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\2019\INGRESOS 2019\INGRESOS 2019 DEFINITIVOS\PARA PUBLICACION\"/>
    </mc:Choice>
  </mc:AlternateContent>
  <bookViews>
    <workbookView xWindow="0" yWindow="0" windowWidth="21600" windowHeight="8535"/>
  </bookViews>
  <sheets>
    <sheet name="ENERO 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8" i="1" l="1"/>
  <c r="J57" i="1"/>
  <c r="K48" i="1"/>
  <c r="J48" i="1"/>
  <c r="J59" i="1" s="1"/>
  <c r="I48" i="1"/>
  <c r="I52" i="1" s="1"/>
  <c r="H48" i="1"/>
  <c r="G48" i="1"/>
  <c r="K33" i="1"/>
  <c r="J33" i="1"/>
  <c r="H33" i="1"/>
  <c r="H16" i="1" s="1"/>
  <c r="H15" i="1" s="1"/>
  <c r="G33" i="1"/>
  <c r="G16" i="1" s="1"/>
  <c r="G15" i="1" s="1"/>
  <c r="G17" i="1" s="1"/>
  <c r="K29" i="1"/>
  <c r="J29" i="1"/>
  <c r="G29" i="1"/>
  <c r="J23" i="1"/>
  <c r="J20" i="1" s="1"/>
  <c r="J19" i="1" s="1"/>
  <c r="G20" i="1"/>
  <c r="G19" i="1" s="1"/>
  <c r="K19" i="1"/>
  <c r="K17" i="1"/>
  <c r="J17" i="1"/>
  <c r="J16" i="1" s="1"/>
  <c r="J15" i="1" s="1"/>
  <c r="J52" i="1" s="1"/>
  <c r="I17" i="1"/>
  <c r="H17" i="1"/>
  <c r="K16" i="1"/>
  <c r="K57" i="1" s="1"/>
  <c r="K56" i="1" s="1"/>
  <c r="G52" i="1" l="1"/>
  <c r="H52" i="1"/>
  <c r="J58" i="1"/>
  <c r="J60" i="1" s="1"/>
  <c r="H19" i="1"/>
  <c r="K15" i="1"/>
  <c r="K52" i="1" s="1"/>
  <c r="K59" i="1"/>
  <c r="K60" i="1" s="1"/>
</calcChain>
</file>

<file path=xl/sharedStrings.xml><?xml version="1.0" encoding="utf-8"?>
<sst xmlns="http://schemas.openxmlformats.org/spreadsheetml/2006/main" count="75" uniqueCount="71">
  <si>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</si>
  <si>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</si>
  <si>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</si>
  <si>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</si>
  <si>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____________</t>
    </r>
  </si>
  <si>
    <t>0402</t>
  </si>
  <si>
    <r>
      <t>UNIDAD EJECUTORA</t>
    </r>
    <r>
      <rPr>
        <sz val="9"/>
        <rFont val="Arial"/>
        <family val="2"/>
      </rPr>
      <t>:</t>
    </r>
    <r>
      <rPr>
        <u/>
        <sz val="9"/>
        <rFont val="Arial"/>
        <family val="2"/>
      </rPr>
      <t xml:space="preserve"> 00</t>
    </r>
  </si>
  <si>
    <r>
      <t>ORGANO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</t>
    </r>
  </si>
  <si>
    <t>ANTEPROYECTO DE PRESUPUESTO DE INGRESOS - VIGENCIA 2019</t>
  </si>
  <si>
    <t>En pesos $</t>
  </si>
  <si>
    <t>CTA CBLE INGRESO</t>
  </si>
  <si>
    <t>DESCRIPCION CTA CBLE INGRESO</t>
  </si>
  <si>
    <t>NIV</t>
  </si>
  <si>
    <t>CONCEPTO</t>
  </si>
  <si>
    <t>Aforo vigente 2019</t>
  </si>
  <si>
    <t>Ingresos Recaudados Enero de 2019</t>
  </si>
  <si>
    <t>Ingresos Recaudados acumulados 2019</t>
  </si>
  <si>
    <t>Ingresos por Recaudar Vigencia Anterior</t>
  </si>
  <si>
    <t>Ingresos por recaudar Enero de 2019</t>
  </si>
  <si>
    <t>INGRESOS PROPIOS</t>
  </si>
  <si>
    <t>INGRESOS CORRIENTES</t>
  </si>
  <si>
    <t>Tributarios</t>
  </si>
  <si>
    <t>Contribuciones</t>
  </si>
  <si>
    <t>No Tributarios</t>
  </si>
  <si>
    <t>Venta de servicios</t>
  </si>
  <si>
    <t>Recursos Recibidos en Adminisitracion</t>
  </si>
  <si>
    <t>Convenios</t>
  </si>
  <si>
    <t>Administración de convenios</t>
  </si>
  <si>
    <t>Servicios informativos</t>
  </si>
  <si>
    <t>Publicaciones-incluye D.Territoriales</t>
  </si>
  <si>
    <t>Administración de proyectos</t>
  </si>
  <si>
    <t>Contratos</t>
  </si>
  <si>
    <t>Operaciones Comerciales- MULTAS</t>
  </si>
  <si>
    <t>Aportes Patronales</t>
  </si>
  <si>
    <t>Aportes de Afiliados</t>
  </si>
  <si>
    <t>Aportes de otras entidades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</si>
  <si>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</si>
  <si>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</si>
  <si>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</si>
  <si>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</si>
  <si>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</si>
  <si>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</si>
  <si>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</si>
  <si>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</si>
  <si>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</si>
  <si>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Crédito Externo</t>
  </si>
  <si>
    <t>Perfeccionado</t>
  </si>
  <si>
    <t xml:space="preserve"> </t>
  </si>
  <si>
    <t>Autorizado</t>
  </si>
  <si>
    <t>Crédito Interno</t>
  </si>
  <si>
    <t>Rendimientos sobre depósitos en administración</t>
  </si>
  <si>
    <t>Rendimientos Financieros</t>
  </si>
  <si>
    <t>Recursos del Balance</t>
  </si>
  <si>
    <t>Venta de Activos</t>
  </si>
  <si>
    <t>Excedentes Financieros</t>
  </si>
  <si>
    <t>Recuperación de Cartera</t>
  </si>
  <si>
    <t>Otros Recursos del Balance</t>
  </si>
  <si>
    <t>RENTAS PARA FISCALES</t>
  </si>
  <si>
    <t>APORTES DE LA NACIÓN</t>
  </si>
  <si>
    <t>Funcionamiento</t>
  </si>
  <si>
    <t>Servicio de la Deuda</t>
  </si>
  <si>
    <t>Inversión</t>
  </si>
  <si>
    <t>TOTAL  INGRESOS  VIGENCIA</t>
  </si>
  <si>
    <t>RESUMEN PRESUPUESTO  DE INGRESOS</t>
  </si>
  <si>
    <t>Ingresos recaudados Enero 2019</t>
  </si>
  <si>
    <t>Ingresos por recaudar 2019</t>
  </si>
  <si>
    <t xml:space="preserve">  </t>
  </si>
  <si>
    <t>Ingresos Corrientes</t>
  </si>
  <si>
    <t>Recursos de Capital</t>
  </si>
  <si>
    <t>Aportes de la Nación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</si>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</sst>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5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theme="3" tint="0.39997558519241921"/>
      <name val="Arial"/>
      <family val="2"/>
    </font>
    <font>
      <sz val="10"/>
      <color theme="3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38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2" fillId="0" borderId="0" xfId="0" applyFont="1"/>
    <xf numFmtId="0" fontId="11" fillId="0" borderId="15" xfId="0" applyNumberFormat="1" applyFont="1" applyFill="1" applyBorder="1" applyAlignment="1" applyProtection="1">
      <alignment horizontal="left"/>
      <protection locked="0"/>
    </xf>
    <xf numFmtId="3" fontId="2" fillId="0" borderId="0" xfId="0" applyNumberFormat="1" applyFont="1"/>
    <xf numFmtId="164" fontId="2" fillId="0" borderId="0" xfId="1" applyFont="1"/>
    <xf numFmtId="3" fontId="7" fillId="0" borderId="15" xfId="0" applyNumberFormat="1" applyFont="1" applyFill="1" applyBorder="1"/>
    <xf numFmtId="3" fontId="7" fillId="0" borderId="19" xfId="0" applyNumberFormat="1" applyFont="1" applyFill="1" applyBorder="1"/>
    <xf numFmtId="0" fontId="3" fillId="0" borderId="0" xfId="0" applyFont="1" applyFill="1"/>
    <xf numFmtId="49" fontId="0" fillId="0" borderId="20" xfId="0" applyNumberFormat="1" applyBorder="1" applyAlignment="1">
      <alignment wrapText="1"/>
    </xf>
    <xf numFmtId="3" fontId="12" fillId="0" borderId="15" xfId="0" applyNumberFormat="1" applyFont="1" applyFill="1" applyBorder="1"/>
    <xf numFmtId="3" fontId="12" fillId="0" borderId="19" xfId="0" applyNumberFormat="1" applyFont="1" applyFill="1" applyBorder="1"/>
    <xf numFmtId="0" fontId="3" fillId="0" borderId="17" xfId="0" applyFont="1" applyFill="1" applyBorder="1" applyAlignment="1">
      <alignment horizontal="left"/>
    </xf>
    <xf numFmtId="4" fontId="12" fillId="0" borderId="15" xfId="0" applyNumberFormat="1" applyFont="1" applyFill="1" applyBorder="1"/>
    <xf numFmtId="4" fontId="3" fillId="0" borderId="0" xfId="0" applyNumberFormat="1" applyFont="1"/>
    <xf numFmtId="49" fontId="12" fillId="0" borderId="20" xfId="0" applyNumberFormat="1" applyFont="1" applyBorder="1" applyAlignment="1">
      <alignment wrapText="1"/>
    </xf>
    <xf numFmtId="3" fontId="14" fillId="0" borderId="19" xfId="0" applyNumberFormat="1" applyFont="1" applyFill="1" applyBorder="1"/>
    <xf numFmtId="3" fontId="0" fillId="0" borderId="25" xfId="0" applyNumberFormat="1" applyFill="1" applyBorder="1"/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64" fontId="0" fillId="0" borderId="0" xfId="1" applyFont="1"/>
    <xf numFmtId="0" fontId="0" fillId="0" borderId="0" xfId="0" applyFill="1"/>
    <xf numFmtId="3" fontId="0" fillId="0" borderId="0" xfId="0" applyNumberFormat="1" applyFill="1"/>
    <xf numFmtId="3" fontId="0" fillId="0" borderId="1" xfId="0" applyNumberFormat="1" applyFill="1" applyBorder="1"/>
    <xf numFmtId="0" fontId="1" fillId="0" borderId="0" xfId="0" applyFont="1" applyFill="1"/>
    <xf numFmtId="0" fontId="2" fillId="0" borderId="0" xfId="0" quotePrefix="1" applyFont="1" applyFill="1" applyAlignment="1">
      <alignment horizontal="centerContinuous"/>
    </xf>
    <xf numFmtId="3" fontId="2" fillId="0" borderId="0" xfId="0" applyNumberFormat="1" applyFont="1" applyFill="1" applyAlignment="1">
      <alignment horizontal="centerContinuous"/>
    </xf>
    <xf numFmtId="3" fontId="2" fillId="0" borderId="1" xfId="0" applyNumberFormat="1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4" fillId="0" borderId="0" xfId="0" quotePrefix="1" applyFont="1" applyFill="1" applyAlignment="1">
      <alignment horizontal="left"/>
    </xf>
    <xf numFmtId="0" fontId="5" fillId="0" borderId="0" xfId="0" quotePrefix="1" applyFont="1" applyFill="1"/>
    <xf numFmtId="3" fontId="3" fillId="0" borderId="0" xfId="0" applyNumberFormat="1" applyFont="1" applyFill="1"/>
    <xf numFmtId="3" fontId="3" fillId="0" borderId="1" xfId="0" applyNumberFormat="1" applyFont="1" applyFill="1" applyBorder="1"/>
    <xf numFmtId="0" fontId="5" fillId="0" borderId="0" xfId="0" applyFont="1" applyFill="1"/>
    <xf numFmtId="3" fontId="6" fillId="0" borderId="1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Continuous" vertical="center" wrapText="1"/>
    </xf>
    <xf numFmtId="0" fontId="7" fillId="0" borderId="4" xfId="0" applyFont="1" applyFill="1" applyBorder="1" applyAlignment="1">
      <alignment horizontal="centerContinuous" vertical="center" wrapText="1"/>
    </xf>
    <xf numFmtId="3" fontId="7" fillId="0" borderId="5" xfId="0" quotePrefix="1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Continuous" vertical="center" wrapText="1"/>
    </xf>
    <xf numFmtId="3" fontId="7" fillId="0" borderId="4" xfId="0" quotePrefix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10" xfId="0" applyFont="1" applyFill="1" applyBorder="1"/>
    <xf numFmtId="0" fontId="9" fillId="0" borderId="11" xfId="0" applyFont="1" applyFill="1" applyBorder="1"/>
    <xf numFmtId="0" fontId="9" fillId="0" borderId="12" xfId="0" applyFont="1" applyFill="1" applyBorder="1"/>
    <xf numFmtId="3" fontId="9" fillId="0" borderId="12" xfId="0" applyNumberFormat="1" applyFont="1" applyFill="1" applyBorder="1"/>
    <xf numFmtId="3" fontId="9" fillId="0" borderId="13" xfId="0" applyNumberFormat="1" applyFont="1" applyFill="1" applyBorder="1"/>
    <xf numFmtId="0" fontId="10" fillId="0" borderId="1" xfId="0" applyFont="1" applyFill="1" applyBorder="1"/>
    <xf numFmtId="0" fontId="10" fillId="0" borderId="14" xfId="0" applyFont="1" applyFill="1" applyBorder="1"/>
    <xf numFmtId="0" fontId="10" fillId="0" borderId="0" xfId="0" applyFont="1" applyFill="1" applyBorder="1"/>
    <xf numFmtId="3" fontId="10" fillId="0" borderId="15" xfId="0" applyNumberFormat="1" applyFont="1" applyFill="1" applyBorder="1"/>
    <xf numFmtId="3" fontId="10" fillId="0" borderId="16" xfId="0" applyNumberFormat="1" applyFont="1" applyFill="1" applyBorder="1"/>
    <xf numFmtId="0" fontId="2" fillId="0" borderId="1" xfId="0" applyFont="1" applyFill="1" applyBorder="1"/>
    <xf numFmtId="0" fontId="2" fillId="0" borderId="17" xfId="0" applyFont="1" applyFill="1" applyBorder="1"/>
    <xf numFmtId="0" fontId="2" fillId="0" borderId="18" xfId="0" applyFont="1" applyFill="1" applyBorder="1" applyAlignment="1">
      <alignment wrapText="1"/>
    </xf>
    <xf numFmtId="0" fontId="2" fillId="0" borderId="17" xfId="0" applyFont="1" applyFill="1" applyBorder="1" applyAlignment="1">
      <alignment wrapText="1"/>
    </xf>
    <xf numFmtId="3" fontId="2" fillId="0" borderId="17" xfId="0" applyNumberFormat="1" applyFont="1" applyFill="1" applyBorder="1" applyAlignment="1">
      <alignment wrapText="1"/>
    </xf>
    <xf numFmtId="3" fontId="2" fillId="0" borderId="15" xfId="0" applyNumberFormat="1" applyFont="1" applyFill="1" applyBorder="1"/>
    <xf numFmtId="3" fontId="2" fillId="0" borderId="19" xfId="0" applyNumberFormat="1" applyFont="1" applyFill="1" applyBorder="1"/>
    <xf numFmtId="0" fontId="3" fillId="0" borderId="1" xfId="0" applyFont="1" applyFill="1" applyBorder="1"/>
    <xf numFmtId="0" fontId="3" fillId="0" borderId="17" xfId="0" applyFont="1" applyFill="1" applyBorder="1"/>
    <xf numFmtId="3" fontId="3" fillId="0" borderId="15" xfId="0" applyNumberFormat="1" applyFont="1" applyFill="1" applyBorder="1"/>
    <xf numFmtId="3" fontId="3" fillId="0" borderId="19" xfId="0" applyNumberFormat="1" applyFont="1" applyFill="1" applyBorder="1"/>
    <xf numFmtId="3" fontId="10" fillId="0" borderId="19" xfId="0" applyNumberFormat="1" applyFont="1" applyFill="1" applyBorder="1"/>
    <xf numFmtId="0" fontId="3" fillId="0" borderId="18" xfId="0" applyFont="1" applyFill="1" applyBorder="1"/>
    <xf numFmtId="0" fontId="3" fillId="0" borderId="15" xfId="0" applyFont="1" applyFill="1" applyBorder="1"/>
    <xf numFmtId="0" fontId="10" fillId="0" borderId="17" xfId="0" applyFont="1" applyFill="1" applyBorder="1"/>
    <xf numFmtId="0" fontId="10" fillId="0" borderId="15" xfId="0" applyFont="1" applyFill="1" applyBorder="1"/>
    <xf numFmtId="3" fontId="13" fillId="0" borderId="19" xfId="0" applyNumberFormat="1" applyFont="1" applyFill="1" applyBorder="1"/>
    <xf numFmtId="0" fontId="0" fillId="0" borderId="1" xfId="0" applyFill="1" applyBorder="1"/>
    <xf numFmtId="0" fontId="0" fillId="0" borderId="17" xfId="0" applyFill="1" applyBorder="1"/>
    <xf numFmtId="0" fontId="0" fillId="0" borderId="18" xfId="0" quotePrefix="1" applyFill="1" applyBorder="1" applyAlignment="1">
      <alignment horizontal="left"/>
    </xf>
    <xf numFmtId="0" fontId="0" fillId="0" borderId="17" xfId="0" quotePrefix="1" applyFill="1" applyBorder="1" applyAlignment="1">
      <alignment horizontal="left"/>
    </xf>
    <xf numFmtId="3" fontId="0" fillId="0" borderId="15" xfId="0" applyNumberFormat="1" applyFill="1" applyBorder="1"/>
    <xf numFmtId="3" fontId="0" fillId="0" borderId="19" xfId="0" applyNumberFormat="1" applyFill="1" applyBorder="1"/>
    <xf numFmtId="0" fontId="0" fillId="0" borderId="15" xfId="0" applyFill="1" applyBorder="1"/>
    <xf numFmtId="164" fontId="3" fillId="0" borderId="15" xfId="1" applyFont="1" applyFill="1" applyBorder="1"/>
    <xf numFmtId="0" fontId="0" fillId="0" borderId="18" xfId="0" applyFill="1" applyBorder="1"/>
    <xf numFmtId="0" fontId="9" fillId="0" borderId="1" xfId="0" applyFont="1" applyFill="1" applyBorder="1"/>
    <xf numFmtId="0" fontId="9" fillId="0" borderId="17" xfId="0" applyFont="1" applyFill="1" applyBorder="1"/>
    <xf numFmtId="0" fontId="9" fillId="0" borderId="15" xfId="0" applyFont="1" applyFill="1" applyBorder="1"/>
    <xf numFmtId="3" fontId="9" fillId="0" borderId="15" xfId="0" applyNumberFormat="1" applyFont="1" applyFill="1" applyBorder="1"/>
    <xf numFmtId="3" fontId="9" fillId="0" borderId="19" xfId="0" applyNumberFormat="1" applyFont="1" applyFill="1" applyBorder="1"/>
    <xf numFmtId="0" fontId="0" fillId="0" borderId="21" xfId="0" applyFill="1" applyBorder="1"/>
    <xf numFmtId="0" fontId="0" fillId="0" borderId="22" xfId="0" applyFill="1" applyBorder="1"/>
    <xf numFmtId="3" fontId="0" fillId="0" borderId="23" xfId="0" applyNumberFormat="1" applyFill="1" applyBorder="1"/>
    <xf numFmtId="3" fontId="0" fillId="0" borderId="24" xfId="0" applyNumberFormat="1" applyFill="1" applyBorder="1"/>
    <xf numFmtId="0" fontId="9" fillId="0" borderId="12" xfId="0" quotePrefix="1" applyFont="1" applyFill="1" applyBorder="1" applyAlignment="1">
      <alignment horizontal="left"/>
    </xf>
    <xf numFmtId="3" fontId="9" fillId="0" borderId="26" xfId="0" applyNumberFormat="1" applyFont="1" applyFill="1" applyBorder="1"/>
    <xf numFmtId="3" fontId="9" fillId="0" borderId="27" xfId="0" applyNumberFormat="1" applyFont="1" applyFill="1" applyBorder="1"/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Continuous" vertical="center" wrapText="1"/>
    </xf>
    <xf numFmtId="3" fontId="4" fillId="0" borderId="0" xfId="0" applyNumberFormat="1" applyFont="1" applyFill="1" applyAlignment="1">
      <alignment horizontal="centerContinuous" vertical="center" wrapText="1"/>
    </xf>
    <xf numFmtId="3" fontId="4" fillId="0" borderId="0" xfId="0" quotePrefix="1" applyNumberFormat="1" applyFont="1" applyFill="1" applyAlignment="1">
      <alignment horizontal="centerContinuous" vertical="center" wrapText="1"/>
    </xf>
    <xf numFmtId="0" fontId="3" fillId="0" borderId="0" xfId="0" applyFont="1" applyFill="1" applyAlignment="1">
      <alignment vertical="center" wrapText="1"/>
    </xf>
    <xf numFmtId="3" fontId="4" fillId="0" borderId="29" xfId="0" applyNumberFormat="1" applyFont="1" applyFill="1" applyBorder="1" applyAlignment="1">
      <alignment horizontal="centerContinuous" vertical="center" wrapText="1"/>
    </xf>
    <xf numFmtId="3" fontId="4" fillId="0" borderId="13" xfId="0" quotePrefix="1" applyNumberFormat="1" applyFont="1" applyFill="1" applyBorder="1" applyAlignment="1">
      <alignment horizontal="centerContinuous" vertical="center" wrapText="1"/>
    </xf>
    <xf numFmtId="0" fontId="3" fillId="0" borderId="30" xfId="0" applyFont="1" applyFill="1" applyBorder="1"/>
    <xf numFmtId="0" fontId="3" fillId="0" borderId="31" xfId="0" applyFont="1" applyFill="1" applyBorder="1"/>
    <xf numFmtId="3" fontId="4" fillId="0" borderId="32" xfId="0" applyNumberFormat="1" applyFont="1" applyFill="1" applyBorder="1"/>
    <xf numFmtId="0" fontId="3" fillId="0" borderId="33" xfId="0" applyFont="1" applyFill="1" applyBorder="1"/>
    <xf numFmtId="0" fontId="3" fillId="0" borderId="0" xfId="0" applyFont="1" applyFill="1" applyBorder="1"/>
    <xf numFmtId="0" fontId="3" fillId="0" borderId="34" xfId="0" applyFont="1" applyFill="1" applyBorder="1"/>
    <xf numFmtId="3" fontId="3" fillId="0" borderId="35" xfId="0" applyNumberFormat="1" applyFont="1" applyFill="1" applyBorder="1"/>
    <xf numFmtId="0" fontId="3" fillId="0" borderId="36" xfId="0" applyFont="1" applyFill="1" applyBorder="1"/>
    <xf numFmtId="3" fontId="3" fillId="0" borderId="37" xfId="0" applyNumberFormat="1" applyFont="1" applyFill="1" applyBorder="1"/>
    <xf numFmtId="0" fontId="3" fillId="0" borderId="38" xfId="0" applyFont="1" applyFill="1" applyBorder="1"/>
    <xf numFmtId="0" fontId="3" fillId="0" borderId="6" xfId="0" applyFont="1" applyFill="1" applyBorder="1"/>
    <xf numFmtId="3" fontId="4" fillId="0" borderId="9" xfId="0" applyNumberFormat="1" applyFont="1" applyFill="1" applyBorder="1"/>
    <xf numFmtId="164" fontId="0" fillId="0" borderId="0" xfId="1" applyFont="1" applyFill="1"/>
    <xf numFmtId="0" fontId="3" fillId="0" borderId="18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11" fillId="0" borderId="15" xfId="0" applyNumberFormat="1" applyFont="1" applyFill="1" applyBorder="1" applyAlignment="1" applyProtection="1">
      <alignment horizontal="left"/>
      <protection locked="0"/>
    </xf>
    <xf numFmtId="0" fontId="4" fillId="0" borderId="2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justify" vertical="justify" wrapText="1"/>
    </xf>
    <xf numFmtId="0" fontId="4" fillId="0" borderId="18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685800</xdr:colOff>
      <xdr:row>3</xdr:row>
      <xdr:rowOff>114300</xdr:rowOff>
    </xdr:to>
    <xdr:pic>
      <xdr:nvPicPr>
        <xdr:cNvPr id="2" name="10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24574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topLeftCell="C43" workbookViewId="0">
      <selection activeCell="E55" sqref="E55:I55"/>
    </sheetView>
  </sheetViews>
  <sheetFormatPr baseColWidth="10" defaultRowHeight="12.75" outlineLevelRow="3" x14ac:dyDescent="0.2"/>
  <cols>
    <col min="1" max="1" width="14" hidden="1" customWidth="1"/>
    <col min="2" max="2" width="4.85546875" hidden="1" customWidth="1"/>
    <col min="3" max="3" width="2.7109375" customWidth="1"/>
    <col min="4" max="4" width="10.7109375" customWidth="1"/>
    <col min="5" max="5" width="15.7109375" customWidth="1"/>
    <col min="6" max="9" width="22" customWidth="1"/>
    <col min="10" max="10" width="23.7109375" style="1" customWidth="1"/>
    <col min="11" max="11" width="27.140625" style="1" customWidth="1"/>
    <col min="12" max="12" width="2.7109375" customWidth="1"/>
    <col min="13" max="13" width="12.28515625" bestFit="1" customWidth="1"/>
    <col min="15" max="15" width="19.5703125" bestFit="1" customWidth="1"/>
  </cols>
  <sheetData>
    <row r="1" spans="1:12" x14ac:dyDescent="0.2">
      <c r="C1" s="28"/>
      <c r="D1" s="28"/>
      <c r="E1" s="28"/>
      <c r="F1" s="28"/>
      <c r="G1" s="28"/>
      <c r="H1" s="28"/>
      <c r="I1" s="28"/>
      <c r="J1" s="29"/>
      <c r="K1" s="30"/>
    </row>
    <row r="2" spans="1:12" s="2" customFormat="1" ht="15" x14ac:dyDescent="0.25">
      <c r="C2" s="31"/>
      <c r="D2" s="32"/>
      <c r="E2" s="32"/>
      <c r="F2" s="32" t="s">
        <v>0</v>
      </c>
      <c r="G2" s="32"/>
      <c r="H2" s="32"/>
      <c r="I2" s="32"/>
      <c r="J2" s="33"/>
      <c r="K2" s="34"/>
      <c r="L2" s="3"/>
    </row>
    <row r="3" spans="1:12" s="2" customFormat="1" ht="15" x14ac:dyDescent="0.25">
      <c r="C3" s="31"/>
      <c r="D3" s="35"/>
      <c r="E3" s="35"/>
      <c r="F3" s="35" t="s">
        <v>1</v>
      </c>
      <c r="G3" s="35"/>
      <c r="H3" s="35"/>
      <c r="I3" s="35"/>
      <c r="J3" s="33"/>
      <c r="K3" s="34"/>
      <c r="L3" s="3"/>
    </row>
    <row r="4" spans="1:12" s="2" customFormat="1" ht="15" x14ac:dyDescent="0.25">
      <c r="C4" s="31"/>
      <c r="D4" s="35"/>
      <c r="E4" s="35"/>
      <c r="F4" s="35" t="s">
        <v>2</v>
      </c>
      <c r="G4" s="35"/>
      <c r="H4" s="35"/>
      <c r="I4" s="35"/>
      <c r="J4" s="33"/>
      <c r="K4" s="34"/>
      <c r="L4" s="3"/>
    </row>
    <row r="5" spans="1:12" x14ac:dyDescent="0.2">
      <c r="C5" s="28"/>
      <c r="D5" s="28"/>
      <c r="E5" s="28"/>
      <c r="F5" s="28"/>
      <c r="G5" s="28"/>
      <c r="H5" s="28"/>
      <c r="I5" s="28"/>
      <c r="J5" s="29"/>
      <c r="K5" s="30"/>
    </row>
    <row r="6" spans="1:12" x14ac:dyDescent="0.2">
      <c r="C6" s="28"/>
      <c r="D6" s="28"/>
      <c r="E6" s="28"/>
      <c r="F6" s="28" t="s">
        <v>3</v>
      </c>
      <c r="G6" s="28"/>
      <c r="H6" s="28"/>
      <c r="I6" s="28"/>
      <c r="J6" s="29"/>
      <c r="K6" s="30"/>
    </row>
    <row r="7" spans="1:12" s="4" customFormat="1" ht="12" x14ac:dyDescent="0.2">
      <c r="C7" s="15"/>
      <c r="D7" s="36" t="s">
        <v>4</v>
      </c>
      <c r="E7" s="37" t="s">
        <v>5</v>
      </c>
      <c r="F7" s="15"/>
      <c r="G7" s="15"/>
      <c r="H7" s="15"/>
      <c r="I7" s="15"/>
      <c r="J7" s="38"/>
      <c r="K7" s="39"/>
    </row>
    <row r="8" spans="1:12" s="4" customFormat="1" ht="12" x14ac:dyDescent="0.2">
      <c r="C8" s="15"/>
      <c r="D8" s="36" t="s">
        <v>6</v>
      </c>
      <c r="E8" s="15"/>
      <c r="F8" s="15"/>
      <c r="G8" s="15"/>
      <c r="H8" s="15"/>
      <c r="I8" s="15"/>
      <c r="J8" s="38"/>
      <c r="K8" s="39"/>
    </row>
    <row r="9" spans="1:12" s="4" customFormat="1" ht="12" x14ac:dyDescent="0.2">
      <c r="C9" s="15"/>
      <c r="D9" s="36" t="s">
        <v>7</v>
      </c>
      <c r="E9" s="40" t="s">
        <v>0</v>
      </c>
      <c r="F9" s="15"/>
      <c r="G9" s="15"/>
      <c r="H9" s="15"/>
      <c r="I9" s="15"/>
      <c r="J9" s="38"/>
      <c r="K9" s="39"/>
    </row>
    <row r="10" spans="1:12" s="4" customFormat="1" ht="12" x14ac:dyDescent="0.2">
      <c r="C10" s="15"/>
      <c r="D10" s="36" t="s">
        <v>8</v>
      </c>
      <c r="E10" s="15"/>
      <c r="F10" s="15"/>
      <c r="G10" s="15"/>
      <c r="H10" s="38"/>
      <c r="I10" s="38"/>
      <c r="J10" s="38"/>
      <c r="K10" s="41" t="s">
        <v>9</v>
      </c>
    </row>
    <row r="11" spans="1:12" s="4" customFormat="1" thickBot="1" x14ac:dyDescent="0.25">
      <c r="C11" s="15"/>
      <c r="D11" s="15"/>
      <c r="E11" s="15"/>
      <c r="F11" s="15"/>
      <c r="G11" s="15"/>
      <c r="H11" s="15"/>
      <c r="I11" s="15"/>
      <c r="J11" s="38"/>
      <c r="K11" s="39"/>
    </row>
    <row r="12" spans="1:12" s="5" customFormat="1" ht="127.5" x14ac:dyDescent="0.2">
      <c r="A12" s="5" t="s">
        <v>10</v>
      </c>
      <c r="B12" s="5" t="s">
        <v>11</v>
      </c>
      <c r="C12" s="42"/>
      <c r="D12" s="43" t="s">
        <v>12</v>
      </c>
      <c r="E12" s="44" t="s">
        <v>13</v>
      </c>
      <c r="F12" s="45"/>
      <c r="G12" s="46" t="s">
        <v>14</v>
      </c>
      <c r="H12" s="46" t="s">
        <v>15</v>
      </c>
      <c r="I12" s="47" t="s">
        <v>16</v>
      </c>
      <c r="J12" s="46" t="s">
        <v>17</v>
      </c>
      <c r="K12" s="48" t="s">
        <v>18</v>
      </c>
    </row>
    <row r="13" spans="1:12" s="6" customFormat="1" ht="12" thickBot="1" x14ac:dyDescent="0.25">
      <c r="C13" s="49"/>
      <c r="D13" s="50"/>
      <c r="E13" s="51"/>
      <c r="F13" s="52"/>
      <c r="G13" s="52"/>
      <c r="H13" s="53"/>
      <c r="I13" s="52"/>
      <c r="J13" s="54">
        <v>1</v>
      </c>
      <c r="K13" s="55">
        <v>2</v>
      </c>
    </row>
    <row r="14" spans="1:12" s="5" customFormat="1" ht="13.5" thickBot="1" x14ac:dyDescent="0.25">
      <c r="C14" s="56"/>
      <c r="D14" s="42"/>
      <c r="E14" s="42"/>
      <c r="F14" s="57"/>
      <c r="G14" s="57"/>
      <c r="H14" s="57"/>
      <c r="I14" s="57"/>
      <c r="J14" s="58"/>
      <c r="K14" s="59"/>
    </row>
    <row r="15" spans="1:12" s="7" customFormat="1" ht="19.5" thickBot="1" x14ac:dyDescent="0.35">
      <c r="C15" s="60"/>
      <c r="D15" s="61">
        <v>3000</v>
      </c>
      <c r="E15" s="62" t="s">
        <v>19</v>
      </c>
      <c r="F15" s="63"/>
      <c r="G15" s="64">
        <f>+G16</f>
        <v>4055000000</v>
      </c>
      <c r="H15" s="64">
        <f>+H16</f>
        <v>0</v>
      </c>
      <c r="I15" s="64">
        <v>0</v>
      </c>
      <c r="J15" s="64">
        <f>J$16+J$33+J$47</f>
        <v>0</v>
      </c>
      <c r="K15" s="65">
        <f>K16+K33+K47</f>
        <v>0</v>
      </c>
    </row>
    <row r="16" spans="1:12" s="8" customFormat="1" ht="15.75" x14ac:dyDescent="0.25">
      <c r="C16" s="66"/>
      <c r="D16" s="67">
        <v>3100</v>
      </c>
      <c r="E16" s="68" t="s">
        <v>20</v>
      </c>
      <c r="F16" s="68"/>
      <c r="G16" s="69">
        <f>G20+G29+G33</f>
        <v>4055000000</v>
      </c>
      <c r="H16" s="69">
        <f>H20+H29+H33</f>
        <v>0</v>
      </c>
      <c r="I16" s="69">
        <v>0</v>
      </c>
      <c r="J16" s="69">
        <f>J$17+J$19</f>
        <v>0</v>
      </c>
      <c r="K16" s="70">
        <f>K17+K19</f>
        <v>0</v>
      </c>
    </row>
    <row r="17" spans="1:15" s="9" customFormat="1" ht="15" outlineLevel="2" x14ac:dyDescent="0.25">
      <c r="C17" s="71"/>
      <c r="D17" s="72">
        <v>3110</v>
      </c>
      <c r="E17" s="73" t="s">
        <v>21</v>
      </c>
      <c r="F17" s="74"/>
      <c r="G17" s="75">
        <f>G15-G16</f>
        <v>0</v>
      </c>
      <c r="H17" s="76">
        <f t="shared" ref="H17:K17" si="0">H18</f>
        <v>0</v>
      </c>
      <c r="I17" s="76">
        <f t="shared" si="0"/>
        <v>0</v>
      </c>
      <c r="J17" s="76">
        <f t="shared" si="0"/>
        <v>0</v>
      </c>
      <c r="K17" s="77">
        <f t="shared" si="0"/>
        <v>0</v>
      </c>
    </row>
    <row r="18" spans="1:15" s="4" customFormat="1" ht="12" outlineLevel="2" x14ac:dyDescent="0.2">
      <c r="C18" s="78"/>
      <c r="D18" s="79">
        <v>3112</v>
      </c>
      <c r="E18" s="131" t="s">
        <v>22</v>
      </c>
      <c r="F18" s="131"/>
      <c r="G18" s="10"/>
      <c r="H18" s="80"/>
      <c r="I18" s="80"/>
      <c r="J18" s="80"/>
      <c r="K18" s="81"/>
    </row>
    <row r="19" spans="1:15" s="9" customFormat="1" ht="15.75" outlineLevel="2" x14ac:dyDescent="0.25">
      <c r="C19" s="71"/>
      <c r="D19" s="69">
        <v>3120</v>
      </c>
      <c r="E19" s="69" t="s">
        <v>23</v>
      </c>
      <c r="F19" s="69"/>
      <c r="G19" s="69">
        <f>G20+G29+G33</f>
        <v>4055000000</v>
      </c>
      <c r="H19" s="69">
        <f t="shared" ref="H19:K19" si="1">H20+H29+H33</f>
        <v>0</v>
      </c>
      <c r="I19" s="69">
        <v>0</v>
      </c>
      <c r="J19" s="69">
        <f t="shared" si="1"/>
        <v>0</v>
      </c>
      <c r="K19" s="82">
        <f t="shared" si="1"/>
        <v>0</v>
      </c>
      <c r="M19" s="11"/>
      <c r="O19" s="12"/>
    </row>
    <row r="20" spans="1:15" s="4" customFormat="1" outlineLevel="3" x14ac:dyDescent="0.2">
      <c r="C20" s="78"/>
      <c r="D20" s="79">
        <v>3121</v>
      </c>
      <c r="E20" s="136" t="s">
        <v>24</v>
      </c>
      <c r="F20" s="137"/>
      <c r="G20" s="13">
        <f>SUM(G21:G24)</f>
        <v>4055000000</v>
      </c>
      <c r="H20" s="13"/>
      <c r="I20" s="13">
        <v>0</v>
      </c>
      <c r="J20" s="13">
        <f t="shared" ref="J20" si="2">SUM(J21:J28)</f>
        <v>0</v>
      </c>
      <c r="K20" s="14">
        <v>0</v>
      </c>
    </row>
    <row r="21" spans="1:15" s="4" customFormat="1" ht="19.5" customHeight="1" outlineLevel="3" x14ac:dyDescent="0.2">
      <c r="A21" s="15">
        <v>245301</v>
      </c>
      <c r="B21" s="16" t="s">
        <v>25</v>
      </c>
      <c r="C21" s="78"/>
      <c r="D21" s="79"/>
      <c r="E21" s="131" t="s">
        <v>26</v>
      </c>
      <c r="F21" s="131"/>
      <c r="G21" s="17">
        <v>3686000000</v>
      </c>
      <c r="H21" s="17">
        <v>0</v>
      </c>
      <c r="I21" s="17">
        <v>0</v>
      </c>
      <c r="J21" s="17">
        <v>0</v>
      </c>
      <c r="K21" s="18">
        <v>0</v>
      </c>
    </row>
    <row r="22" spans="1:15" s="4" customFormat="1" outlineLevel="3" x14ac:dyDescent="0.2">
      <c r="C22" s="78"/>
      <c r="D22" s="79"/>
      <c r="E22" s="131" t="s">
        <v>27</v>
      </c>
      <c r="F22" s="131"/>
      <c r="G22" s="17">
        <v>190000000</v>
      </c>
      <c r="H22" s="17">
        <v>0</v>
      </c>
      <c r="I22" s="17">
        <v>0</v>
      </c>
      <c r="J22" s="17">
        <v>0</v>
      </c>
      <c r="K22" s="18"/>
    </row>
    <row r="23" spans="1:15" s="4" customFormat="1" ht="24.75" customHeight="1" outlineLevel="3" x14ac:dyDescent="0.2">
      <c r="A23" s="15">
        <v>439005</v>
      </c>
      <c r="B23" s="16" t="s">
        <v>28</v>
      </c>
      <c r="C23" s="78"/>
      <c r="D23" s="79"/>
      <c r="E23" s="131" t="s">
        <v>29</v>
      </c>
      <c r="F23" s="131"/>
      <c r="G23" s="17">
        <v>9000000</v>
      </c>
      <c r="H23" s="17">
        <v>0</v>
      </c>
      <c r="I23" s="17">
        <v>0</v>
      </c>
      <c r="J23" s="80">
        <f>18965760-18965760</f>
        <v>0</v>
      </c>
      <c r="K23" s="81">
        <v>0</v>
      </c>
    </row>
    <row r="24" spans="1:15" s="4" customFormat="1" ht="21" customHeight="1" outlineLevel="3" x14ac:dyDescent="0.2">
      <c r="A24" s="15">
        <v>439014</v>
      </c>
      <c r="B24" s="16" t="s">
        <v>30</v>
      </c>
      <c r="C24" s="78"/>
      <c r="D24" s="79"/>
      <c r="E24" s="131" t="s">
        <v>31</v>
      </c>
      <c r="F24" s="131"/>
      <c r="G24" s="17">
        <v>170000000</v>
      </c>
      <c r="H24" s="17">
        <v>0</v>
      </c>
      <c r="I24" s="17">
        <v>0</v>
      </c>
      <c r="J24" s="17">
        <v>0</v>
      </c>
      <c r="K24" s="81"/>
    </row>
    <row r="25" spans="1:15" s="4" customFormat="1" outlineLevel="3" x14ac:dyDescent="0.2">
      <c r="C25" s="78"/>
      <c r="D25" s="79">
        <v>3123</v>
      </c>
      <c r="E25" s="129" t="s">
        <v>32</v>
      </c>
      <c r="F25" s="130"/>
      <c r="G25" s="19"/>
      <c r="H25" s="17"/>
      <c r="I25" s="20"/>
      <c r="J25" s="80"/>
      <c r="K25" s="81"/>
      <c r="M25" s="21"/>
    </row>
    <row r="26" spans="1:15" s="4" customFormat="1" ht="12" outlineLevel="3" x14ac:dyDescent="0.2">
      <c r="C26" s="78"/>
      <c r="D26" s="79">
        <v>3124</v>
      </c>
      <c r="E26" s="131" t="s">
        <v>33</v>
      </c>
      <c r="F26" s="131"/>
      <c r="G26" s="10"/>
      <c r="H26" s="80"/>
      <c r="I26" s="80"/>
      <c r="J26" s="80"/>
      <c r="K26" s="81"/>
    </row>
    <row r="27" spans="1:15" s="4" customFormat="1" ht="12" outlineLevel="3" x14ac:dyDescent="0.2">
      <c r="C27" s="78"/>
      <c r="D27" s="79">
        <v>3125</v>
      </c>
      <c r="E27" s="83" t="s">
        <v>34</v>
      </c>
      <c r="F27" s="79"/>
      <c r="G27" s="79"/>
      <c r="H27" s="80"/>
      <c r="I27" s="80"/>
      <c r="J27" s="80"/>
      <c r="K27" s="81"/>
    </row>
    <row r="28" spans="1:15" s="4" customFormat="1" ht="12" outlineLevel="3" x14ac:dyDescent="0.2">
      <c r="C28" s="78"/>
      <c r="D28" s="79">
        <v>3126</v>
      </c>
      <c r="E28" s="84" t="s">
        <v>35</v>
      </c>
      <c r="F28" s="84"/>
      <c r="G28" s="84"/>
      <c r="H28" s="80"/>
      <c r="I28" s="80"/>
      <c r="J28" s="80"/>
      <c r="K28" s="81"/>
    </row>
    <row r="29" spans="1:15" s="4" customFormat="1" ht="15.75" outlineLevel="3" x14ac:dyDescent="0.25">
      <c r="C29" s="78"/>
      <c r="D29" s="85">
        <v>3128</v>
      </c>
      <c r="E29" s="86" t="s">
        <v>36</v>
      </c>
      <c r="F29" s="85"/>
      <c r="G29" s="69">
        <f>G30+G31+G32</f>
        <v>0</v>
      </c>
      <c r="H29" s="69">
        <v>0</v>
      </c>
      <c r="I29" s="69">
        <v>0</v>
      </c>
      <c r="J29" s="69">
        <f t="shared" ref="J29:K29" si="3">SUM(J30:J32)</f>
        <v>0</v>
      </c>
      <c r="K29" s="82">
        <f t="shared" si="3"/>
        <v>0</v>
      </c>
      <c r="M29" s="21"/>
    </row>
    <row r="30" spans="1:15" s="4" customFormat="1" ht="16.5" customHeight="1" outlineLevel="3" x14ac:dyDescent="0.2">
      <c r="A30" s="15" t="s">
        <v>37</v>
      </c>
      <c r="B30" s="22" t="s">
        <v>38</v>
      </c>
      <c r="C30" s="78"/>
      <c r="D30" s="79"/>
      <c r="E30" s="83" t="s">
        <v>39</v>
      </c>
      <c r="F30" s="79"/>
      <c r="G30" s="79"/>
      <c r="H30" s="17"/>
      <c r="I30" s="17"/>
      <c r="J30" s="17"/>
      <c r="K30" s="81"/>
    </row>
    <row r="31" spans="1:15" s="4" customFormat="1" ht="16.5" customHeight="1" outlineLevel="3" x14ac:dyDescent="0.2">
      <c r="A31" s="15">
        <v>480819</v>
      </c>
      <c r="B31" s="16" t="s">
        <v>40</v>
      </c>
      <c r="C31" s="78"/>
      <c r="D31" s="79"/>
      <c r="E31" s="83" t="s">
        <v>41</v>
      </c>
      <c r="F31" s="79"/>
      <c r="G31" s="79"/>
      <c r="H31" s="17"/>
      <c r="I31" s="17"/>
      <c r="J31" s="17"/>
      <c r="K31" s="87"/>
    </row>
    <row r="32" spans="1:15" s="4" customFormat="1" ht="12.75" customHeight="1" outlineLevel="3" x14ac:dyDescent="0.2">
      <c r="A32" s="15">
        <v>480522</v>
      </c>
      <c r="B32" s="16" t="s">
        <v>42</v>
      </c>
      <c r="C32" s="78"/>
      <c r="D32" s="79"/>
      <c r="E32" s="84" t="s">
        <v>43</v>
      </c>
      <c r="F32" s="84"/>
      <c r="G32" s="84"/>
      <c r="H32" s="80"/>
      <c r="I32" s="17"/>
      <c r="J32" s="17"/>
      <c r="K32" s="23"/>
    </row>
    <row r="33" spans="1:13" s="8" customFormat="1" ht="15.75" x14ac:dyDescent="0.25">
      <c r="A33" s="4"/>
      <c r="C33" s="66"/>
      <c r="D33" s="85">
        <v>3200</v>
      </c>
      <c r="E33" s="86" t="s">
        <v>44</v>
      </c>
      <c r="F33" s="86"/>
      <c r="G33" s="69">
        <f>G34+G35+G36+G37+G38+G39+G40+G41+G42+G43+G44+G45+G46</f>
        <v>0</v>
      </c>
      <c r="H33" s="69">
        <f t="shared" ref="H33:K33" si="4">SUM(H34:H46)</f>
        <v>0</v>
      </c>
      <c r="I33" s="69">
        <v>0</v>
      </c>
      <c r="J33" s="69">
        <f t="shared" si="4"/>
        <v>0</v>
      </c>
      <c r="K33" s="82">
        <f t="shared" si="4"/>
        <v>0</v>
      </c>
    </row>
    <row r="34" spans="1:13" x14ac:dyDescent="0.2">
      <c r="C34" s="88"/>
      <c r="D34" s="89">
        <v>3210</v>
      </c>
      <c r="E34" s="90" t="s">
        <v>45</v>
      </c>
      <c r="F34" s="91"/>
      <c r="G34" s="91"/>
      <c r="H34" s="92"/>
      <c r="I34" s="17"/>
      <c r="J34" s="92"/>
      <c r="K34" s="93"/>
    </row>
    <row r="35" spans="1:13" s="4" customFormat="1" x14ac:dyDescent="0.2">
      <c r="C35" s="78"/>
      <c r="D35" s="79">
        <v>3211</v>
      </c>
      <c r="E35" s="83" t="s">
        <v>46</v>
      </c>
      <c r="F35" s="79"/>
      <c r="G35" s="79"/>
      <c r="H35" s="80"/>
      <c r="I35" s="17"/>
      <c r="J35" s="80"/>
      <c r="K35" s="81"/>
      <c r="M35" s="4" t="s">
        <v>47</v>
      </c>
    </row>
    <row r="36" spans="1:13" s="4" customFormat="1" x14ac:dyDescent="0.2">
      <c r="C36" s="78"/>
      <c r="D36" s="79">
        <v>3212</v>
      </c>
      <c r="E36" s="83" t="s">
        <v>48</v>
      </c>
      <c r="F36" s="79"/>
      <c r="G36" s="79"/>
      <c r="H36" s="80"/>
      <c r="I36" s="17"/>
      <c r="J36" s="80"/>
      <c r="K36" s="81"/>
    </row>
    <row r="37" spans="1:13" x14ac:dyDescent="0.2">
      <c r="C37" s="88"/>
      <c r="D37" s="89">
        <v>3220</v>
      </c>
      <c r="E37" s="90" t="s">
        <v>49</v>
      </c>
      <c r="F37" s="91"/>
      <c r="G37" s="91"/>
      <c r="H37" s="80"/>
      <c r="I37" s="17"/>
      <c r="J37" s="80"/>
      <c r="K37" s="93"/>
    </row>
    <row r="38" spans="1:13" s="4" customFormat="1" x14ac:dyDescent="0.2">
      <c r="C38" s="78"/>
      <c r="D38" s="79">
        <v>3221</v>
      </c>
      <c r="E38" s="83" t="s">
        <v>46</v>
      </c>
      <c r="F38" s="79"/>
      <c r="G38" s="79"/>
      <c r="H38" s="80"/>
      <c r="I38" s="17"/>
      <c r="J38" s="80"/>
      <c r="K38" s="81"/>
    </row>
    <row r="39" spans="1:13" s="4" customFormat="1" x14ac:dyDescent="0.2">
      <c r="C39" s="78"/>
      <c r="D39" s="79">
        <v>3222</v>
      </c>
      <c r="E39" s="83" t="s">
        <v>48</v>
      </c>
      <c r="F39" s="79"/>
      <c r="G39" s="79"/>
      <c r="H39" s="80"/>
      <c r="I39" s="17"/>
      <c r="J39" s="80"/>
      <c r="K39" s="81"/>
    </row>
    <row r="40" spans="1:13" x14ac:dyDescent="0.2">
      <c r="A40">
        <v>480535</v>
      </c>
      <c r="B40" t="s">
        <v>50</v>
      </c>
      <c r="C40" s="88"/>
      <c r="D40" s="89">
        <v>3230</v>
      </c>
      <c r="E40" s="94" t="s">
        <v>51</v>
      </c>
      <c r="F40" s="94"/>
      <c r="G40" s="94"/>
      <c r="H40" s="92"/>
      <c r="I40" s="17"/>
      <c r="J40" s="92"/>
      <c r="K40" s="18"/>
    </row>
    <row r="41" spans="1:13" x14ac:dyDescent="0.2">
      <c r="C41" s="88"/>
      <c r="D41" s="89">
        <v>3250</v>
      </c>
      <c r="E41" s="94" t="s">
        <v>52</v>
      </c>
      <c r="F41" s="94"/>
      <c r="G41" s="94"/>
      <c r="H41" s="92"/>
      <c r="I41" s="17"/>
      <c r="J41" s="92"/>
      <c r="K41" s="18"/>
    </row>
    <row r="42" spans="1:13" s="4" customFormat="1" x14ac:dyDescent="0.2">
      <c r="C42" s="78"/>
      <c r="D42" s="79">
        <v>3251</v>
      </c>
      <c r="E42" s="83" t="s">
        <v>53</v>
      </c>
      <c r="F42" s="79"/>
      <c r="G42" s="79"/>
      <c r="H42" s="80"/>
      <c r="I42" s="17"/>
      <c r="J42" s="80"/>
      <c r="K42" s="81"/>
    </row>
    <row r="43" spans="1:13" s="4" customFormat="1" x14ac:dyDescent="0.2">
      <c r="C43" s="78"/>
      <c r="D43" s="79">
        <v>3252</v>
      </c>
      <c r="E43" s="83" t="s">
        <v>54</v>
      </c>
      <c r="F43" s="79"/>
      <c r="G43" s="95"/>
      <c r="H43" s="80"/>
      <c r="I43" s="17"/>
      <c r="J43" s="80"/>
      <c r="K43" s="81"/>
    </row>
    <row r="44" spans="1:13" s="4" customFormat="1" x14ac:dyDescent="0.2">
      <c r="C44" s="78"/>
      <c r="D44" s="79">
        <v>3254</v>
      </c>
      <c r="E44" s="84" t="s">
        <v>55</v>
      </c>
      <c r="F44" s="84"/>
      <c r="G44" s="84"/>
      <c r="H44" s="80"/>
      <c r="I44" s="17"/>
      <c r="J44" s="80"/>
      <c r="K44" s="81"/>
    </row>
    <row r="45" spans="1:13" s="4" customFormat="1" x14ac:dyDescent="0.2">
      <c r="C45" s="78"/>
      <c r="D45" s="79">
        <v>3255</v>
      </c>
      <c r="E45" s="84" t="s">
        <v>56</v>
      </c>
      <c r="F45" s="84"/>
      <c r="G45" s="84"/>
      <c r="H45" s="80"/>
      <c r="I45" s="17"/>
      <c r="J45" s="80"/>
      <c r="K45" s="81"/>
    </row>
    <row r="46" spans="1:13" x14ac:dyDescent="0.2">
      <c r="C46" s="88"/>
      <c r="D46" s="89">
        <v>3260</v>
      </c>
      <c r="E46" s="96" t="s">
        <v>40</v>
      </c>
      <c r="F46" s="89"/>
      <c r="G46" s="17"/>
      <c r="H46" s="92"/>
      <c r="I46" s="17"/>
      <c r="J46" s="92"/>
      <c r="K46" s="93"/>
    </row>
    <row r="47" spans="1:13" s="8" customFormat="1" ht="15.75" x14ac:dyDescent="0.25">
      <c r="C47" s="66"/>
      <c r="D47" s="85">
        <v>3500</v>
      </c>
      <c r="E47" s="86" t="s">
        <v>57</v>
      </c>
      <c r="F47" s="86"/>
      <c r="G47" s="86"/>
      <c r="H47" s="69"/>
      <c r="I47" s="69"/>
      <c r="J47" s="69"/>
      <c r="K47" s="82"/>
    </row>
    <row r="48" spans="1:13" s="7" customFormat="1" ht="18.75" x14ac:dyDescent="0.3">
      <c r="C48" s="97"/>
      <c r="D48" s="98">
        <v>4000</v>
      </c>
      <c r="E48" s="99" t="s">
        <v>58</v>
      </c>
      <c r="F48" s="99"/>
      <c r="G48" s="100">
        <f>SUM(G49:G51)</f>
        <v>0</v>
      </c>
      <c r="H48" s="100">
        <f>SUM(H49:H51)</f>
        <v>0</v>
      </c>
      <c r="I48" s="100">
        <f>SUM(I49:I51)</f>
        <v>0</v>
      </c>
      <c r="J48" s="100">
        <f t="shared" ref="J48:K48" si="5">SUM(J49:J51)</f>
        <v>0</v>
      </c>
      <c r="K48" s="101">
        <f t="shared" si="5"/>
        <v>0</v>
      </c>
    </row>
    <row r="49" spans="3:11" outlineLevel="1" x14ac:dyDescent="0.2">
      <c r="C49" s="88"/>
      <c r="D49" s="89">
        <v>4100</v>
      </c>
      <c r="E49" s="94" t="s">
        <v>59</v>
      </c>
      <c r="F49" s="94"/>
      <c r="G49" s="94"/>
      <c r="H49" s="92"/>
      <c r="I49" s="92"/>
      <c r="J49" s="92"/>
      <c r="K49" s="93"/>
    </row>
    <row r="50" spans="3:11" outlineLevel="1" x14ac:dyDescent="0.2">
      <c r="C50" s="88"/>
      <c r="D50" s="89">
        <v>4200</v>
      </c>
      <c r="E50" s="94" t="s">
        <v>60</v>
      </c>
      <c r="F50" s="94"/>
      <c r="G50" s="94"/>
      <c r="H50" s="92"/>
      <c r="I50" s="92"/>
      <c r="J50" s="92"/>
      <c r="K50" s="93"/>
    </row>
    <row r="51" spans="3:11" ht="13.5" outlineLevel="1" thickBot="1" x14ac:dyDescent="0.25">
      <c r="C51" s="88"/>
      <c r="D51" s="102">
        <v>4300</v>
      </c>
      <c r="E51" s="103" t="s">
        <v>61</v>
      </c>
      <c r="F51" s="103"/>
      <c r="G51" s="103"/>
      <c r="H51" s="104"/>
      <c r="I51" s="104"/>
      <c r="J51" s="105"/>
      <c r="K51" s="24"/>
    </row>
    <row r="52" spans="3:11" s="7" customFormat="1" ht="19.5" thickBot="1" x14ac:dyDescent="0.35">
      <c r="C52" s="97"/>
      <c r="D52" s="106" t="s">
        <v>62</v>
      </c>
      <c r="E52" s="62"/>
      <c r="F52" s="62"/>
      <c r="G52" s="107">
        <f t="shared" ref="G52:K52" si="6">G48+G15</f>
        <v>4055000000</v>
      </c>
      <c r="H52" s="107">
        <f t="shared" si="6"/>
        <v>0</v>
      </c>
      <c r="I52" s="107">
        <f t="shared" si="6"/>
        <v>0</v>
      </c>
      <c r="J52" s="107">
        <f t="shared" si="6"/>
        <v>0</v>
      </c>
      <c r="K52" s="108">
        <f t="shared" si="6"/>
        <v>0</v>
      </c>
    </row>
    <row r="53" spans="3:11" x14ac:dyDescent="0.2">
      <c r="C53" s="28"/>
      <c r="D53" s="28"/>
      <c r="E53" s="28"/>
      <c r="F53" s="28"/>
      <c r="G53" s="28"/>
      <c r="H53" s="28"/>
      <c r="I53" s="28"/>
      <c r="J53" s="29"/>
      <c r="K53" s="29"/>
    </row>
    <row r="54" spans="3:11" s="25" customFormat="1" thickBot="1" x14ac:dyDescent="0.25">
      <c r="C54" s="109"/>
      <c r="D54" s="109"/>
      <c r="E54" s="110" t="s">
        <v>63</v>
      </c>
      <c r="F54" s="110"/>
      <c r="G54" s="110"/>
      <c r="H54" s="110"/>
      <c r="I54" s="110"/>
      <c r="J54" s="111"/>
      <c r="K54" s="112"/>
    </row>
    <row r="55" spans="3:11" s="26" customFormat="1" ht="24.75" customHeight="1" thickBot="1" x14ac:dyDescent="0.25">
      <c r="C55" s="113"/>
      <c r="D55" s="113"/>
      <c r="E55" s="132" t="s">
        <v>64</v>
      </c>
      <c r="F55" s="133"/>
      <c r="G55" s="133"/>
      <c r="H55" s="133"/>
      <c r="I55" s="134"/>
      <c r="J55" s="114"/>
      <c r="K55" s="115" t="s">
        <v>65</v>
      </c>
    </row>
    <row r="56" spans="3:11" s="4" customFormat="1" ht="12" x14ac:dyDescent="0.2">
      <c r="C56" s="15"/>
      <c r="D56" s="15"/>
      <c r="E56" s="116" t="s">
        <v>66</v>
      </c>
      <c r="F56" s="117"/>
      <c r="G56" s="117"/>
      <c r="H56" s="117"/>
      <c r="I56" s="117"/>
      <c r="J56" s="118">
        <v>0</v>
      </c>
      <c r="K56" s="118">
        <f>SUM(K57:K58)</f>
        <v>0</v>
      </c>
    </row>
    <row r="57" spans="3:11" s="4" customFormat="1" ht="12" x14ac:dyDescent="0.2">
      <c r="C57" s="15"/>
      <c r="D57" s="15"/>
      <c r="E57" s="119" t="s">
        <v>67</v>
      </c>
      <c r="F57" s="120"/>
      <c r="G57" s="120"/>
      <c r="H57" s="120"/>
      <c r="I57" s="121"/>
      <c r="J57" s="122">
        <f>+I16</f>
        <v>0</v>
      </c>
      <c r="K57" s="122">
        <f>K16+K24</f>
        <v>0</v>
      </c>
    </row>
    <row r="58" spans="3:11" s="4" customFormat="1" ht="12" x14ac:dyDescent="0.2">
      <c r="C58" s="15"/>
      <c r="D58" s="15"/>
      <c r="E58" s="123" t="s">
        <v>68</v>
      </c>
      <c r="F58" s="121"/>
      <c r="G58" s="121"/>
      <c r="H58" s="121"/>
      <c r="I58" s="121"/>
      <c r="J58" s="124">
        <f>H33</f>
        <v>0</v>
      </c>
      <c r="K58" s="124">
        <f>K33</f>
        <v>0</v>
      </c>
    </row>
    <row r="59" spans="3:11" s="4" customFormat="1" ht="12" x14ac:dyDescent="0.2">
      <c r="C59" s="15"/>
      <c r="D59" s="15"/>
      <c r="E59" s="123" t="s">
        <v>69</v>
      </c>
      <c r="F59" s="121"/>
      <c r="G59" s="121"/>
      <c r="H59" s="121"/>
      <c r="I59" s="121"/>
      <c r="J59" s="124">
        <f>J48</f>
        <v>0</v>
      </c>
      <c r="K59" s="124">
        <f>K48</f>
        <v>0</v>
      </c>
    </row>
    <row r="60" spans="3:11" s="4" customFormat="1" thickBot="1" x14ac:dyDescent="0.25">
      <c r="C60" s="15"/>
      <c r="D60" s="15"/>
      <c r="E60" s="125" t="s">
        <v>70</v>
      </c>
      <c r="F60" s="126"/>
      <c r="G60" s="126"/>
      <c r="H60" s="126"/>
      <c r="I60" s="126"/>
      <c r="J60" s="127">
        <f>SUM(J57:J59)</f>
        <v>0</v>
      </c>
      <c r="K60" s="127">
        <f>SUM(K59+K56)</f>
        <v>0</v>
      </c>
    </row>
    <row r="61" spans="3:11" x14ac:dyDescent="0.2">
      <c r="C61" s="28"/>
      <c r="D61" s="28"/>
      <c r="E61" s="28"/>
      <c r="F61" s="28"/>
      <c r="G61" s="28"/>
      <c r="H61" s="28"/>
      <c r="I61" s="28"/>
      <c r="J61" s="29"/>
      <c r="K61" s="29"/>
    </row>
    <row r="62" spans="3:11" x14ac:dyDescent="0.2">
      <c r="C62" s="28"/>
      <c r="D62" s="28"/>
      <c r="E62" s="28"/>
      <c r="F62" s="28"/>
      <c r="G62" s="28"/>
      <c r="H62" s="28"/>
      <c r="I62" s="28"/>
      <c r="J62" s="29"/>
      <c r="K62" s="29"/>
    </row>
    <row r="63" spans="3:11" x14ac:dyDescent="0.2">
      <c r="C63" s="28"/>
      <c r="D63" s="28"/>
      <c r="E63" s="28"/>
      <c r="F63" s="28"/>
      <c r="G63" s="28"/>
      <c r="H63" s="28"/>
      <c r="I63" s="28"/>
      <c r="J63" s="29"/>
      <c r="K63" s="29"/>
    </row>
    <row r="64" spans="3:11" x14ac:dyDescent="0.2">
      <c r="C64" s="28"/>
      <c r="D64" s="135"/>
      <c r="E64" s="135"/>
      <c r="F64" s="135"/>
      <c r="G64" s="135"/>
      <c r="H64" s="135"/>
      <c r="I64" s="135"/>
      <c r="J64" s="135"/>
      <c r="K64" s="135"/>
    </row>
    <row r="65" spans="3:11" x14ac:dyDescent="0.2">
      <c r="C65" s="28"/>
      <c r="D65" s="28"/>
      <c r="E65" s="28"/>
      <c r="F65" s="28"/>
      <c r="G65" s="28"/>
      <c r="H65" s="128"/>
      <c r="I65" s="28"/>
      <c r="J65" s="29"/>
      <c r="K65" s="29"/>
    </row>
    <row r="66" spans="3:11" x14ac:dyDescent="0.2">
      <c r="C66" s="28"/>
      <c r="D66" s="28"/>
      <c r="E66" s="28"/>
      <c r="F66" s="28"/>
      <c r="G66" s="28"/>
      <c r="H66" s="128"/>
      <c r="I66" s="28"/>
      <c r="J66" s="29"/>
      <c r="K66" s="29"/>
    </row>
    <row r="67" spans="3:11" x14ac:dyDescent="0.2">
      <c r="C67" s="28"/>
      <c r="D67" s="28"/>
      <c r="E67" s="28"/>
      <c r="F67" s="28"/>
      <c r="G67" s="28"/>
      <c r="H67" s="128"/>
      <c r="I67" s="28"/>
      <c r="J67" s="29"/>
      <c r="K67" s="29"/>
    </row>
    <row r="68" spans="3:11" x14ac:dyDescent="0.2">
      <c r="C68" s="28"/>
      <c r="D68" s="28"/>
      <c r="E68" s="28"/>
      <c r="F68" s="28"/>
      <c r="G68" s="28"/>
      <c r="H68" s="28"/>
      <c r="I68" s="28"/>
      <c r="J68" s="29"/>
      <c r="K68" s="29"/>
    </row>
    <row r="69" spans="3:11" x14ac:dyDescent="0.2">
      <c r="C69" s="28"/>
      <c r="D69" s="28"/>
      <c r="E69" s="28"/>
      <c r="F69" s="28"/>
      <c r="G69" s="128"/>
      <c r="H69" s="128"/>
      <c r="I69" s="28"/>
      <c r="J69" s="29"/>
      <c r="K69" s="29"/>
    </row>
    <row r="70" spans="3:11" x14ac:dyDescent="0.2">
      <c r="C70" s="28"/>
      <c r="D70" s="28"/>
      <c r="E70" s="28"/>
      <c r="F70" s="28"/>
      <c r="G70" s="128"/>
      <c r="H70" s="128"/>
      <c r="I70" s="28"/>
      <c r="J70" s="29"/>
      <c r="K70" s="29"/>
    </row>
    <row r="71" spans="3:11" x14ac:dyDescent="0.2">
      <c r="G71" s="27"/>
      <c r="H71" s="27"/>
    </row>
    <row r="72" spans="3:11" x14ac:dyDescent="0.2">
      <c r="H72" s="27"/>
    </row>
  </sheetData>
  <mergeCells count="10">
    <mergeCell ref="E25:F25"/>
    <mergeCell ref="E26:F26"/>
    <mergeCell ref="E55:I55"/>
    <mergeCell ref="D64:K64"/>
    <mergeCell ref="E18:F18"/>
    <mergeCell ref="E20:F20"/>
    <mergeCell ref="E21:F21"/>
    <mergeCell ref="E22:F22"/>
    <mergeCell ref="E23:F23"/>
    <mergeCell ref="E24:F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Camilo Garcia Valderrama</dc:creator>
  <cp:lastModifiedBy>Edgar Camilo Garcia Valderrama</cp:lastModifiedBy>
  <dcterms:created xsi:type="dcterms:W3CDTF">2019-05-24T15:40:48Z</dcterms:created>
  <dcterms:modified xsi:type="dcterms:W3CDTF">2019-05-24T15:57:32Z</dcterms:modified>
</cp:coreProperties>
</file>