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brodriguezh\Documents\PAAC\"/>
    </mc:Choice>
  </mc:AlternateContent>
  <bookViews>
    <workbookView xWindow="0" yWindow="0" windowWidth="14010" windowHeight="9750" firstSheet="1" activeTab="10"/>
  </bookViews>
  <sheets>
    <sheet name="PLAN ANTICORRUPCIÓN - PAAC_2023" sheetId="1" r:id="rId1"/>
    <sheet name="OPLAN" sheetId="3" r:id="rId2"/>
    <sheet name="OCI " sheetId="4" r:id="rId3"/>
    <sheet name="OCID " sheetId="7" r:id="rId4"/>
    <sheet name="GIT_RELACIONAMIENTO" sheetId="6" r:id="rId5"/>
    <sheet name="CENSO ECONÓMICO" sheetId="8" r:id="rId6"/>
    <sheet name="DT" sheetId="9" r:id="rId7"/>
    <sheet name="SEC_GENERAL" sheetId="10" r:id="rId8"/>
    <sheet name="DIG" sheetId="11" r:id="rId9"/>
    <sheet name="LISTA" sheetId="2" state="hidden" r:id="rId10"/>
    <sheet name="DICE" sheetId="5" r:id="rId11"/>
  </sheets>
  <definedNames>
    <definedName name="_xlnm._FilterDatabase" localSheetId="5" hidden="1">'CENSO ECONÓMICO'!$A$7:$S$9</definedName>
    <definedName name="_xlnm._FilterDatabase" localSheetId="10" hidden="1">DICE!$A$7:$S$19</definedName>
    <definedName name="_xlnm._FilterDatabase" localSheetId="8" hidden="1">DIG!$A$6:$AB$7</definedName>
    <definedName name="_xlnm._FilterDatabase" localSheetId="6" hidden="1">DT!$A$7:$S$9</definedName>
    <definedName name="_xlnm._FilterDatabase" localSheetId="4" hidden="1">GIT_RELACIONAMIENTO!$A$7:$S$9</definedName>
    <definedName name="_xlnm._FilterDatabase" localSheetId="2" hidden="1">'OCI '!$A$7:$S$12</definedName>
    <definedName name="_xlnm._FilterDatabase" localSheetId="3" hidden="1">'OCID '!$A$7:$S$10</definedName>
    <definedName name="_xlnm._FilterDatabase" localSheetId="1" hidden="1">OPLAN!$A$7:$AB$7</definedName>
    <definedName name="_xlnm._FilterDatabase" localSheetId="0" hidden="1">'PLAN ANTICORRUPCIÓN - PAAC_2023'!$A$6:$S$60</definedName>
    <definedName name="_xlnm._FilterDatabase" localSheetId="7" hidden="1">SEC_GENERAL!$A$7:$S$16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1" i="3" l="1"/>
  <c r="Y21" i="3"/>
  <c r="Y10" i="3"/>
  <c r="Y11" i="3"/>
  <c r="Z9" i="3"/>
  <c r="Z10" i="3"/>
  <c r="Z11" i="3"/>
  <c r="Y9" i="3"/>
  <c r="Z8" i="3"/>
  <c r="Y8" i="3"/>
  <c r="U12" i="5"/>
  <c r="U11" i="5"/>
  <c r="T11" i="2"/>
</calcChain>
</file>

<file path=xl/sharedStrings.xml><?xml version="1.0" encoding="utf-8"?>
<sst xmlns="http://schemas.openxmlformats.org/spreadsheetml/2006/main" count="1744" uniqueCount="561">
  <si>
    <r>
      <rPr>
        <b/>
        <sz val="9"/>
        <color theme="1"/>
        <rFont val="Segoe UI"/>
        <family val="2"/>
      </rPr>
      <t>CÓDIGO:</t>
    </r>
    <r>
      <rPr>
        <sz val="9"/>
        <color theme="1"/>
        <rFont val="Segoe UI"/>
        <family val="2"/>
      </rPr>
      <t xml:space="preserve"> DES-020-PDT-006-f-</t>
    </r>
    <r>
      <rPr>
        <sz val="9"/>
        <rFont val="Segoe UI"/>
        <family val="2"/>
      </rPr>
      <t>001</t>
    </r>
  </si>
  <si>
    <r>
      <rPr>
        <b/>
        <sz val="9"/>
        <color theme="1"/>
        <rFont val="Segoe UI"/>
        <family val="2"/>
      </rPr>
      <t>VERSIÓN</t>
    </r>
    <r>
      <rPr>
        <sz val="9"/>
        <color theme="1"/>
        <rFont val="Segoe UI"/>
        <family val="2"/>
      </rPr>
      <t>: 01</t>
    </r>
  </si>
  <si>
    <t xml:space="preserve">FECHA DE DILIGENCIAMIENTO: </t>
  </si>
  <si>
    <t>Componente</t>
  </si>
  <si>
    <t xml:space="preserve">Subcomponente </t>
  </si>
  <si>
    <t>Metas</t>
  </si>
  <si>
    <t>N° Meta</t>
  </si>
  <si>
    <t>Entregable</t>
  </si>
  <si>
    <t>Responsable</t>
  </si>
  <si>
    <t>%Avance Cuatrimestral</t>
  </si>
  <si>
    <t>Fecha programada</t>
  </si>
  <si>
    <t>Línea Estratégica</t>
  </si>
  <si>
    <t>Política de MIPG relacionada</t>
  </si>
  <si>
    <t>Proyecto de Inversión</t>
  </si>
  <si>
    <t>Producto</t>
  </si>
  <si>
    <t>Valor Funcionamiento</t>
  </si>
  <si>
    <t>Valor Inversión</t>
  </si>
  <si>
    <t>I</t>
  </si>
  <si>
    <t>II</t>
  </si>
  <si>
    <t>III</t>
  </si>
  <si>
    <t>Total</t>
  </si>
  <si>
    <t>Fecha de inicio</t>
  </si>
  <si>
    <t xml:space="preserve">Fecha de finalización </t>
  </si>
  <si>
    <t>1. Gestión del Riesgo de Corrupción – Mapa de Riesgos de Corrupción.</t>
  </si>
  <si>
    <t>1.1. Política de Administración de Riesgos</t>
  </si>
  <si>
    <t>Una (1) actualización de la Política de Administración del Riesgo de acuerdo a la Guía para la Administración del Riesgo y el diseño de controlles en entidades publicas en su versión 5</t>
  </si>
  <si>
    <t>PAAC_1</t>
  </si>
  <si>
    <t xml:space="preserve"> Política de Administración del Riesgo</t>
  </si>
  <si>
    <t>Oficina Asesora de Planeación - GIT Gestión Organizacional</t>
  </si>
  <si>
    <t> 01/02/2023</t>
  </si>
  <si>
    <t>Fortalecimiento de la Gestión Institucional y el modelo organizacional</t>
  </si>
  <si>
    <t>7. Fortalecimiento organizacional y  simplificación de procesos</t>
  </si>
  <si>
    <t>Recursos de Funcionamiento</t>
  </si>
  <si>
    <t>No Aplica</t>
  </si>
  <si>
    <t>1.2. Construcción de Mapa de Riesgos de Corrupción</t>
  </si>
  <si>
    <t>Un (1) mapa de riesgos de corrupción de la entidad, revisado y actualizado</t>
  </si>
  <si>
    <t>PAAC_2</t>
  </si>
  <si>
    <t xml:space="preserve">Actas de reunión y listas de asistencia con los procesos de la entidad
Mapa de Riesgo de corrupción </t>
  </si>
  <si>
    <t> 02/01/2023</t>
  </si>
  <si>
    <t>1.3. Consulta y Divulgación</t>
  </si>
  <si>
    <t xml:space="preserve">Un (1) mapa  de riesgos de corrupción preliminar para consulta de la ciudadania y grupos de interés </t>
  </si>
  <si>
    <t>PAAC_3</t>
  </si>
  <si>
    <t>Mapa de Riesgo de corrupción preliminar</t>
  </si>
  <si>
    <t xml:space="preserve">Un (1) mapa de riesgos de corrupción final publicado en la página web del DANE </t>
  </si>
  <si>
    <t>PAAC_4</t>
  </si>
  <si>
    <t>Mapa de Riesgo de corrupción final</t>
  </si>
  <si>
    <t>1.4. Monitoreo y Revisión</t>
  </si>
  <si>
    <t xml:space="preserve">Tres (3) reportes de monitoreo al mapa de riesgos de corrupción </t>
  </si>
  <si>
    <t>PAAC_5</t>
  </si>
  <si>
    <t>Reportes de monitoreo (Mayo 2023 - Septiembre 2023 y Enero 2024)</t>
  </si>
  <si>
    <t> 02/05/2023</t>
  </si>
  <si>
    <t>1.5. Seguimiento</t>
  </si>
  <si>
    <t xml:space="preserve">Tres (3) informes de seguimiento de los riesgos de corrupción  y Plan Anticorrupción y de Atención al Ciudadano  PAAC, publicados en la página de transparencia  </t>
  </si>
  <si>
    <t>PAAC_6</t>
  </si>
  <si>
    <t>Informes de seguimiento de los riesgos de corrupción  y Plan Anticorrupción y de Atención al Ciudadano  PAAC</t>
  </si>
  <si>
    <t>Oficina de Control Interno</t>
  </si>
  <si>
    <t xml:space="preserve">19. Control Interno </t>
  </si>
  <si>
    <t>Fortalecimiento de la capacidad tecnica y administrativa</t>
  </si>
  <si>
    <t>Documentos de planeación</t>
  </si>
  <si>
    <t>2. Racionalización de Trámites.</t>
  </si>
  <si>
    <t>2.1. Identificación de Trámites</t>
  </si>
  <si>
    <t>Una (1) inventario de los trámites en el Sistema Único de Información de Trámites (SUIT), finalizado</t>
  </si>
  <si>
    <t>PAAC_7</t>
  </si>
  <si>
    <t>Inventario de Trámites
Trámites en el Sistema</t>
  </si>
  <si>
    <t>Oficina Asesora de Planeación - GIT Planeación Estratégica</t>
  </si>
  <si>
    <t>10. Racionalización de trámites</t>
  </si>
  <si>
    <t>2.2. Priorización de Trámites</t>
  </si>
  <si>
    <t>Una (1)  formalización de la Estrategia de Racionalización de Trámites (Cronograma de actividades) en la página web del DANE</t>
  </si>
  <si>
    <t>PAAC_8</t>
  </si>
  <si>
    <t>Cronograma de actividades publicado y realizado.</t>
  </si>
  <si>
    <t>2.3. Racionalización de Trámites</t>
  </si>
  <si>
    <t>Un (1) proceso de sensibilización (capacitación, socialización del procedimiento y diseño de pieza comunicativa) sobre la  Política MIPG de racionalización de trámites y el procedimiento, finalizado</t>
  </si>
  <si>
    <t>PAAC_9</t>
  </si>
  <si>
    <t>Listas de asisitencia y grabación de la capacitación
Pieza de comunicativa publicada en DANENet</t>
  </si>
  <si>
    <t>Dirección de Difusión, Comunicación y Cultura Estadística - DICE</t>
  </si>
  <si>
    <t> 01/07/2023</t>
  </si>
  <si>
    <t>Un (1) proceso de Racionalización de Tramites en el Sistema Único de Información de Trámites (SUIT), realizado</t>
  </si>
  <si>
    <t>PAAC_10</t>
  </si>
  <si>
    <t>Evidencia del Sistema Único de Información de Trámites (SUIT) en Excel o PDF</t>
  </si>
  <si>
    <t> 02/10/2023</t>
  </si>
  <si>
    <t>2.4. Evaluación y Seguimiento</t>
  </si>
  <si>
    <t>Una (1) evaluación y seguimiento de la racionalización de tramites en el Sistema Único de Información de Trámites (SUIT), por líneas de defensa, finalizado</t>
  </si>
  <si>
    <t>PAAC_11</t>
  </si>
  <si>
    <t xml:space="preserve"> Evaluación y seguimiento de la racionalización de tramites en el Sistema Único de Información de Trámites (SUIT)</t>
  </si>
  <si>
    <t>3. Rendición de cuentas.</t>
  </si>
  <si>
    <t>3.1. Información de calidad y en lenguaje comprensible</t>
  </si>
  <si>
    <t>Un (1) documento que refleje la participación del DANE en los diferentes escenarios internacionales de alto nivel, a través de la descripción del evento y su respectiva ruta de evidencia</t>
  </si>
  <si>
    <t>PAAC_12</t>
  </si>
  <si>
    <t>Documentos Técnicos</t>
  </si>
  <si>
    <t>Dirección DANE - GIT Relacionamiento</t>
  </si>
  <si>
    <t>9. Participación ciudadana en la gestión pública</t>
  </si>
  <si>
    <t>Documentos de lineamientos técnicos</t>
  </si>
  <si>
    <t>Una (1) documento de seguimiento de la estrategia de rendición de cuentas 2023, elaborado</t>
  </si>
  <si>
    <t>PAAC_13</t>
  </si>
  <si>
    <t>Documento de seguimiento de las actividades de la estrategia de rendición de cuentas</t>
  </si>
  <si>
    <t>6. Transparencia, acceso a la información pública y lucha contra la corrupción</t>
  </si>
  <si>
    <t xml:space="preserve">Publicar los documentos metodológicos actualizados según ajustes de resultados del II censo económico experimental </t>
  </si>
  <si>
    <t>PAAC_14</t>
  </si>
  <si>
    <t>Publicaciones de documentos metodológicos.</t>
  </si>
  <si>
    <t>Censo Económico</t>
  </si>
  <si>
    <t>Estadísticas para la visibilización de las inequidades</t>
  </si>
  <si>
    <t>17. Gestión de la información estadística</t>
  </si>
  <si>
    <t>Desarrollo Censo Economico. Nacional</t>
  </si>
  <si>
    <t>Bases de datos del marco geoestadístico nacional - CE</t>
  </si>
  <si>
    <t>3.2. Diálogo de doble vía con la ciudadanía y sus organizaciones</t>
  </si>
  <si>
    <t>Doce (12) reportes de las ruedas y boletines de prensa realizados para presentar los resultados e información de las operaciones estadísticas, finalizado</t>
  </si>
  <si>
    <t>PAAC_15</t>
  </si>
  <si>
    <t>Formato - Registro de comunicados y ruedas de prensa - COM-070-GUI-008-f-002</t>
  </si>
  <si>
    <t>Difusión y Acceso a la información</t>
  </si>
  <si>
    <t>Un (1) plan estratégico de comunicación 2023, aprobado y publicado</t>
  </si>
  <si>
    <t>PAAC_16</t>
  </si>
  <si>
    <t>Plan estratégico de comunicación 2023 publicado</t>
  </si>
  <si>
    <t xml:space="preserve">Un (1) informe de Rendición de Cuentas 2022 - 2023, publicado </t>
  </si>
  <si>
    <t>PAAC_17</t>
  </si>
  <si>
    <t>Informe de Rendición de Cuentas 2022 - 2023</t>
  </si>
  <si>
    <t>Una (1)  ejecución de la audiencia pública de Rendición de Cuentas para la vigencia 2022 -2023</t>
  </si>
  <si>
    <t>PAAC_18</t>
  </si>
  <si>
    <t>Publicación de la audiencia pública de Rendición de Cuentas para la vigencia 2022 - 2023</t>
  </si>
  <si>
    <t>Dos (2) consultas públicas: Plan de Acción Institucional y del Plan Anticorrupción y de Atención al Ciudadano 2023 publicados en página web del DANE e Intranet</t>
  </si>
  <si>
    <t>PAAC_19</t>
  </si>
  <si>
    <t>Publicación de las Consultas Públicas en la página web del DANE y DANENet</t>
  </si>
  <si>
    <t>3.3. Incentivos para motivar la cultura de la rendición y petición de cuentas</t>
  </si>
  <si>
    <t>Un (1) informe con las publicaciones obligatorias en página web del DANE, finalizado</t>
  </si>
  <si>
    <t>PAAC_20</t>
  </si>
  <si>
    <t>Informe con las publicaciones obligatorias en página web del DANE</t>
  </si>
  <si>
    <t>8. Servicio al ciudadano</t>
  </si>
  <si>
    <t>3.4. Evaluación y retroalimentación a la gestión institucional</t>
  </si>
  <si>
    <t>Una (1) mecanismo de evaluación de los espacios de Rendición de Cuentas, diseñado y puesto en marcha</t>
  </si>
  <si>
    <t>PAAC_21</t>
  </si>
  <si>
    <t>Diseño y puesto en marcha del mecanismo de evaluación de los espacios de Rendición de Cuentas, diseñado</t>
  </si>
  <si>
    <t>Oficina Asesora de Planeación - GIT Planeación Estratégica
Dirección de Difusión, Comunicación y Cultura Estadística - DICE</t>
  </si>
  <si>
    <t xml:space="preserve">Seguimiento anual al proceso de Rendición de Cuentas  DANE - FONDANE </t>
  </si>
  <si>
    <t>PAAC_22</t>
  </si>
  <si>
    <t>Informe de evaluación y seguimiento de la estrategia de rendición de cuentas, elaborado y radicado</t>
  </si>
  <si>
    <t>4. Mecanismos para mejorar la atención al ciudadano.</t>
  </si>
  <si>
    <t>4.1. Estructura administrativa y direccionamiento estratégico</t>
  </si>
  <si>
    <t>Un (1) documento técnico para la formalización laboral , radicada</t>
  </si>
  <si>
    <t>PAAC_23</t>
  </si>
  <si>
    <t>Documento radicado en Función Pública</t>
  </si>
  <si>
    <t>1. Talento humano</t>
  </si>
  <si>
    <t>Una (1) estrategia de participación ciudadana 2023, implementada</t>
  </si>
  <si>
    <t>PAAC_24</t>
  </si>
  <si>
    <t>Documento de estrategia de participación ciudadana 2023</t>
  </si>
  <si>
    <t>4.2. Fortalecimiento de los canales de atención</t>
  </si>
  <si>
    <t>Doce (12) informes de la medición de la satisfacción de los canales de atención, publicados</t>
  </si>
  <si>
    <t>PAAC_25</t>
  </si>
  <si>
    <t>Publicación en la página web del DANE de los informes de la medición de la satisfacción de los canales de atención</t>
  </si>
  <si>
    <t>Difusión de boletines y productos de información estadística con enfoque territorial</t>
  </si>
  <si>
    <t>PAAC_26</t>
  </si>
  <si>
    <t>Correos con la  infomación  enivada a las fuentes o a los diferentes actores</t>
  </si>
  <si>
    <t>Direcciones Territoriales</t>
  </si>
  <si>
    <t>Recoleccion y Acopio</t>
  </si>
  <si>
    <t>Bases de datos de la temática de mercado laboral</t>
  </si>
  <si>
    <t>4.3. Talento Humano</t>
  </si>
  <si>
    <t xml:space="preserve"> Difundir y generar un espacio de diálogo con los servidores públicos y colaboradores en la construcción participativa de buenas prácticas para el ejercicio de la función, contribuyendo en la mejora de nuestra capacidad institucional en materia anticorrupción e integridad pública conforme a los resultados arrojados en el marco del Observatorio por la Transparencia 2021-2022.</t>
  </si>
  <si>
    <t>PAAC_27</t>
  </si>
  <si>
    <t>Listas de asisitencia a los espacios de diálogo y presentaciones</t>
  </si>
  <si>
    <t>Oficina de Control Interno Disciplinario - OCID</t>
  </si>
  <si>
    <t>Capacitaciones para socializar y fortalecer el trámite de interno de las PQRSD dirigido a todos los funcionarios de la entidad.</t>
  </si>
  <si>
    <t>PAAC_28</t>
  </si>
  <si>
    <t>Seis grabaciones, presentación y listas de asistencia .</t>
  </si>
  <si>
    <t>Secretaria General - GIT PQRSD</t>
  </si>
  <si>
    <t>4.4. Normativo y procedimental</t>
  </si>
  <si>
    <t>Cuatro (4) informes detallado de la atención a las PQRSD trimestrales publicados en la página web de la entidad.</t>
  </si>
  <si>
    <t>PAAC_29</t>
  </si>
  <si>
    <t>Informes detallado de la atención a las PQRSD trimestrales publicados en la página WEB de la entidad.</t>
  </si>
  <si>
    <t>4.5. Relacionamiento con el ciudadano</t>
  </si>
  <si>
    <t>Documento de caracterización de grupos de interés del DANE, publicado.</t>
  </si>
  <si>
    <t>PAAC_30</t>
  </si>
  <si>
    <t>Documento publicado</t>
  </si>
  <si>
    <t>Mesas de trabajo para mejora de la interacción entre el ciudadano y la entidad, de acuerdo a los resultados de las pruebas de ciudadano incógnito en los canales presencial, telefónico y WEB.</t>
  </si>
  <si>
    <t>PAAC_31</t>
  </si>
  <si>
    <t>Informe semestral con compendio de los mecanismos, herramientas y resultados de los mesas de trabajo.</t>
  </si>
  <si>
    <t>5. Mecanismos para la Transparencia y Acceso a la Información</t>
  </si>
  <si>
    <t>5.1. Lineamientos de Transparencia Activa</t>
  </si>
  <si>
    <t>Catorce (14) Fichas BPIN publicadas en la página web del DANE</t>
  </si>
  <si>
    <t>PAAC_32</t>
  </si>
  <si>
    <t>Fichas de los proyectos de inversión que se ejecutarán durante la vigencia publicados</t>
  </si>
  <si>
    <t>Oficina Asesora de Planeación - GIT Planeación Presupuestal</t>
  </si>
  <si>
    <t>4. Gestión presupuestal y eficiencia del gasto público.</t>
  </si>
  <si>
    <t>Una (1) matriz del Plan de Acción Institucional vigencia 2023 publicado</t>
  </si>
  <si>
    <t>PAAC_33</t>
  </si>
  <si>
    <t>Planes de Acción y Anticorrupción y Atención a la Ciudadanía publicados</t>
  </si>
  <si>
    <t xml:space="preserve">3. Planeación Institucional </t>
  </si>
  <si>
    <t>Un (1) documento del Plan Anticorrupción y Atención al ciudadano vigencia 2023 publicado</t>
  </si>
  <si>
    <t>PAAC_34</t>
  </si>
  <si>
    <t>Un (1) informe de seguimiento al Plan de Acción Institucional correspondiente al IV trimestre vigencia 2022</t>
  </si>
  <si>
    <t>PAAC_35</t>
  </si>
  <si>
    <t>Informes de seguimiento al Plan de Acción Institucional publicados</t>
  </si>
  <si>
    <t>Tres (3) informes de seguimiento al Plan de Acción Institucional correspondientes al I, II y III trimestre vigencia 2023</t>
  </si>
  <si>
    <t>PAAC_36</t>
  </si>
  <si>
    <t>Un (1) informe del Plan Estratégico Institucional II semestre de la vigencia 2022</t>
  </si>
  <si>
    <t>PAAC_37</t>
  </si>
  <si>
    <t xml:space="preserve">Publicar informes periodicos del Plan Estratégico Institucional </t>
  </si>
  <si>
    <t>Un (1) informe del del Plan Estratégico Institucional de la vigencia 2023</t>
  </si>
  <si>
    <t>PAAC_38</t>
  </si>
  <si>
    <t>Un (1) informe de Gestión Anual 2022 publicado</t>
  </si>
  <si>
    <t>PAAC_39</t>
  </si>
  <si>
    <t>Informe de Gestión Anual 2022 publicado</t>
  </si>
  <si>
    <t xml:space="preserve">Oficina Asesora de Planeación - GIT Planeación Estratégica </t>
  </si>
  <si>
    <t>Veinticuatro (24) estados financieros (12 DANE - 12 FONDANE), elaborados y publicados.</t>
  </si>
  <si>
    <t>PAAC_40</t>
  </si>
  <si>
    <t>Estados financieros (12 DANE - 12 FONDANE), elaborados y publicados en la web</t>
  </si>
  <si>
    <t>Secretaría General - Área Financiera</t>
  </si>
  <si>
    <t>Veinticuatro (24) informes de ejecución presupuestal
 (12 DANE - 12 FONDANE), elaborados y publicados.</t>
  </si>
  <si>
    <t>PAAC_41</t>
  </si>
  <si>
    <t>Informes de ejecución presupuestal (12 DANE - 12 FONDANE), elaborados y publicados en la web</t>
  </si>
  <si>
    <t xml:space="preserve">Doce (12) reportes mensuales de la información publicada en el Archivo Nacional de Datos - ANDA. </t>
  </si>
  <si>
    <t>PAAC_42</t>
  </si>
  <si>
    <t>Reportes mensuales de la información publicada</t>
  </si>
  <si>
    <t>Cuarenta (40) charlas de socialización de información estadística de la página web y Archivo Nacional de Datos – ANDA</t>
  </si>
  <si>
    <t>PAAC_43</t>
  </si>
  <si>
    <t>Actas de las charlas de socialización</t>
  </si>
  <si>
    <t>Un (1) proceso de registro en el SIGEP de los contratos de prestación de servicios personales, para dar cumplimiento a lo dispuesto por la Ley 1712 de 2014 “Ley de Transparencia y del Derecho de Acceso a la Información Pública Nacional</t>
  </si>
  <si>
    <t>PAAC_44</t>
  </si>
  <si>
    <t>Informes  a nivel nacional de los contratos publicados en SIGEP.</t>
  </si>
  <si>
    <t>Secretaría General - Gestión de Compras Públicas</t>
  </si>
  <si>
    <t>5.2. Lineamientos de Transparencia Pasiva</t>
  </si>
  <si>
    <t>Base de atención de solicitudes de estratifcación socioeconomica, a demanda</t>
  </si>
  <si>
    <t>PAAC_45</t>
  </si>
  <si>
    <t>Base de registros de atención de solicitudes de estratifcación socioeconomica atendidas</t>
  </si>
  <si>
    <t>Dirección de Geoestadística - DIG</t>
  </si>
  <si>
    <t>5.3. Elaboración los Instrumentos de Gestión de la Información</t>
  </si>
  <si>
    <t>Instrumentos archivísticos PINAR y PGD implementados para la conservación y preservación, gestión y trámite de los documentos de la Entidad.</t>
  </si>
  <si>
    <t>PAAC_46</t>
  </si>
  <si>
    <t>Informe ejecución actividades PINAR y PGD para la vigencia 2023</t>
  </si>
  <si>
    <t>Secretaria General - Área de Gestión Documental</t>
  </si>
  <si>
    <t xml:space="preserve">16. Gestión documental </t>
  </si>
  <si>
    <t>Una revisión y actualización del  inventario de activos de la Entidad, que incluye los activos que se consideren como críticos para el cumplimiento de la misionalidad del DANE, conforme a los lineamientos de MINTIC, finalizado</t>
  </si>
  <si>
    <t>PAAC_47</t>
  </si>
  <si>
    <t>Inventario de activos de la Entidad actualizado y publicado</t>
  </si>
  <si>
    <t>Comité de Seguridad de la Información
Oficina Asesora de Planeación - GIT Gestión Organizacional</t>
  </si>
  <si>
    <t>5.4. Criterio diferencial de accesibilidad</t>
  </si>
  <si>
    <t xml:space="preserve">Cuatro (4) pruebas de usabilidad al portal web del DANE con usuarios </t>
  </si>
  <si>
    <t>PAAC_48</t>
  </si>
  <si>
    <t xml:space="preserve">Informe con los resultados de las pruebas de usabilidad </t>
  </si>
  <si>
    <t>5.5. Monitoreo del Acceso a la Información Pública</t>
  </si>
  <si>
    <t xml:space="preserve">Dos (2) evaluaciones al cumplimiento y  mantenimiento de los requisitos de Ley de Transparencia y del Derecho de Acceso a  la Información Pública Nacional DANE - FONDANE </t>
  </si>
  <si>
    <t>PAAC_49</t>
  </si>
  <si>
    <t>Informes del cumplimiento y  mantenimiento de los requisitos de Ley de Transparencia y del Derecho de Acceso a  la Información Pública Nacional elaborado</t>
  </si>
  <si>
    <t>Estrategia para fomentar las buenas prácticas para la producción y el uso del material impreso</t>
  </si>
  <si>
    <t>PAAC_50</t>
  </si>
  <si>
    <t>Informes de producción del material impreso</t>
  </si>
  <si>
    <t> 29/12/2023</t>
  </si>
  <si>
    <t>Servicios de información actualizados</t>
  </si>
  <si>
    <t>6. Iniciativas adicionales</t>
  </si>
  <si>
    <t>6.1. Iniciativas Adicionales</t>
  </si>
  <si>
    <t>Talleres de planeación estrategica para la formulación y socialización del marco estratégico de la entidad 2022 - 2026</t>
  </si>
  <si>
    <t>PAAC_51</t>
  </si>
  <si>
    <t xml:space="preserve">Memorias de los Talleres publicados en el Micrositio de Sharepoint - Planes Institucionales </t>
  </si>
  <si>
    <t>Implementación de un programa para la apropiación de la política de integridad</t>
  </si>
  <si>
    <t>PAAC_52</t>
  </si>
  <si>
    <t>Informe actividades desarrolladas</t>
  </si>
  <si>
    <t>Secretaria General - Área de Gestión Humana</t>
  </si>
  <si>
    <t>2. Integridad</t>
  </si>
  <si>
    <t>Realizar una campaña llamada “Semana de la transparencia, ética e integridad”, para fortalecer el valor de lo público en la entidad.</t>
  </si>
  <si>
    <t>PAAC_53</t>
  </si>
  <si>
    <t>Documento que lo institucionaliza</t>
  </si>
  <si>
    <t>*Los presupuestos de las metas que se realizan con recursos de inversión se encuentran inmersas en el PAI 2023.</t>
  </si>
  <si>
    <t>REPORTE DE AVANCE I CUATRIMESTRE</t>
  </si>
  <si>
    <t>% AVANCE CUANTITATIVO</t>
  </si>
  <si>
    <t>AVANCE CUALITATIVO</t>
  </si>
  <si>
    <t>EVIDENCIA</t>
  </si>
  <si>
    <t>UBICACIÓN DE LA EVIDENCIA</t>
  </si>
  <si>
    <t xml:space="preserve">Valor recursos de FUNCIONAMIENTO (pesos) </t>
  </si>
  <si>
    <t xml:space="preserve">Ejecución recursos de FUNCIONAMIENTO (pesos) </t>
  </si>
  <si>
    <t>Valor recursos de INVERSIÓN
(pesos)</t>
  </si>
  <si>
    <t xml:space="preserve">Ejecución recursos de INVERSIÓN - COMPROMISO (pesos) </t>
  </si>
  <si>
    <t xml:space="preserve">Ejecución recursos de INVERSIÓN - OBLIGACIÓN (pesos) </t>
  </si>
  <si>
    <t xml:space="preserve">Se presentó ante el comité directivo la nueva política de gestión del riesgo, la cual esta ajustada en base a la guía de administración del riesgo DAFP versión 6 de nov de 2022.  </t>
  </si>
  <si>
    <t>Política de Administración de riesgos</t>
  </si>
  <si>
    <t>\\systema20\Registros_PDE\2023\02_GESTIÓN ORGANIZACIONAL\ADMINISTRACIÓN DE RIESGOS\POLÍTICA ADMINISTRACIÓN DE RIESGOS
https://danegovco.sharepoint.com/:f:/r/sites/PlanesInstitucionales-MetasHisttricasporrea2018-2022/Documentos%20compartidos/OPLAN/Evidencias%20Planes%20Institucionales%202023/PAAC/PAAC_1/I%20CUATRIMESTRE/1.1.%20Pol%C3%ADtica%20de%20Administraci%C3%B3n%20de%20Riesgos?csf=1&amp;web=1&amp;e=qKCOdo</t>
  </si>
  <si>
    <t>Entre los meses de diciembre 2022 y enero 2023 el mapa de riesgos de corrupción surtió su proceso de revisión y actualización.</t>
  </si>
  <si>
    <t>Mapa de Riesgos de corrupción consolidado</t>
  </si>
  <si>
    <t>https://www.dane.gov.co/index.php/servicios-al-ciudadano/tramites/transparencia-y-acceso-a-la-informacion-publica/planeacion#mapa-de-riesgos-de-corrupcion
https://danegovco.sharepoint.com/:f:/r/sites/PlanesInstitucionales-MetasHisttricasporrea2018-2022/Documentos%20compartidos/OPLAN/Evidencias%20Planes%20Institucionales%202023/PAAC/PAAC_2/I%20CUATRIMESTRE/1.2.%20Construcci%C3%B3n%20de%20Mapa%20de%20Riesgos%20de%20Corrupci%C3%B3n?csf=1&amp;web=1&amp;e=8qvgpI</t>
  </si>
  <si>
    <t>Se realizó la consulta preliminar en la pagina web del DANE haste el 27 de enero del 2023</t>
  </si>
  <si>
    <t>Pantallazo de la consulta y url de la misma</t>
  </si>
  <si>
    <t>https://www.dane.gov.co/index.php/actualidad-dane/5595-conozca-y-opine-sobre-los-planes-institucionales-y-mapa-de-riesgos-de-corrupcion-para-la-vigencia-2023
https://danegovco.sharepoint.com/:f:/r/sites/PlanesInstitucionales-MetasHisttricasporrea2018-2022/Documentos%20compartidos/OPLAN/Evidencias%20Planes%20Institucionales%202023/PAAC/PAAC_3/I%20CUATRIMESTRE/1.3.%20Consulta%20y%20Divulgaci%C3%B3n?csf=1&amp;web=1&amp;e=ynxVDs</t>
  </si>
  <si>
    <t xml:space="preserve">Se Publicó en la pagina web del DANE sección de trasparencia el respectivo mapa de riesgos de corrupción en su versión final </t>
  </si>
  <si>
    <t xml:space="preserve">Pantallazo de la publicación, url de publicación y mapa de riesgos consolidado </t>
  </si>
  <si>
    <t xml:space="preserve">https://www.dane.gov.co/index.php/servicios-al-ciudadano/tramites/transparencia-y-acceso-a-la-informacion-publica/planeacion#mapa-de-riesgos-de-corrupcion
https://danegovco.sharepoint.com/:f:/r/sites/PlanesInstitucionales-MetasHisttricasporrea2018-2022/Documentos%20compartidos/OPLAN/Evidencias%20Planes%20Institucionales%202023/PAAC/PAAC_4/I%20CUATRIMESTRE/1.3.%20Consulta%20y%20Divulgaci%C3%B3n?csf=1&amp;web=1&amp;e=acvCYU
</t>
  </si>
  <si>
    <t>Elaboración de un reporte de monitoreo de riesgos de corrupción del 3er cuatrimestre de 2022</t>
  </si>
  <si>
    <t>Documento "1.4 Gestión de riesgos_ reporte del monitoreo tercer cuatrimestre 2022"</t>
  </si>
  <si>
    <t xml:space="preserve">https://danegovco.sharepoint.com/:b:/r/sites/SistemaIntegradodeGestion-DANE/Documentos%20compartidos/Riesgos/Monitoreo/3-2022/1.4%20Gesti%C3%B3n%20de%20riesgos_%20reporte%20del%20monitoreo%20tercer%20cuatrimestre%202022.pdf?csf=1&amp;web=1&amp;e=hoqgsS
https://danegovco.sharepoint.com/:b:/r/sites/PlanesInstitucionales-MetasHisttricasporrea2018-2022/Documentos%20compartidos/OPLAN/Evidencias%20Planes%20Institucionales%202023/PAAC/PAAC_5/I%20CUATRIMESTRE/1.4.%20Monitoreo%20y%20Revisi%C3%B3n/1.4%20Gesti%C3%B3n%20de%20riesgos_%20reporte%20del%20monitoreo%20tercer%20cuatrimestre%202022.pdf?csf=1&amp;web=1&amp;e=Qs9wg0
</t>
  </si>
  <si>
    <t>Se ingresa al Sistema Único de Información de Trámites para la consulta de trámites, opas y consultas de acceso a la información pública con los siguientes resultados:
No. de trámites: uno (1)
No. de OPAS: Cero (0)
No. de consultas de acceso a información pública: cinco (5)</t>
  </si>
  <si>
    <t>Pantallazo de la consulta en el Sistema Único de Información de Trámites realizada el 10 de mayo de 2023.</t>
  </si>
  <si>
    <t>https://danegovco.sharepoint.com/sites/PlanesInstitucionales-MetasHisttricasporrea2018-2022/Documentos%20compartidos/Forms/AllItems.aspx?id=%2Fsites%2FPlanesInstitucionales%2DMetasHisttricasporrea2018%2D2022%2FDocumentos%20compartidos%2FOPLAN%2FEvidencias%20Planes%20Institucionales%202023%2FPAAC%2FPAAC%5F7%2FI%20CUATRIMESTRE&amp;viewid=4898ae3e%2D639a%2D41ac%2Db718%2D8f47bbb2b81e</t>
  </si>
  <si>
    <t>Se elabora de manera conjunta con el área DICE el cronogragrama de actividades para revisión de la Estrategia 2023</t>
  </si>
  <si>
    <t>Archivo excel Cronograma de Actividades</t>
  </si>
  <si>
    <t>https://danegovco.sharepoint.com/sites/PlanesInstitucionales-MetasHisttricasporrea2018-2022/Documentos%20compartidos/Forms/AllItems.aspx?id=%2Fsites%2FPlanesInstitucionales%2DMetasHisttricasporrea2018%2D2022%2FDocumentos%20compartidos%2FOPLAN%2FEvidencias%20Planes%20Institucionales%202023%2FPAAC%2FPAAC%5F8%2FI%20CUATRIMESTRE&amp;viewid=4898ae3e%2D639a%2D41ac%2Db718%2D8f47bbb2b81e</t>
  </si>
  <si>
    <t>No aplica para este cuatrimestre</t>
  </si>
  <si>
    <t xml:space="preserve">Este documento se encuentra en construcción y su avance se verá reflejado en el segundo cuatrimestre de la vigencia </t>
  </si>
  <si>
    <t>No aplica</t>
  </si>
  <si>
    <t xml:space="preserve">Este documento se encuentra en construcción y su avance se verá reflejado en el tercer cuatrimestre de la vigencia </t>
  </si>
  <si>
    <t xml:space="preserve">Este espacio se encuentra en construcción y su avance se verá reflejado en el tercer cuatrimestre de la vigencia </t>
  </si>
  <si>
    <t>Se realizó la publicación en pagina web de la consulta publica de los planes institucionales de la vigencia 2023, con el objetivo de recolectar observaciones o comentarios por parte de las grupos de interes y ciudadania en general. Este ejercicio puede ser consulta y visualizado a traves del siguiente enlace: https://www.dane.gov.co/index.php/servicios-al-ciudadano/tramites/participacion-ciudadana/consulta-publica-planes-institucionales-y-mapa-de-riesgos-de-corrupcion</t>
  </si>
  <si>
    <t>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19%2FI%20CUATRIMESTRE&amp;viewid=4898ae3e%2D639a%2D41ac%2Db718%2D8f47bbb2b81e</t>
  </si>
  <si>
    <t xml:space="preserve">La OPLAN elaboró un instrumento preliminar de evaluación y participación en la construcción del marco estrategico de la entidad con el objetivo de recibir comentarios u observaciones frente a la misión, visión y objetivos estrategicos, este ejercicio fue piloteado a traves de la participación de la entidad en la Feria del Libro - FILBO 2023  y sirve como un insumo para analizar el tipo de preguntas y efectividad del ejercicio. Este instrumento aplica una serie de preguntas de caracterización que permitiran revisar este componente para su aplicabilidad en otros espacios institucionales </t>
  </si>
  <si>
    <t>Formulario de encuesta 
Invitación institucional para su aplicación</t>
  </si>
  <si>
    <t>https://vdjzjxxmzrz.typeform.com/to/SNm4PGl1</t>
  </si>
  <si>
    <t>Se elaboró el borrador del documento técnico con la información disponible en la entidad y se adelanta el trabajo de estruturar las matrices para  levantamiento de cargas</t>
  </si>
  <si>
    <t xml:space="preserve">Borrador documento técnico Formalización laboral </t>
  </si>
  <si>
    <t>https://danegovco.sharepoint.com/sites/PlanesInstitucionales-MetasHisttricasporrea2018-2022/Documentos%20compartidos/Forms/AllItems.aspx?id=%2Fsites%2FPlanesInstitucionales%2DMetasHisttricasporrea2018%2D2022%2FDocumentos%20compartidos%2FOPLAN%2FEvidencias%20Planes%20Institucionales%202023%2FPAAC%2FPAAC%5F23%2FI%20CUATRIMESTRE%2FInforme%20FEP%2005%2D04%2D2023%20OK%2Epdf&amp;viewid=4898ae3e%2D639a%2D41ac%2Db718%2D8f47bbb2b81e&amp;parent=%2Fsites%2FPlanesInstitucionales%2DMetasHisttricasporrea2018%2D2022%2FDocumentos%20compartidos%2FOPLAN%2FEvidencias%20Planes%20Institucionales%202023%2FPAAC%2FPAAC%5F23%2FI%20CUATRIMESTRE</t>
  </si>
  <si>
    <t>Se realizó la publicación de las 14 fichas EBI de los proyectos de inversión que se ejecutaran durante la vigencia 2023,en la pagina WEB del DANE</t>
  </si>
  <si>
    <t>Fichas publicadas en la pagina web del DANE</t>
  </si>
  <si>
    <t>https://www.dane.gov.co/index.php/servicios-al-ciudadano/tramites/participacion-ciudadana/proyectos-de-inversion-dane-fondane#fichas-de-proyectos-de-inversion-2023</t>
  </si>
  <si>
    <t xml:space="preserve">Dando cumplimiento a la formulación de los planes  anuales, la OPLAN realizó el acompañamiento, asesoria, consolidación y publicación del plan de acción anual y plan anticorrupción, los planes se encuentran en la pagina web de la entidad. </t>
  </si>
  <si>
    <t>Documentos de publicación y matrices de programación de metas</t>
  </si>
  <si>
    <t>https://www.dane.gov.co/index.php/servicios-al-ciudadano/tramites/transparencia-y-acceso-a-la-informacion-publica/planeacion#planes-anticorrupcion-y-de-atencion-al-ciudadano</t>
  </si>
  <si>
    <t xml:space="preserve">Se realizó la publicación del estado de cierre del plan de acción institucional 2022, reflejando el estado de las metas, compromisos y estado de cierre. </t>
  </si>
  <si>
    <t xml:space="preserve">Informe de seguimiento y matriz </t>
  </si>
  <si>
    <t>https://www.dane.gov.co/index.php/servicios-al-ciudadano/tramites/transparencia-y-acceso-a-la-informacion-publica/planeacion/segumiento-a-plan-de-accion</t>
  </si>
  <si>
    <t xml:space="preserve">La OPLAN realizo el proceso de reporte, analisis y consolidación del estado de avance de las metas programadas en el Plan de Acción Institucional con el objetivo de conocer el estado implementación y logros alcanzados en el trimestre. Esta información se encuentra dispuesta en el micrositio de Sharepoint Planes Institucionales. </t>
  </si>
  <si>
    <t xml:space="preserve">Espacio de reporte de avances Sharepoint
Evidencias </t>
  </si>
  <si>
    <t>https://danegovco.sharepoint.com/sites/PlanesInstitucionales-MetasHisttricasporrea2018-2022/SitePages/Plan-de-Acci%C3%B3n-Institucional.aspx</t>
  </si>
  <si>
    <t xml:space="preserve">Se realizó la publicación del cierre del plan estrategico de la entidad 2019 - 2022, asi mismo, se elaboró un documento que da cuenta de la gestión realizada por la entidad </t>
  </si>
  <si>
    <t>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37%2FI%20CUATRIMESTRE&amp;viewid=4898ae3e%2D639a%2D41ac%2Db718%2D8f47bbb2b81e</t>
  </si>
  <si>
    <t>Este documento estará en producción en el siguiente cuatrimestre</t>
  </si>
  <si>
    <t>Se realizó la publicación del informe de gestión de la entidad de la vigencia 2022, en donde se resaltan los principales logros en la entidad y la información de los recursos presupuestales y de talento humano.</t>
  </si>
  <si>
    <t>Documento informe de gestión 2022</t>
  </si>
  <si>
    <t>https://www.dane.gov.co/files/control_participacion/rendicion_cuentas/Informe_gestion_DANE_FONDANE_2022_V2.pdf</t>
  </si>
  <si>
    <t>Se presentó ante el comité de seguridad de la información el documento "Borrador Guía Gestión activos de información DANE - FONDANE 2023 y "Matriz de Inventarios y Clasificación de Activos de información DANE.xlsx"</t>
  </si>
  <si>
    <t>documento "Borrador Guía Gestión activos de información DANE - FONDANE 2023 y "Matriz de Inventarios y Clasificación de Activos de información DANE.xlsx"</t>
  </si>
  <si>
    <t>https://danegovco.sharepoint.com/:f:/r/sites/PlanesInstitucionales-MetasHisttricasporrea2018-2022/Documentos%20compartidos/OPLAN/Evidencias%20Planes%20Institucionales%202023/PAAC/PAAC_47/I%20CUATRIMESTRE/5.3.%20Elaboraci%C3%B3n%20los%20Instrumentos%20de%20Gesti%C3%B3n%20de%20la%20Informaci%C3%B3n?csf=1&amp;web=1&amp;e=ZmYAHZ</t>
  </si>
  <si>
    <t>Se realizó la construcción de un espacio en Sharepoint sobre los talleres de planeación realizados por la OPLAN. En donde se ha dispuesto las sistematizaciones e información identificada en los espacios de interlocusión institucional</t>
  </si>
  <si>
    <t xml:space="preserve">Espacio de Sharepoint </t>
  </si>
  <si>
    <t>https://danegovco.sharepoint.com/sites/PEI/SitePages/EventPlanHome.aspx</t>
  </si>
  <si>
    <t>Fortalecimiento de la capacidad técnica y administrativa</t>
  </si>
  <si>
    <t>La Oficina de Control Interno en el mes de enero de 2023, adelantó el seguimiento al Plan Anticorrupción y Atención al Ciudadano y la ejecución de los controles de los Mapas de Riesgos de Corrupción del tercer cuatrimestre de 2022, finalizado el seguimiento se realizó la publicación en la página de transparencia de la página web del Departamento.</t>
  </si>
  <si>
    <t>1. 1erSegSep-Dic2022-PAAC DANE-FONDANEconsolidado a13ene2023
2. SegSep-Dic2022RiesgosCorrupciónDANE-FONDANEbase
3.  Soporte_Publicación_Informe_Pagina_Web</t>
  </si>
  <si>
    <t>https://danegovco.sharepoint.com/sites/PlanesInstitucionales-MetasHisttricasporrea2018-2022/Documentos%20compartidos/Forms/AllItems.aspx?csf=1&amp;web=1&amp;e=OpOSSq&amp;cid=579fb36c%2Dc244%2D4273%2D9580%2Dae7f6db12021&amp;FolderCTID=0x01200068B652A970EA5247877AFDBA525B8505&amp;id=%2Fsites%2FPlanesInstitucionales%2DMetasHisttricasporrea2018%2D2022%2FDocumentos%20compartidos%2FOCI%2FEvidencias%20Planes%20Institucionales%202023%2FPAAC%2FPAAC%5F6%2FI%20CUATRIMESTRE&amp;viewid=4898ae3e%2D639a%2D41ac%2Db718%2D8f47bbb2b81e</t>
  </si>
  <si>
    <t>No aplica para el cuatrimestre</t>
  </si>
  <si>
    <t xml:space="preserve">Difundir y generar un espacio de diálogo con los servidores públicos y colaboradores en la construcción participativa de buenas prácticas para el ejercicio de la función, contribuyendo en la mejora de nuestra capacidad institucional en materia anticorrupción e integridad pública conforme a los resultados arrojados en el marco del Observatorio por la Transparencia 2021-2022.        </t>
  </si>
  <si>
    <t>Oficina de Control Interno Disciplinario</t>
  </si>
  <si>
    <t>La Oficina de Control Disciplinario Interno, realizó a nivel nacional el día 23 de marzo de 2023, un espacio de dialogo llamado “Buenas prácticas para el ejercicio de la función”, de manera presencial desde el auditorio en el DANE Central y a la vez por videoconferencia con las direcciones territoriales. El espacio se generó para la construcción participativa de buenas prácticas para el ejercicio de la función pública contribuyendo en la mejora de nuestra capacidad institucional en materia anticorrupción conforme a los resultados arrojados en el marco del Observatorio por la Transparencia 2021-2022.</t>
  </si>
  <si>
    <t>(1) Carpeta _ Registro Fotográfico
(1) PDF_ Ayuda de memoria
(1) PDF _ Lista de asistencia
(1) PPT _ Buenas prácticas</t>
  </si>
  <si>
    <t>https://danegovco.sharepoint.com/:f:/r/sites/PlanesInstitucionales-MetasHisttricasporrea2018-2022/Documentos%20compartidos/OCID/Evidencia%20Planes%20Institucionales%202023/PAAC/PAAC_27/I%20CUATRIMESTRE?csf=1&amp;web=1&amp;e=TfVOK0</t>
  </si>
  <si>
    <t xml:space="preserve"> $                               48.000.000,00</t>
  </si>
  <si>
    <t xml:space="preserve"> $                               16.000.000,00</t>
  </si>
  <si>
    <t xml:space="preserve">La Oficina de Control Disciplinario Interno, solicitó a la Secretaria de Transparencia de la Presidencia de la República el apoyo técnico para  fortalecer la política integral de transparencia y lucha contra la corrupción, quien informa que adelantará las acciones de acompañamiento a partir del mes de abril del año 2023, debido a que actualmente están desarrollando el proceso de vinculación del personal y fortalecimiento del equipo de trabajo para la implementación de la estrategia”. Lo anterior fue recibido con radicado 20233130065502T, con respuesta número 20233500000961T.
Adicional a lo mencionado, se elaboró la metodología para la primera semana de la transparencia, ética e integridad, definiendo las actividades y cronograma  a desarrollar en cumplimiento a la meta propuesta, las herramientas a utilizar, las jornadas de sensibilización y espacios pedagógicos de participación de los funcionarios DANE. </t>
  </si>
  <si>
    <t xml:space="preserve">(1) PDF _ Radicado 20233130065502T
(1) PDF_ Metodología semana de la transparencia. </t>
  </si>
  <si>
    <t>https://danegovco.sharepoint.com/:f:/r/sites/PlanesInstitucionales-MetasHisttricasporrea2018-2022/Documentos%20compartidos/OCID/Evidencia%20Planes%20Institucionales%202023/PAAC/PAAC_53/I%20CUATRIMESTRE?csf=1&amp;web=1&amp;e=W5mSRT</t>
  </si>
  <si>
    <t xml:space="preserve"> $                             196.029.130,00</t>
  </si>
  <si>
    <t xml:space="preserve"> $                               65.343.043,00</t>
  </si>
  <si>
    <t>Para el primer cuatrimestre el DANE  realizo 3 publicaciones en donde se detalla y se visualizara importancia que el DANE ha tenido a lo largo del cuatrimestre en los diferentes escenarios Nacionales e Internacionales Así mismo es de resaltar la participación del DANE en la 56° Sesión de la Comisión de Población y Desarrollo de Naciones Unidas, en donde se permitió compartir los  diversos trabajos que a la fecha se desarrollan en los frentes más importantes de Población.</t>
  </si>
  <si>
    <t>Tabla publicación_eventos internacionales 2023_1 cuatrimestre</t>
  </si>
  <si>
    <t>https://danegovco.sharepoint.com/:f:/r/sites/PlanesInstitucionales-MetasHisttricasporrea2018-2022/Documentos%20compartidos/DIRECCI%C3%93N/Evidencias%20Planes%20Institucionales%202023/GIT_RELACIONAMIENTO/PAAC/PAAC_12?csf=1&amp;web=1&amp;e=sv6N8a</t>
  </si>
  <si>
    <t>Bases de datos del Marco Geoestadístico Nacional - CE</t>
  </si>
  <si>
    <t>La publicación de los documentos metodológicos se ha visto retrasada debido a que se han dado las siguientes circunstancias:
1. Consolidación del Plan Nacional de Desarrollo 2022-2026 "Colombia Potencia Mundial de la Vida", la cual se logró hasta el día 05 de mayo del presente año, en soporte de ello el día lunes 08 de mayo se remitió desde la Dirección General del DANE el TEXTO CONCILIADO DEL PROYECTO DE LEY NÚMERO 274 de 2023 CÁMARA – 338 de 202 SENADO “POR EL CUAL SE EXPIDE EL PLAN NACIONAL DE DESARROLLO 2022- 2026 “COLOMBIA POTENCIA MUNDIAL DE LA VIDA”. La disponibilidad de este texto es vital para el desarrollo del documento metodológico en tanto que, en su artículo 95:
• Pone en manifiesto la voluntad del actual gobierno nacional para el desarrollo del Censo Económico al establecer su fecha de realización en al año 2024.
• Determina que el Censo Económico deberá realizarse incorporando las unidades que pertenecen a la Economía Popular
2. Por otro lado, la conceptualización de la economía popular aun no es un tema cerrado, pues el DANE ha tomado los elementos conceptuales que se encontraban en las diferentes versiones de las bases del plan nacional de desarrollo, pero elementos no son suficientes para diseñar indicadores que respondan a necesidades de información claras.  En este sentido, el 25 de abril del presente año, la Directora del DANE participó en una sesión de trabajo con el Director del DNP en la cual se definió que es necesario realizar mesas de trabajado para profundizar en la conceptualización de la economía popular.</t>
  </si>
  <si>
    <t>Correos con la  información  enviada a las fuentes o a los diferentes actores</t>
  </si>
  <si>
    <t>Recolección y Acopio</t>
  </si>
  <si>
    <t>De todas las territoriales se socializaron los boletines y productos de información estadística con enfoque territorial a los diferentes gobernadores y alcaldes.</t>
  </si>
  <si>
    <t>https://danegovco.sharepoint.com/:f:/r/sites/PlanesInstitucionales-MetasHisttricasporrea2018-2022/Documentos%20compartidos/DIRECCIONES%20TERRITORIALES/Evidencias%20Planes%20Institucionales%202023/PAAC?csf=1&amp;web=1&amp;e=IfbMqY</t>
  </si>
  <si>
    <t>El GIT de Seguimiento y Control a PQRSD realizó dos capacitaciones para la socialización y fortalecimiento del trámite interno de las PQRSD, la primera capacitación se realizó el día  miércoles 1 de marzo de 2023 de forma virtual dirigida a los enlaces encargados del trámite de las PQRSD en cada dependencia y sedes territoriales abordando los temas de conceptos generales de las PQRSD,  trámite de las PQRSD, competencia de las solicitudes y oportunidad de las PQRSD. La segunda capacitación se efectuó el día jueves 27 de abril del 2023 de forma presencial y virtual dirigida a todos los funcionarios y contratistas de la entidad donde se explicaron los conceptos generales de las PQRSD (Definición de Petición, Queja, Reclamo, Sugerencias y Denuncia, Canales y horarios de atención de las PQRSD, Peticiones Verbales, Peticiones Escritas) y trámite de las PQRSD (Tiempos de respuesta, Mandamientos de las PQRSD, Firmantes autorizados, Aspecto a tener en cuenta al dar respuesta de las PQRSD, ​Cuadro único nacional de seguimiento y control a PQRSD, Indicador de Oportunidad, Pasos para lograr oportunidad en las respuestas de las PQRSD).</t>
  </si>
  <si>
    <t>Grabaciones de las capacitaciones, presentaciones y listas de asistencia.</t>
  </si>
  <si>
    <t>1. \\systema20\Seral_PQRSD\GIT Área de Seguimiento y Control a PQRSD\Año 2023\3. Marzo\Campaña de oportunidad y sensibilización
2. \\systema20\Seral_PQRSD\GIT Área de Seguimiento y Control a PQRSD\Año 2023\4. Abril\Socializar y fortalecer el trámite de interno de las PQRSD
https://danegovco.sharepoint.com/:f:/r/sites/PlanesInstitucionales-MetasHisttricasporrea2018-2022/Documentos%20compartidos/SECRETAR%C3%8DA%20GENERAL/Evidencias%20Planes%20Institucionales%202023/PAAC/PAAC_28/I%20CUATRIMESTRE?csf=1&amp;web=1&amp;e=NCKYKl</t>
  </si>
  <si>
    <t>El GIT de Seguimiento y Control a PQRSD realizó, reviso y remitió para ser publicado por DICE, el informe del cuarto trimestre 2022 en el portal Web de la entidad el 22 de febrero de 2023, en el cual se presenta a los grupos de interés el informe de seguimiento a las PQRSD recibidas por la entidad durante los meses de octubre, noviembre y diciembre de 2022.</t>
  </si>
  <si>
    <t>Informe IV trimestre 2022 publicado en el portal Web</t>
  </si>
  <si>
    <t>https://www.dane.gov.co/files/Transparencia/informes-pqrsd/PQRSD_informe_DANE_IV_2022.pdf</t>
  </si>
  <si>
    <t xml:space="preserve">El Área Financiera elaboró y publicó en la pagina WEB oficial del DANE 2 estados financieros de DANE y FONDANE correspondientes al mes de diciembre de la vigencia 2022, dado que por cierre de vigencia el cierre contable y el cumplimiento a la norma con CGN los estados financieros de cierre se presentan en el primer cuatrimestre de la siguiente vigencia. Los estados financieros se encuentran aprobados por la alta Dirección y reportados en el CHIP de la CGN. </t>
  </si>
  <si>
    <t xml:space="preserve">1. Documento PDF: DANE-estados-financieros-analisis-resumen-dic-2022.
2. Documento PDF: FONDANE-estados-financieros-analisis-resumen-dic-2022.
3. Documento PDF: Pantallazo publicación estados financieros en la web dic 2022. </t>
  </si>
  <si>
    <t>1. https://www.dane.gov.co/index.php/servicios-al-ciudadano/tramites/transparencia-y-acceso-a-la-informacion-publica/presupuesto-general-asignado#5-3-estados-financieros
2. https://danegovco.sharepoint.com/sites/PlanesInstitucionales-MetasHisttricasporrea2018-2022/Documentos%20compartidos/Forms/AllItems.aspx?id=%2Fsites%2FPlanesInstitucionales%2DMetasHisttricasporrea2018%2D2022%2FDocumentos%20compartidos%2FSECRETAR%C3%8DA%20GENERAL%2FEvidencias%20Planes%20Institucionales%202023%2FPAAC%2FPAAC%5F40%2FI%20CUATRIMESTRE&amp;viewid=4898ae3e%2D639a%2D41ac%2Db718%2D8f47bbb2b81e</t>
  </si>
  <si>
    <t xml:space="preserve">El Área Financiera elaboró y publicó en la pagina WEB oficial del DANE 8 informes de ejecución presupuestal de DANE y FONDANE correspondientes a los meses de diciembre 2022, enero, febrero, y marzo 2023. </t>
  </si>
  <si>
    <t>1. Documentos Excel: ejecución presupuestal DANE y FONDANE dic2022 ene, feb, mar 2023
2. Documento PDF: Pantallazo publicación informes ejecución presupuestal en la web dic 2022 ene,feb,mar 2023.</t>
  </si>
  <si>
    <t>1. https://www.dane.gov.co/index.php/servicios-al-ciudadano/tramites/transparencia-y-acceso-a-la-informacion-publica/presupuesto-general-asignado#5-2-ejecucion-presupuestal
2. https://danegovco.sharepoint.com/sites/PlanesInstitucionales-MetasHisttricasporrea2018-2022/Documentos%20compartidos/Forms/AllItems.aspx?id=%2Fsites%2FPlanesInstitucionales%2DMetasHisttricasporrea2018%2D2022%2FDocumentos%20compartidos%2FSECRETAR%C3%8DA%20GENERAL%2FEvidencias%20Planes%20Institucionales%202023%2FPAAC%2FPAAC%5F41%2FI%20CUATRIMESTRE&amp;viewid=4898ae3e%2D639a%2D41ac%2Db718%2D8f47bbb2b81e</t>
  </si>
  <si>
    <r>
      <rPr>
        <sz val="10"/>
        <color rgb="FF000000"/>
        <rFont val="Segoe UI"/>
      </rPr>
      <t>El GIT Área de gestión de compras públicas, servicios profesionales y de apoyo a la gestión realizó seguimiento mensual, compiló la información a nivel nacional y registró el indicador GCO-01-Cobertura hojas de vida en el SIGEP cuyo valor fue 97,31, 98,05, 99,74 y 100% para los meses de enero, febrero, marzo y abril de 2023 respectivamente. Estos valores indican que el registro en SIGEP de contratos de prestación de servicios y apoyo a la gestión estuvo por encima del 97% durante los cuatro meses y por encima del limite superior establecido del indicador (90%). De manera alterna, se remitieron 4</t>
    </r>
    <r>
      <rPr>
        <b/>
        <sz val="10"/>
        <color rgb="FFFF0000"/>
        <rFont val="Segoe UI"/>
      </rPr>
      <t xml:space="preserve"> </t>
    </r>
    <r>
      <rPr>
        <sz val="10"/>
        <color rgb="FF000000"/>
        <rFont val="Segoe UI"/>
      </rPr>
      <t>informes a las direcciones territoriales con la información especifica y cumplimiento de cada territorial, con el ánimo de que emprendieran las acciones pertinentes para alcanzar el 100% de vinculación de contratos al SIGEP, tambien se publicó en la wed del DANE</t>
    </r>
    <r>
      <rPr>
        <sz val="10"/>
        <color rgb="FFFF0000"/>
        <rFont val="Segoe UI"/>
      </rPr>
      <t xml:space="preserve"> </t>
    </r>
    <r>
      <rPr>
        <sz val="10"/>
        <color rgb="FF000000"/>
        <rFont val="Segoe UI"/>
      </rPr>
      <t>la relación de la contratación realizada durante el primer cuatrimestre por el DANE-FONDANE a traves de la pagina web oficial.</t>
    </r>
  </si>
  <si>
    <t>Indicador: GCO-01-Cobertura hojas de vida en el SIGEP
Informes de cumplimiento de registro de la contratación en SIGEP</t>
  </si>
  <si>
    <t>https://dane.isolucion.co/Medicion/frmIndicadoresBase.aspx?CodIndicador=MTI3&amp;FechaIni=OC8wNS8yMDIy&amp;FechaFin=OC8wNS8yMDIz
https://danegovco.sharepoint.com/sites/PlanesInstitucionales-MetasHisttricasporrea2018-2022/Documentos%20compartidos/Forms/AllItems.aspx?id=%2Fsites%2FPlanesInstitucionales%2DMetasHisttricasporrea2018%2D2022%2FDocumentos%20compartidos%2FSECRETAR%C3%8DA%20GENERAL%2FEvidencias%20Planes%20Institucionales%202023%2FPAAC%2FPAAC%5F44%2FI%20CUATRIMESTRE&amp;viewid=4898ae3e%2D639a%2D41ac%2Db718%2D8f47bbb2b81e
https://www.dane.gov.co/index.php/servicios-al-ciudadano/tramites/transparencia-y-acceso-a-la-informacion-publica/contratacion</t>
  </si>
  <si>
    <r>
      <rPr>
        <sz val="10"/>
        <color rgb="FF000000"/>
        <rFont val="Segoe UI"/>
      </rPr>
      <t xml:space="preserve">EL GIT de Gestión Documental durante el primer cuatrimestre del 2023 desarrolló las siguientes actividades del Plan Institucional de Arvchivos y Programa de Gestión Documental de la entidad:
</t>
    </r>
    <r>
      <rPr>
        <b/>
        <sz val="10"/>
        <color rgb="FF000000"/>
        <rFont val="Segoe UI"/>
      </rPr>
      <t xml:space="preserve">PINAR
</t>
    </r>
    <r>
      <rPr>
        <sz val="10"/>
        <color rgb="FF000000"/>
        <rFont val="Segoe UI"/>
      </rPr>
      <t xml:space="preserve">* Elaborar Plan de Conservación Documental basado en la Guía para la Elaboración e Implementación del Sistema Integrado de Conservación del AGN
* Elaborar Programa de control, monitoreo y limpieza de archivos.
* Definir el plan anual de Compras (PAC), presupuesto para infraestructura
* Elaborar Lineamientos de organización y disposición de documentos en formato digital y electrónico (SGDE)
* Realizar análisis de hallazgos de auditoría, para definir las debilidades en gestión documental
* Realizar capacitaciones de gestión documental (clasificación, organización, ordenación, descripción, rotulación, almacenamiento y disposición final)
* Definir Cronograma de Capacitaciones anual
* Levantamiento y actualización de Inventarios documentales
* Plan de Transferencias
</t>
    </r>
    <r>
      <rPr>
        <b/>
        <sz val="10"/>
        <color rgb="FF000000"/>
        <rFont val="Segoe UI"/>
      </rPr>
      <t xml:space="preserve">PGD
</t>
    </r>
    <r>
      <rPr>
        <sz val="10"/>
        <color rgb="FF000000"/>
        <rFont val="Segoe UI"/>
      </rPr>
      <t>*Implementar parámetros aplicables en plan de conservación documental sin importar soporte y definir estrategias de medidas preventivas y correctivas.
*Implementar plan de trabajo para la implementación y seguimiento al sistema integrado de conservación desde la creación de documentos para prevenir riesgos o perdida de información.
En el informe de ejecución se puede encontrar en detalle las actividades realizadas en cada uno de los ítems.</t>
    </r>
  </si>
  <si>
    <t>Informe ejecución PINAR_PGD_Abril_2023</t>
  </si>
  <si>
    <t>https://danegovco.sharepoint.com/:f:/r/sites/PlanesInstitucionales-MetasHisttricasporrea2018-2022/Documentos%20compartidos/SECRETAR%C3%8DA%20GENERAL/Evidencias%20Planes%20Institucionales%202023/PAAC/PAAC_46/I%20CUATRIMESTRE?csf=1&amp;web=1&amp;e=qurgBv</t>
  </si>
  <si>
    <t xml:space="preserve">El GIT de Desarrollo de Personal en el espacio de Gestión Humana del Sharepoint publica de manera permanente y para consulta de los servidores, la información correspondiente a la Política de Integridad Pública DANE, contenida en la Resolución 1168 de 2021, integrada por el Código de Integridad DANE y los lineamientos institucionales para la Gestión e Identificación del Conflicto de Interés. De igual forma, en cada una de las inducciones institucionales realizadas durante los meses de febrero y abril de 2023 socializó la Política de Integridad Pública DANE.
Adicionalmente y en el marco de la celebración del día del niño, del 19 de abril al 2 de mayo de 2023 se realizó una actividad con los hijos de los servidores a nivel nacional, para la construcción de una galería de dibujos enfocada a la exaltación de los valores del código de integridad del DANE, dicha galería se encuentra alojada en DANENET, el home del espacio de Gestión Humana y se socializó a través del correo electrónico de bienestar.  "
</t>
  </si>
  <si>
    <t>SharePoint GTH - Subpágina Política de Integridad Pública DANE
Política de integridad en inducción
Galeria de dibujos valores política de integridad DANE_día del niño</t>
  </si>
  <si>
    <t>https://danegovco.sharepoint.com/:f:/r/sites/PlanesInstitucionales-MetasHisttricasporrea2018-2022/Documentos%20compartidos/SECRETAR%C3%8DA%20GENERAL/Evidencias%20Planes%20Institucionales%202023/PAAC/PAAC_52/I%20CUATRIMESTRE?csf=1&amp;web=1&amp;e=Hhn0yH</t>
  </si>
  <si>
    <t xml:space="preserve"> $                               27.498.595,00</t>
  </si>
  <si>
    <t xml:space="preserve"> $                                5.499.719,00</t>
  </si>
  <si>
    <t>Base de atención de solicitudes de estratificación socioeconómica, a demanda</t>
  </si>
  <si>
    <t>Base de registros de atención de solicitudes de estratificación socioeconómica atendidas</t>
  </si>
  <si>
    <t>Se atendieron 302 solicitudes de requerimientos de estratificación urbana y rural con comunicación proyectada</t>
  </si>
  <si>
    <t>BASE DE REQUERIMIENTOS_DIG_I_CUATRIMESTRE_2023
Plan-Anticorrupcion_Rec_Funcionamiento_DIG_I_Cuatrimestre_2023</t>
  </si>
  <si>
    <t>https://danegovco.sharepoint.com/sites/PlanesInstitucionales-MetasHisttricasporrea2018-2022/Documentos%20compartidos/Forms/AllItems.aspx?csf=1&amp;web=1&amp;e=1Wtr0m&amp;cid=246b60b3%2D7fee%2D4c5b%2D9a74%2D15140d0196e6&amp;FolderCTID=0x01200068B652A970EA5247877AFDBA525B8505&amp;id=%2Fsites%2FPlanesInstitucionales%2DMetasHisttricasporrea2018%2D2022%2FDocumentos%20compartidos%2FDIG%2FEvidencias%20Planes%20Institucionales%202023%2FPAAC%2FPAAC%5F45%2FI%20CUATRIMESTRE&amp;viewid=4898ae3e%2D639a%2D41ac%2Db718%2D8f47bbb2b81e</t>
  </si>
  <si>
    <t xml:space="preserve"> $                             232.162.000,00</t>
  </si>
  <si>
    <t xml:space="preserve"> $                               77.387.333,00</t>
  </si>
  <si>
    <t>CARACTER SOCIODEMOGRAFICO</t>
  </si>
  <si>
    <t>COORDINACION Y REGULACION DEL SEN</t>
  </si>
  <si>
    <t>CUENTAS NACIONALES Y MACROECONOMIA</t>
  </si>
  <si>
    <t>FORTALECIMIENTO DE LA CAPACIDAD TECNICA Y ADMINISTRATIVA</t>
  </si>
  <si>
    <t>CULTURA ESTADISTICA</t>
  </si>
  <si>
    <t>FORTALECIMIENTO Y MODERNIZACION DE LAS TICS</t>
  </si>
  <si>
    <t>Informacion Geoespacial</t>
  </si>
  <si>
    <t>MEJORAMIENTO INFRAESTRUCTURA Y EQUIPAMIENTO FISICO</t>
  </si>
  <si>
    <t>TEMAS ECONOMICOS</t>
  </si>
  <si>
    <t>TEMAS SOCIALES</t>
  </si>
  <si>
    <t>FORTALECIMIENTO DE INFORMACION - SEN</t>
  </si>
  <si>
    <t>DESARROLLO CENSO ECONOMICO. NACIONAL</t>
  </si>
  <si>
    <t>GESTION DOCUMENTAL</t>
  </si>
  <si>
    <t>COMPONENTE</t>
  </si>
  <si>
    <t>SUBCOMPONENTE</t>
  </si>
  <si>
    <t>LINEA ESTRATEGICA</t>
  </si>
  <si>
    <t>POLÍTICAS MIPG</t>
  </si>
  <si>
    <t>PROYECTO</t>
  </si>
  <si>
    <t>CARACTER_SOCIO</t>
  </si>
  <si>
    <t>COOR_REG_SEN</t>
  </si>
  <si>
    <t>CUENTAS_N</t>
  </si>
  <si>
    <t>CAPA_TEC</t>
  </si>
  <si>
    <t>DIFUSION</t>
  </si>
  <si>
    <t>SISTEM</t>
  </si>
  <si>
    <t>GEOESPACIAL</t>
  </si>
  <si>
    <t>LOGIST</t>
  </si>
  <si>
    <t>INFRAESTRUCTURA</t>
  </si>
  <si>
    <t>T_ECONOMICOS</t>
  </si>
  <si>
    <t>T_SOCIALES</t>
  </si>
  <si>
    <t>FONDANE_SEN</t>
  </si>
  <si>
    <t>CENSOECONOMICO</t>
  </si>
  <si>
    <t>GESTION_DOC</t>
  </si>
  <si>
    <t>Bases de datos de la temática de salud</t>
  </si>
  <si>
    <t>Documentos de regulación</t>
  </si>
  <si>
    <t>Boletines técnicos de las cuentas anuales de bienes y servicios</t>
  </si>
  <si>
    <t xml:space="preserve">Servicio de apoyo a la gestión de conocimiento y consolidación de la cultura estadística </t>
  </si>
  <si>
    <t>Servicios de información para la gestión administrativa</t>
  </si>
  <si>
    <t>Bases de datos del marco geoestadístico nacional - DIG</t>
  </si>
  <si>
    <t>Sedes adquiridas</t>
  </si>
  <si>
    <t>Boletines técnicos de la temática agropecuaria</t>
  </si>
  <si>
    <t>Boletines técnicos de la temática cultura</t>
  </si>
  <si>
    <t>Servicio de información de las estadísticas de las entidades del Sistema Estadístico Nacional - FONDANE</t>
  </si>
  <si>
    <t>Bases de datos del directorio estadístico</t>
  </si>
  <si>
    <t>Servicios tecnológicos</t>
  </si>
  <si>
    <t>Fortalecimiento de la Producción Estadística a partir de la innovación y la gestión tecnológica</t>
  </si>
  <si>
    <t>Boletines técnicos de la temática demografía y población</t>
  </si>
  <si>
    <t>Documentos de diagnóstico del aprovechamiento de registros
administrativos</t>
  </si>
  <si>
    <t>Boletines técnicos de las cuentas departamentales</t>
  </si>
  <si>
    <t>Servicio de difusión de la información estadística</t>
  </si>
  <si>
    <t>Servicio de geo información estadística - DIG</t>
  </si>
  <si>
    <t>Bases de datos de la temática de pobreza y condiciones de vida</t>
  </si>
  <si>
    <t>Sedes mantenidas</t>
  </si>
  <si>
    <t>Boletines técnicos de la temática ambiental</t>
  </si>
  <si>
    <t>Boletines técnicos de la temática educación</t>
  </si>
  <si>
    <t>Servicio de evaluación del proceso estadístico - FONDANE</t>
  </si>
  <si>
    <t>Documentos de lineamientos técnicos - GD</t>
  </si>
  <si>
    <t>Cuadros de resultados para la temática de demografía y población</t>
  </si>
  <si>
    <t>Servicio de información de las estadísticas de las entidades del sistema estadístico nacional</t>
  </si>
  <si>
    <t>Boletines técnicos de la cuenta satélite de turismo</t>
  </si>
  <si>
    <t>Servicio de educación informal para la gestión administrativa</t>
  </si>
  <si>
    <t>Bases de datos de la temática agropecuaria</t>
  </si>
  <si>
    <t>Boletines técnicos de la temática comercio internacional</t>
  </si>
  <si>
    <t>Boletines técnicos de la temática gobierno</t>
  </si>
  <si>
    <t>Documentos metodológicos - CE</t>
  </si>
  <si>
    <t xml:space="preserve">Un Sistema Estadístico Nacional - SEN coordinado </t>
  </si>
  <si>
    <t>Caracter Sociodemografico</t>
  </si>
  <si>
    <t>Documentos metodológicos - DCD</t>
  </si>
  <si>
    <t>Bases de microdatos anonimizados</t>
  </si>
  <si>
    <t>Boletines técnicos de la cuenta satélite de cultura</t>
  </si>
  <si>
    <t>Servicio de implementación sistemas de gestión</t>
  </si>
  <si>
    <t>Bases de datos de la temática ambiental</t>
  </si>
  <si>
    <t>Boletines técnicos temática construcción</t>
  </si>
  <si>
    <t>Boletines técnicos de la temática mercado laboral</t>
  </si>
  <si>
    <t>Un Catastro Multipropósito que aporte a la creación de valor público</t>
  </si>
  <si>
    <t>5. Compras y contratación pública</t>
  </si>
  <si>
    <t>Cultura Estadistica</t>
  </si>
  <si>
    <t>Documentos metodológicos del censo de población y vivienda</t>
  </si>
  <si>
    <t>Servicio de educación informal sobre los instrumentos de coordinación del sistema estadístico nacional</t>
  </si>
  <si>
    <t>Boletines técnicos de la cuenta satélite de salud</t>
  </si>
  <si>
    <t>Bases de datos de la temática de comercio internacional</t>
  </si>
  <si>
    <t>Boletines técnicos temática transporte</t>
  </si>
  <si>
    <t>Boletines técnicos de la temática pobreza y condiciones de vida</t>
  </si>
  <si>
    <t>Documentos de estudios postcensales temáticas demográficas y poblacionales</t>
  </si>
  <si>
    <t>Servicio de asistencia técnica para el fortalecimiento de la capacidad estadística</t>
  </si>
  <si>
    <t>Boletines técnicos de la cuenta satélite piloto de agroindustria</t>
  </si>
  <si>
    <t>Bases de datos de la temática de comercio interno</t>
  </si>
  <si>
    <t>Boletines técnicos de la temática comercio interno</t>
  </si>
  <si>
    <t>Boletines técnicos temática de la seguridad y defensa</t>
  </si>
  <si>
    <t>Coordinacion y Regulacion del SEN</t>
  </si>
  <si>
    <t>Cuadros de resultados del censo de población y vivienda</t>
  </si>
  <si>
    <t>Servicio de evaluación del proceso estadístico</t>
  </si>
  <si>
    <t>Boletines técnicos de la cuenta satélite economía del cuidado</t>
  </si>
  <si>
    <t>Bases de datos de la temática de construcción</t>
  </si>
  <si>
    <t>Boletines técnicos para la temática de servicios</t>
  </si>
  <si>
    <t>Cuadros de resultados para la temática de cultura</t>
  </si>
  <si>
    <t>Cuentas Nacionales y Macroeconomia</t>
  </si>
  <si>
    <t>Base de datos del censo de población y vivienda</t>
  </si>
  <si>
    <t>Servicio de articulación del sistema estadístico nacional</t>
  </si>
  <si>
    <t>Boletines técnicos de la cuenta satélite de medio ambiente</t>
  </si>
  <si>
    <t>Bases de datos de la temática de cultura</t>
  </si>
  <si>
    <t>Boletines técnicos de la temática industria</t>
  </si>
  <si>
    <t>Cuadros de resultados temática educación</t>
  </si>
  <si>
    <t>Gestion Documental</t>
  </si>
  <si>
    <t>Boletines técnicos de las cuentas anuales de sectores institucionales</t>
  </si>
  <si>
    <t>Bases de datos de la temática de la seguridad y defensa</t>
  </si>
  <si>
    <t>Boletines técnicos de la temática precios y costos</t>
  </si>
  <si>
    <t>Cuadros de resultados para la temática de gobierno</t>
  </si>
  <si>
    <t>Fortalecimiento y Modernizacion de las TICs</t>
  </si>
  <si>
    <t>Boletines técnicosdel pib nacional</t>
  </si>
  <si>
    <t>Bases de datos de la temática de educación</t>
  </si>
  <si>
    <t>Boletines técnicos de la temática tecnología e innovación</t>
  </si>
  <si>
    <t>Cuadros de resultados para la temática de mercado laboral</t>
  </si>
  <si>
    <t>11. Gobierno digital</t>
  </si>
  <si>
    <t>Mejoramiento infraestructura y equipamiento fIsico</t>
  </si>
  <si>
    <t>Boletines técnicosdel pibbogotá d.c</t>
  </si>
  <si>
    <t>Bases de datos de la temática de gobierno</t>
  </si>
  <si>
    <t>Cuadros de resultados para la temática agropecuaria</t>
  </si>
  <si>
    <t>Cuadros de resultados para la temática de pobreza y condiciones de vida</t>
  </si>
  <si>
    <t>12. Seguridad digital</t>
  </si>
  <si>
    <t>OCDE</t>
  </si>
  <si>
    <t>Boletines técnicos de la cuenta satélite de cultura bogotá</t>
  </si>
  <si>
    <t>Bases de datos de la temática de industria</t>
  </si>
  <si>
    <t>Cuadros de resultados para la temática ambiental</t>
  </si>
  <si>
    <t>Cuadros de resultados para la temática de seguridad y defensa</t>
  </si>
  <si>
    <t>13. Defensa jurídica</t>
  </si>
  <si>
    <t>Temas Economicos</t>
  </si>
  <si>
    <t>Boletines técnicos del indicador de seguimiento a la economía -ise</t>
  </si>
  <si>
    <t>Bases de datos de la temática de precios y costos</t>
  </si>
  <si>
    <t>Cuadros de resultados para la temática de comercio internacional</t>
  </si>
  <si>
    <t>14. Mejora normativa</t>
  </si>
  <si>
    <t>Temas Sociales</t>
  </si>
  <si>
    <t>Bases de datos de la temática de servicios</t>
  </si>
  <si>
    <t>Cuadros de resultados para la temática de comercio interno</t>
  </si>
  <si>
    <t>15. Seguimiento y evaluación de desempeño institucional</t>
  </si>
  <si>
    <t>Fortalecimiento de Informacion - SEN</t>
  </si>
  <si>
    <t>Bases de datos de la temática de tecnología e innovación</t>
  </si>
  <si>
    <t>Cuadros de resultados para la temática de industria</t>
  </si>
  <si>
    <t>Bases de datos de la temática de transporte</t>
  </si>
  <si>
    <t>Cuadros de resultados para la temática de precios y costos</t>
  </si>
  <si>
    <t>Cuadros de resultados para la temática de servicios</t>
  </si>
  <si>
    <t>18. Gestión del conocimiento y la innovación</t>
  </si>
  <si>
    <t>Cuadros de resultados para la temática de tecnología e innovación</t>
  </si>
  <si>
    <t>Cuadros de resultados para la temática de transporte</t>
  </si>
  <si>
    <t>Cuadros de resultados para la temática construcción</t>
  </si>
  <si>
    <t>No aplica para el presente cuatrimestre</t>
  </si>
  <si>
    <r>
      <t>Se entrega el formato COM-070-GUI-008-f-002, con la información de las ruedas y boletines de prensa realizados en los meses de enero, febrero, marzo y abril. Por cada mes se reporta la siguiente información: 
•	Fecha	
•	Nombre de la investigación	
•	Rueda de prensa	
•	Comunicado de prensa
•	Periodo de referencia 	
•	Fecha - comité interno de la investigación"	
•	Fecha y hora - aval del comunicado por parte de la dirección técnica	
•	Fecha y hora - Publicación de la investigación  	
•</t>
    </r>
    <r>
      <rPr>
        <i/>
        <sz val="10"/>
        <color rgb="FF000000"/>
        <rFont val="Segoe UI"/>
      </rPr>
      <t xml:space="preserve">	Link transmisión rueda de prensa	
•	Link comunicado de prensa
</t>
    </r>
    <r>
      <rPr>
        <sz val="10"/>
        <color rgb="FF000000"/>
        <rFont val="Segoe UI"/>
      </rPr>
      <t>Soporte: Formato COM-070-GUI-008-F-002</t>
    </r>
  </si>
  <si>
    <t>Control comunicados ruedas de prensa 2023</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</si>
  <si>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15%2FI%20CUATRIMESTRE&amp;viewid=4898ae3e%2D639a%2D41ac%2Db718%2D8f47bbb2b81e</t>
  </si>
  <si>
    <t>6. Transparencia, acceso a la información publica y lucha contra la corrupción</t>
  </si>
  <si>
    <t>Se realizó y publicó en la sitio web de DANE, el Plan Estratégico de Comunicación, que tiene como objetivo fundamental promover la difusión y comunicación de las operaciones estadísticas que realiza el DANE, así como contribuir al desarrollo de la cultura estadística en los ámbitos nacional, regional y local, mediante acciones de pedagogía social.
Soporte: Link de publicación y documento en el repositorio SharePoint
https://www.dane.gov.co/index.php/servicios-al-ciudadano/tramites/transparencia-y-acceso-a-la-informacion-publica/planeacion#planes-anticorrupcion-y-de-atencion-al-ciudadano
https://www.dane.gov.co/files/control_participacion/planes_institucionales/Plan_estrategico_de_comunicacion_2023.pdf</t>
  </si>
  <si>
    <t>Plan_estrategico_de_comunicacion_2023</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</si>
  <si>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16%2FI%20CUATRIMESTRE&amp;viewid=4898ae3e%2D639a%2D41ac%2Db718%2D8f47bbb2b81e</t>
  </si>
  <si>
    <t>Se entrega el primer reporte de las publicaciones obligatorias en la página web del DANE.  Para este primer cuatrimestre se reportan los Proyectos de Resoluciones y Decretos disponibles para observaciones y Consulta pública planes instituciones.
Soporte: Link de publicación y documento en el repositorio SharePoint
https://www.dane.gov.co/index.php/servicios-al-ciudadano/tramites/participacion-ciudadana</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</si>
  <si>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20%2FI%20CUATRIMESTRE&amp;viewid=4898ae3e%2D639a%2D41ac%2Db718%2D8f47bbb2b81e</t>
  </si>
  <si>
    <t>Se realizó la matriz de consolidación de espación de participación ciudadana, Para el primer cuatrimestre se entregará la matriz consolidada por toda la entidad y el documento guía de la estrategia.
Soporte: Link de publicación y documento en el repositorio SharePoint</t>
  </si>
  <si>
    <t xml:space="preserve">Matriz de identificación de participación ciudadana </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</si>
  <si>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24%2FI%20CUATRIMESTRE&amp;viewid=4898ae3e%2D639a%2D41ac%2Db718%2D8f47bbb2b81e</t>
  </si>
  <si>
    <t xml:space="preserve">Se realizaron y publicaron los informes de Medición de satisfacción de la Ciudadanía de los meses de diciembre 2022, enero y febrero de 2023.
Cada uno de los documentos contiene la siguiente información: 
1. Medición de satisfacción de la ciudadanía. 
2. Resultados medición de satisfacción de la ciudadanía. 
3. Operaciones estadísticas y/o servicios más consultados
Soporte: Link de publicación y documentos en el repositorio SharePoint
https://www.dane.gov.co/index.php/servicios-al-ciudadano/tramites/medicion-de-la-satisfaccion#informes-2023
</t>
  </si>
  <si>
    <t>2022-diciembre-REGISTRO_SATISFACCION
2023-enero-REGISTRO_SATISFACCION
2023-febrero-REGISTRO_SATISFACCION</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</si>
  <si>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25%2FI%20CUATRIMESTRE&amp;viewid=4898ae3e%2D639a%2D41ac%2Db718%2D8f47bbb2b81e</t>
  </si>
  <si>
    <r>
      <rPr>
        <sz val="10"/>
        <color rgb="FF000000"/>
        <rFont val="Segoe UI"/>
      </rPr>
      <t xml:space="preserve">Se realizó y publicó los documentos de </t>
    </r>
    <r>
      <rPr>
        <b/>
        <i/>
        <sz val="10"/>
        <color rgb="FF000000"/>
        <rFont val="Segoe UI"/>
      </rPr>
      <t xml:space="preserve">Caracterización de la Ciudadanía 2022 </t>
    </r>
    <r>
      <rPr>
        <sz val="10"/>
        <color rgb="FF000000"/>
        <rFont val="Segoe UI"/>
      </rPr>
      <t xml:space="preserve">y </t>
    </r>
    <r>
      <rPr>
        <b/>
        <i/>
        <sz val="10"/>
        <color rgb="FF000000"/>
        <rFont val="Segoe UI"/>
      </rPr>
      <t xml:space="preserve">Caracterización de Grupos de Interés 2022. 
</t>
    </r>
    <r>
      <rPr>
        <b/>
        <i/>
        <u/>
        <sz val="10"/>
        <color rgb="FF000000"/>
        <rFont val="Segoe UI"/>
      </rPr>
      <t xml:space="preserve">
</t>
    </r>
    <r>
      <rPr>
        <b/>
        <sz val="10"/>
        <color rgb="FF000000"/>
        <rFont val="Segoe UI"/>
      </rPr>
      <t>S</t>
    </r>
    <r>
      <rPr>
        <sz val="10"/>
        <color rgb="FF000000"/>
        <rFont val="Segoe UI"/>
      </rPr>
      <t xml:space="preserve">oporte: LInk de publicación y documentos en el repositorio Sharepoint
</t>
    </r>
    <r>
      <rPr>
        <u/>
        <sz val="10"/>
        <color rgb="FF000000"/>
        <rFont val="Segoe UI"/>
      </rPr>
      <t xml:space="preserve">
</t>
    </r>
    <r>
      <rPr>
        <sz val="10"/>
        <color rgb="FF000000"/>
        <rFont val="Segoe UI"/>
      </rPr>
      <t>https://www.dane.gov.co/index.php/ventanilla-unica/temas-de-interes</t>
    </r>
  </si>
  <si>
    <t>caracterización_ciudadanía_2022 
caracterizacion_grupos_interes_2022</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</si>
  <si>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30%2FI%20CUATRIMESTRE&amp;viewid=4898ae3e%2D639a%2D41ac%2Db718%2D8f47bbb2b81e</t>
  </si>
  <si>
    <t>Se entrega informe de publicación de estudios estadísticos en el sistema de consulta ANDA versión 5.0.4, representados en 24 O.O.E.E. con un total para los meses de Enero, Febrero, Marzo y Abril de 40 estudios estadísticos publicados en ANDA, 32 con microdatos y 8 con metadatos.</t>
  </si>
  <si>
    <t>Archivo nacional de datos _ publicaciones cuatrimestre</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</si>
  <si>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42%2FI%20CUATRIMESTRE&amp;viewid=4898ae3e%2D639a%2D41ac%2Db718%2D8f47bbb2b81e</t>
  </si>
  <si>
    <t xml:space="preserve">Se realizaron 12 charlas de socialización de información estadística de la página web, a continuación se relaciona fecha, tema, entidad solicitante y asistentes:
Capacitación No. 1 
Fecha: 31/01/2023; tema: EDIT; entidad solicitante: estudiante de doctorado Universidad de los Andes; asistentes: 1 
Capacitación No. 2
Fecha: 14/03/2023; tema: Página Web; entidad solicitante: DANE sede Sincelejo; asistentes: 14
Capacitación No. 3
Fecha: 14/03/2023; tema: Página Web; entidad solicitante: Fundación Universitaria de San Gil sede Yopal; asistentes: 52
Capacitación No .4
Fecha: 21/03/2023; tema: Página Web; Entidad solicitante: Servicio Geológico Colombiano; Asistentes: 13
Capacitación No. 5
Fecha: 24/03/2023; tema: Conceptos básicos de redatam y microdatos; entidad solicitante: Universidad San Buenaventura (Cali); asistentes: 33
Capacitación No. 6
Fecha: 29/03/2023; tema: Página Web; entidad solicitante: Biopas Group; asistentes: 6
Capacitación No. 7
Fecha: 12/04/2023; tema: Página Web; entidad solicitante: Universidad del Atlántico; asistentes: 62
Capacitación No. 8
Fecha: 13/04/2023; tema: Mercado laboral; entidad solicitante: Universidad Tecnológica de Risaralda; asistentes: 24
Capacitación No. 9
Fecha: 17/04/2023; tema: Censo Económico; entidad solicitante: Universidad del Rosario; asistentes: 21
Capacitación No. 10
Fecha: 19/04/2023; tema: Página Web; entidad solicitante: Universidad de Córdoba; asistentes: 37
Capacitación No. 11
Fecha: 20/04/2023; tema DANE; entidad solicitante: Colegio la presentación de Diutama; temas: Brigadas de emergencia, Censos y demografía, DIG; asistentes: 99
Capacitación No. 12
Fecha: 26/04/2023; tema: Encuestas agropecuarias; entidad solicitante: Universidad Nacional - Facultad de Ciencias Humanas (Visita Presencial); tema: Encuestas Agropecuarias; asistentes: 13
</t>
  </si>
  <si>
    <t>Carpeta Enero
Carpeta Febrero 
Carpeta Marzo
Listado de Capacitaciones 2023 xlmx</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</si>
  <si>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43%2FI%20CUATRIMESTRE&amp;viewid=4898ae3e%2D639a%2D41ac%2Db718%2D8f47bbb2b81e</t>
  </si>
  <si>
    <t xml:space="preserve">Se realizó una prueba de usabilidad en el micositio de ANDA para medir la satisfacción de los usuarios con respecto al portal web obteniendo los siguientes resultados:  Identidad 94,81%, contenidos 49,35%, navegación 42,86% y gráfica web 85,71 para un indicador de: 68,1% del portal web, con la participación de 18 usuarios y diligenciamiento de 11 cuestionarios. </t>
  </si>
  <si>
    <t>Informe testeo de usabilidad</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</si>
  <si>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48%2FI%20CUATRIMESTRE&amp;viewid=4898ae3e%2D639a%2D41ac%2Db718%2D8f47bbb2b81e</t>
  </si>
  <si>
    <t>Se realiza la entrega del Formato de Control General  de Producción - Reporte Anual, en la que se reporta la producción y la programación de los meses de enero a abril de 2023.</t>
  </si>
  <si>
    <t>Producción 2023</t>
  </si>
  <si>
    <t>https://danegovco.sharepoint.com/sites/PlanesInstitucionales-MetasHisttricasporrea2018-2022/Documentos%20compartidos/Forms/AllItems.aspx?id=%2Fsites%2FPlanesInstitucionales%2DMetasHisttricasporrea2018%2D2022%2FDocumentos%20compartidos%2FDICE%2FEvidencias%20Planes%20Institucionales%202023%2FPAAC%2FPAAC%5F50%2FI%20CUATRIMESTRE&amp;viewid=4898ae3e%2D639a%2D41ac%2Db718%2D8f47bbb2b81e</t>
  </si>
  <si>
    <r>
      <t>DEPARTAMENTO ADMINISTRATIVO NACIONAL DE ESTADÍSTICA
 PLAN ANTICORRUPCIÓN Y DE ATENCIÓN AL CIUDADANO 2023
Versión 3 - Fecha de Publicación: 27</t>
    </r>
    <r>
      <rPr>
        <b/>
        <sz val="16"/>
        <color rgb="FFFF0000"/>
        <rFont val="Segoe UI"/>
        <family val="2"/>
      </rPr>
      <t xml:space="preserve"> </t>
    </r>
    <r>
      <rPr>
        <b/>
        <sz val="16"/>
        <rFont val="Segoe UI"/>
        <family val="2"/>
      </rPr>
      <t>de Junio</t>
    </r>
    <r>
      <rPr>
        <b/>
        <sz val="16"/>
        <color rgb="FFFF0000"/>
        <rFont val="Segoe UI"/>
        <family val="2"/>
      </rPr>
      <t xml:space="preserve"> </t>
    </r>
    <r>
      <rPr>
        <b/>
        <sz val="16"/>
        <rFont val="Segoe UI"/>
        <family val="2"/>
      </rPr>
      <t>de 2023</t>
    </r>
  </si>
  <si>
    <r>
      <t>DEPARTAMENTO ADMINISTRATIVO NACIONAL DE ESTADÍSTICA
 PLAN ANTICORRUPCIÓN Y DE ATENCIÓN AL CIUDADANO 2023
Versión 3 - Fecha de Publicación:</t>
    </r>
    <r>
      <rPr>
        <b/>
        <sz val="16"/>
        <color rgb="FFFF0000"/>
        <rFont val="Segoe UI"/>
        <family val="2"/>
      </rPr>
      <t xml:space="preserve"> </t>
    </r>
    <r>
      <rPr>
        <b/>
        <sz val="16"/>
        <rFont val="Segoe UI"/>
        <family val="2"/>
      </rPr>
      <t>27 de Junio de 2023</t>
    </r>
  </si>
  <si>
    <t>DEPARTAMENTO ADMINISTRATIVO NACIONAL DE ESTADÍSTICA
 PLAN ANTICORRUPCIÓN Y DE ATENCIÓN AL CIUDADANO 2023
Versión 3 - Fecha de Publicación: 27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</si>
</sst>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_-[$$-240A]\ * #,##0.00_-;\-[$$-240A]\ * #,##0.00_-;_-[$$-240A]\ * &quot;-&quot;??_-;_-@_-"/>
    <numFmt numFmtId="167" formatCode="_-[$$-409]* #,##0_ ;_-[$$-409]* \-#,##0\ ;_-[$$-409]* &quot;-&quot;??_ ;_-@_ "/>
    <numFmt numFmtId="168" formatCode="_-[$$-240A]\ * #,##0_-;\-[$$-240A]\ * #,##0_-;_-[$$-240A]\ * &quot;-&quot;??_-;_-@_-"/>
  </numFmts>
  <fonts count="41">
    <font>
      <sz val="11"/>
      <color theme="1"/>
      <name val="Calibri"/>
      <family val="2"/>
      <scheme val="minor"/>
    </font>
    <font>
      <sz val="11"/>
      <color theme="1"/>
      <name val="Calibri"/>
      <family val="2"/>
      <scheme val="minor"/>
    </font>
    <font>
      <b/>
      <sz val="16"/>
      <name val="Segoe UI"/>
      <family val="2"/>
    </font>
    <font>
      <sz val="9"/>
      <color theme="1"/>
      <name val="Segoe UI"/>
      <family val="2"/>
    </font>
    <font>
      <b/>
      <sz val="9"/>
      <color theme="1"/>
      <name val="Segoe UI"/>
      <family val="2"/>
    </font>
    <font>
      <sz val="8"/>
      <name val="Calibri"/>
      <family val="2"/>
      <scheme val="minor"/>
    </font>
    <font>
      <sz val="12"/>
      <color theme="1"/>
      <name val="Calibri"/>
      <family val="2"/>
      <scheme val="minor"/>
    </font>
    <font>
      <b/>
      <sz val="11"/>
      <color theme="0"/>
      <name val="Calibri"/>
      <family val="2"/>
      <scheme val="minor"/>
    </font>
    <font>
      <sz val="12"/>
      <color rgb="FF333333"/>
      <name val="Work Sans"/>
    </font>
    <font>
      <sz val="12"/>
      <name val="Calibri"/>
      <family val="2"/>
      <scheme val="minor"/>
    </font>
    <font>
      <sz val="10"/>
      <color theme="1"/>
      <name val="Segoe UI"/>
      <family val="2"/>
    </font>
    <font>
      <b/>
      <sz val="10"/>
      <color theme="4" tint="-0.499984740745262"/>
      <name val="Segoe UI"/>
      <family val="2"/>
    </font>
    <font>
      <b/>
      <sz val="12"/>
      <color theme="4" tint="-0.499984740745262"/>
      <name val="Segoe UI"/>
      <family val="2"/>
    </font>
    <font>
      <sz val="12"/>
      <color theme="1"/>
      <name val="Segoe UI"/>
      <family val="2"/>
    </font>
    <font>
      <sz val="10"/>
      <name val="Segoe UI"/>
      <family val="2"/>
    </font>
    <font>
      <b/>
      <sz val="10"/>
      <color theme="1"/>
      <name val="Segoe UI"/>
      <family val="2"/>
    </font>
    <font>
      <sz val="10"/>
      <color rgb="FF000000"/>
      <name val="Segoe UI"/>
      <family val="2"/>
    </font>
    <font>
      <b/>
      <sz val="10"/>
      <name val="Segoe UI"/>
      <family val="2"/>
    </font>
    <font>
      <sz val="9"/>
      <name val="Segoe UI"/>
      <family val="2"/>
    </font>
    <font>
      <b/>
      <sz val="14"/>
      <color theme="0"/>
      <name val="Segoe UI"/>
      <family val="2"/>
    </font>
    <font>
      <b/>
      <sz val="11"/>
      <color theme="0"/>
      <name val="Segoe UI"/>
      <family val="2"/>
    </font>
    <font>
      <b/>
      <sz val="11"/>
      <color theme="4" tint="-0.249977111117893"/>
      <name val="Segoe UI"/>
      <family val="2"/>
    </font>
    <font>
      <b/>
      <sz val="11"/>
      <color theme="3" tint="-0.249977111117893"/>
      <name val="Segoe UI"/>
      <family val="2"/>
    </font>
    <font>
      <sz val="10"/>
      <color theme="4" tint="-0.499984740745262"/>
      <name val="Segoe UI"/>
      <family val="2"/>
    </font>
    <font>
      <u/>
      <sz val="11"/>
      <color theme="10"/>
      <name val="Calibri"/>
      <family val="2"/>
      <scheme val="minor"/>
    </font>
    <font>
      <u/>
      <sz val="11"/>
      <color theme="10"/>
      <name val="Segoe UI"/>
    </font>
    <font>
      <sz val="11"/>
      <color rgb="FF323130"/>
      <name val="Inherit"/>
      <charset val="1"/>
    </font>
    <font>
      <sz val="11"/>
      <color rgb="FF444444"/>
      <name val="Calibri"/>
      <family val="2"/>
      <charset val="1"/>
    </font>
    <font>
      <sz val="10"/>
      <color theme="1"/>
      <name val="Segoe UI"/>
    </font>
    <font>
      <sz val="10"/>
      <color rgb="FF000000"/>
      <name val="Segoe UI"/>
    </font>
    <font>
      <b/>
      <sz val="10"/>
      <color rgb="FFFF0000"/>
      <name val="Segoe UI"/>
    </font>
    <font>
      <sz val="10"/>
      <color rgb="FFFF0000"/>
      <name val="Segoe UI"/>
    </font>
    <font>
      <i/>
      <sz val="10"/>
      <color rgb="FF000000"/>
      <name val="Segoe UI"/>
    </font>
    <font>
      <b/>
      <i/>
      <sz val="10"/>
      <color rgb="FF000000"/>
      <name val="Segoe UI"/>
    </font>
    <font>
      <b/>
      <sz val="10"/>
      <color rgb="FF000000"/>
      <name val="Segoe UI"/>
    </font>
    <font>
      <b/>
      <i/>
      <u/>
      <sz val="10"/>
      <color rgb="FF000000"/>
      <name val="Segoe UI"/>
    </font>
    <font>
      <sz val="10"/>
      <color rgb="FF000000"/>
      <name val="Segoe UI"/>
      <charset val="1"/>
    </font>
    <font>
      <sz val="9"/>
      <color theme="1"/>
      <name val="Segoe UI"/>
    </font>
    <font>
      <b/>
      <sz val="11"/>
      <color theme="4" tint="-0.249977111117893"/>
      <name val="Segoe UI"/>
    </font>
    <font>
      <u/>
      <sz val="10"/>
      <color rgb="FF000000"/>
      <name val="Segoe UI"/>
    </font>
    <font>
      <b/>
      <sz val="16"/>
      <color rgb="FFFF0000"/>
      <name val="Segoe UI"/>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rgb="FF008080"/>
        <bgColor rgb="FF000000"/>
      </patternFill>
    </fill>
    <fill>
      <patternFill patternType="solid">
        <fgColor rgb="FF99CCFF"/>
        <bgColor rgb="FF000000"/>
      </patternFill>
    </fill>
    <fill>
      <patternFill patternType="solid">
        <fgColor theme="4" tint="-0.249977111117893"/>
        <bgColor rgb="FF000000"/>
      </patternFill>
    </fill>
    <fill>
      <patternFill patternType="solid">
        <fgColor theme="5" tint="0.59999389629810485"/>
        <bgColor rgb="FF000000"/>
      </patternFill>
    </fill>
  </fills>
  <borders count="3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dotted">
        <color indexed="64"/>
      </left>
      <right style="dotted">
        <color indexed="64"/>
      </right>
      <top style="dotted">
        <color indexed="64"/>
      </top>
      <bottom style="dotted">
        <color indexed="64"/>
      </bottom>
      <diagonal/>
    </border>
    <border>
      <left style="dotted">
        <color rgb="FF000000"/>
      </left>
      <right style="dotted">
        <color rgb="FF000000"/>
      </right>
      <top style="dotted">
        <color rgb="FF000000"/>
      </top>
      <bottom style="dotted">
        <color rgb="FF000000"/>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thin">
        <color indexed="64"/>
      </left>
      <right/>
      <top style="dotted">
        <color indexed="64"/>
      </top>
      <bottom style="dotted">
        <color indexed="64"/>
      </bottom>
      <diagonal/>
    </border>
    <border>
      <left style="medium">
        <color theme="0"/>
      </left>
      <right/>
      <top/>
      <bottom style="medium">
        <color theme="0"/>
      </bottom>
      <diagonal/>
    </border>
    <border>
      <left/>
      <right/>
      <top/>
      <bottom style="medium">
        <color theme="0"/>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medium">
        <color theme="0"/>
      </left>
      <right/>
      <top/>
      <bottom/>
      <diagonal/>
    </border>
  </borders>
  <cellStyleXfs count="12">
    <xf numFmtId="0" fontId="0" fillId="0" borderId="0"/>
    <xf numFmtId="9" fontId="1" fillId="0" borderId="0" applyFont="0" applyFill="0" applyBorder="0" applyAlignment="0" applyProtection="0"/>
    <xf numFmtId="0" fontId="1" fillId="0" borderId="0"/>
    <xf numFmtId="9" fontId="6" fillId="0" borderId="0" applyFont="0" applyFill="0" applyBorder="0" applyAlignment="0" applyProtection="0"/>
    <xf numFmtId="0" fontId="6" fillId="0" borderId="0"/>
    <xf numFmtId="0" fontId="1" fillId="0" borderId="0"/>
    <xf numFmtId="42"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cellStyleXfs>
  <cellXfs count="233">
    <xf numFmtId="0" fontId="0" fillId="0" borderId="0" xfId="0"/>
    <xf numFmtId="0" fontId="3" fillId="0" borderId="0" xfId="0" applyFont="1"/>
    <xf numFmtId="14" fontId="3" fillId="0" borderId="0" xfId="0" applyNumberFormat="1" applyFont="1"/>
    <xf numFmtId="0" fontId="4" fillId="0" borderId="0" xfId="0" applyFont="1" applyAlignment="1">
      <alignment horizontal="center"/>
    </xf>
    <xf numFmtId="0" fontId="8" fillId="0" borderId="0" xfId="0" applyFont="1" applyAlignment="1">
      <alignment horizontal="left" vertical="center" wrapText="1" indent="1"/>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7" fillId="5"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xf numFmtId="0" fontId="0" fillId="0" borderId="2" xfId="0" applyBorder="1" applyAlignment="1">
      <alignment vertical="center"/>
    </xf>
    <xf numFmtId="0" fontId="0" fillId="0" borderId="2" xfId="0" applyBorder="1" applyAlignment="1">
      <alignment vertical="center" wrapText="1"/>
    </xf>
    <xf numFmtId="0" fontId="0" fillId="0" borderId="3" xfId="0" applyBorder="1"/>
    <xf numFmtId="0" fontId="10" fillId="0" borderId="0" xfId="0" applyFont="1"/>
    <xf numFmtId="0" fontId="13" fillId="0" borderId="0" xfId="0" applyFont="1"/>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2" fontId="10" fillId="2" borderId="1" xfId="0" applyNumberFormat="1" applyFont="1" applyFill="1" applyBorder="1" applyAlignment="1" applyProtection="1">
      <alignment horizontal="center" vertical="center" wrapText="1"/>
      <protection hidden="1"/>
    </xf>
    <xf numFmtId="1" fontId="11" fillId="3" borderId="1" xfId="0" applyNumberFormat="1" applyFont="1" applyFill="1" applyBorder="1" applyAlignment="1" applyProtection="1">
      <alignment horizontal="center" vertical="center" wrapText="1"/>
      <protection hidden="1"/>
    </xf>
    <xf numFmtId="2" fontId="14" fillId="2" borderId="1" xfId="0" applyNumberFormat="1" applyFont="1" applyFill="1" applyBorder="1" applyAlignment="1" applyProtection="1">
      <alignment horizontal="center" vertical="center" wrapText="1"/>
      <protection hidden="1"/>
    </xf>
    <xf numFmtId="9" fontId="10" fillId="0" borderId="1" xfId="1" applyFont="1" applyFill="1" applyBorder="1" applyAlignment="1" applyProtection="1">
      <alignment horizontal="center" vertical="center" wrapText="1"/>
      <protection hidden="1"/>
    </xf>
    <xf numFmtId="9" fontId="15" fillId="3" borderId="1" xfId="1" applyFont="1" applyFill="1" applyBorder="1" applyAlignment="1" applyProtection="1">
      <alignment horizontal="center" vertical="center" wrapText="1"/>
      <protection hidden="1"/>
    </xf>
    <xf numFmtId="14" fontId="10" fillId="0" borderId="1"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42" fontId="10" fillId="0" borderId="1" xfId="6" applyFont="1" applyBorder="1" applyAlignment="1">
      <alignment vertical="center"/>
    </xf>
    <xf numFmtId="1" fontId="10" fillId="0" borderId="1" xfId="0" applyNumberFormat="1" applyFont="1" applyBorder="1" applyAlignment="1" applyProtection="1">
      <alignment horizontal="center" vertical="center" wrapText="1"/>
      <protection hidden="1"/>
    </xf>
    <xf numFmtId="1" fontId="15" fillId="3" borderId="1" xfId="0" applyNumberFormat="1"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2" fontId="14" fillId="0" borderId="1" xfId="0" applyNumberFormat="1" applyFont="1" applyBorder="1" applyAlignment="1" applyProtection="1">
      <alignment horizontal="center" vertical="center" wrapText="1"/>
      <protection hidden="1"/>
    </xf>
    <xf numFmtId="9" fontId="14" fillId="0" borderId="1" xfId="1" applyFont="1" applyFill="1" applyBorder="1" applyAlignment="1" applyProtection="1">
      <alignment horizontal="center" vertical="center" wrapText="1"/>
      <protection hidden="1"/>
    </xf>
    <xf numFmtId="9" fontId="10" fillId="0" borderId="1" xfId="0" applyNumberFormat="1" applyFont="1" applyBorder="1" applyAlignment="1" applyProtection="1">
      <alignment horizontal="center" vertical="center" wrapText="1"/>
      <protection hidden="1"/>
    </xf>
    <xf numFmtId="9" fontId="15" fillId="3" borderId="1" xfId="0" applyNumberFormat="1" applyFont="1" applyFill="1" applyBorder="1" applyAlignment="1" applyProtection="1">
      <alignment horizontal="center" vertical="center" wrapText="1"/>
      <protection hidden="1"/>
    </xf>
    <xf numFmtId="9" fontId="14" fillId="2" borderId="1" xfId="1" applyFont="1" applyFill="1" applyBorder="1" applyAlignment="1" applyProtection="1">
      <alignment horizontal="center" vertical="center" wrapText="1"/>
      <protection hidden="1"/>
    </xf>
    <xf numFmtId="9" fontId="17" fillId="3" borderId="1" xfId="1" applyFont="1" applyFill="1" applyBorder="1" applyAlignment="1" applyProtection="1">
      <alignment horizontal="center" vertical="center" wrapText="1"/>
      <protection hidden="1"/>
    </xf>
    <xf numFmtId="9" fontId="10" fillId="2" borderId="1" xfId="1" applyFont="1" applyFill="1" applyBorder="1" applyAlignment="1" applyProtection="1">
      <alignment horizontal="center" vertical="center" wrapText="1"/>
      <protection hidden="1"/>
    </xf>
    <xf numFmtId="9" fontId="17" fillId="3" borderId="1" xfId="0" applyNumberFormat="1" applyFont="1" applyFill="1" applyBorder="1" applyAlignment="1" applyProtection="1">
      <alignment horizontal="center" vertical="center" wrapText="1"/>
      <protection hidden="1"/>
    </xf>
    <xf numFmtId="164" fontId="14" fillId="2" borderId="1" xfId="8"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42" fontId="14" fillId="2" borderId="1" xfId="6" applyFont="1" applyFill="1" applyBorder="1" applyAlignment="1">
      <alignment horizontal="center" vertical="center"/>
    </xf>
    <xf numFmtId="0" fontId="10" fillId="2" borderId="0" xfId="0" applyFont="1" applyFill="1"/>
    <xf numFmtId="0" fontId="14" fillId="2" borderId="1" xfId="2"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hidden="1"/>
    </xf>
    <xf numFmtId="14" fontId="14" fillId="2" borderId="1" xfId="0" applyNumberFormat="1" applyFont="1" applyFill="1" applyBorder="1" applyAlignment="1">
      <alignment horizontal="center" vertical="center" wrapText="1"/>
    </xf>
    <xf numFmtId="1" fontId="10" fillId="0" borderId="1" xfId="1" applyNumberFormat="1" applyFont="1" applyFill="1" applyBorder="1" applyAlignment="1" applyProtection="1">
      <alignment horizontal="center" vertical="center" wrapText="1"/>
      <protection hidden="1"/>
    </xf>
    <xf numFmtId="1" fontId="15" fillId="3" borderId="1" xfId="1" applyNumberFormat="1" applyFont="1" applyFill="1" applyBorder="1" applyAlignment="1" applyProtection="1">
      <alignment horizontal="center" vertical="center" wrapText="1"/>
      <protection hidden="1"/>
    </xf>
    <xf numFmtId="0" fontId="14" fillId="0" borderId="1" xfId="2" applyFont="1" applyBorder="1" applyAlignment="1" applyProtection="1">
      <alignment horizontal="center" vertical="center" wrapText="1"/>
      <protection locked="0"/>
    </xf>
    <xf numFmtId="164" fontId="14" fillId="0" borderId="1" xfId="2" applyNumberFormat="1"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9" fontId="14" fillId="0" borderId="6" xfId="1" applyFont="1" applyFill="1" applyBorder="1" applyAlignment="1" applyProtection="1">
      <alignment horizontal="center" vertical="center" wrapText="1"/>
      <protection hidden="1"/>
    </xf>
    <xf numFmtId="42" fontId="14" fillId="0" borderId="1" xfId="6" applyFont="1" applyBorder="1" applyAlignment="1">
      <alignment vertical="center" wrapText="1"/>
    </xf>
    <xf numFmtId="49"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lignment horizontal="center" vertical="center"/>
    </xf>
    <xf numFmtId="42" fontId="14" fillId="0" borderId="1" xfId="6" applyFont="1" applyFill="1" applyBorder="1" applyAlignment="1">
      <alignment horizontal="center" vertical="center"/>
    </xf>
    <xf numFmtId="164" fontId="14" fillId="0" borderId="1" xfId="8" applyNumberFormat="1" applyFont="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4" fillId="0" borderId="1" xfId="0" applyNumberFormat="1" applyFont="1" applyBorder="1" applyAlignment="1">
      <alignment horizontal="center" vertical="center" wrapText="1"/>
    </xf>
    <xf numFmtId="9" fontId="17" fillId="3" borderId="1" xfId="3" applyFont="1" applyFill="1" applyBorder="1" applyAlignment="1" applyProtection="1">
      <alignment horizontal="center" vertical="center" wrapText="1"/>
      <protection locked="0"/>
    </xf>
    <xf numFmtId="42" fontId="10" fillId="0" borderId="1" xfId="6" applyFont="1" applyBorder="1" applyAlignment="1">
      <alignment horizontal="center" vertical="center"/>
    </xf>
    <xf numFmtId="14" fontId="16" fillId="2" borderId="1" xfId="0" applyNumberFormat="1" applyFont="1" applyFill="1" applyBorder="1" applyAlignment="1">
      <alignment horizontal="center" vertical="center" wrapText="1"/>
    </xf>
    <xf numFmtId="0" fontId="14" fillId="0" borderId="1" xfId="0" applyFont="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9" fontId="10" fillId="2" borderId="6" xfId="1" applyFont="1" applyFill="1" applyBorder="1" applyAlignment="1" applyProtection="1">
      <alignment horizontal="center" vertical="center" wrapText="1"/>
      <protection hidden="1"/>
    </xf>
    <xf numFmtId="14" fontId="10" fillId="2" borderId="1" xfId="0" applyNumberFormat="1" applyFont="1" applyFill="1" applyBorder="1" applyAlignment="1" applyProtection="1">
      <alignment horizontal="center" vertical="center" wrapText="1"/>
      <protection hidden="1"/>
    </xf>
    <xf numFmtId="2" fontId="10" fillId="2" borderId="2" xfId="0" applyNumberFormat="1" applyFont="1" applyFill="1" applyBorder="1" applyAlignment="1" applyProtection="1">
      <alignment horizontal="center" vertical="center" wrapText="1"/>
      <protection hidden="1"/>
    </xf>
    <xf numFmtId="1" fontId="10" fillId="2" borderId="1" xfId="1" applyNumberFormat="1" applyFont="1" applyFill="1" applyBorder="1" applyAlignment="1" applyProtection="1">
      <alignment horizontal="center" vertical="center" wrapText="1"/>
      <protection hidden="1"/>
    </xf>
    <xf numFmtId="0" fontId="14" fillId="2" borderId="7"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0" fillId="2" borderId="1" xfId="0" applyNumberFormat="1" applyFont="1" applyFill="1" applyBorder="1" applyAlignment="1" applyProtection="1">
      <alignment horizontal="center" vertical="center" wrapText="1"/>
      <protection hidden="1"/>
    </xf>
    <xf numFmtId="9" fontId="10" fillId="2" borderId="1" xfId="0" applyNumberFormat="1" applyFont="1" applyFill="1" applyBorder="1" applyAlignment="1">
      <alignment horizontal="center" vertical="center" wrapText="1"/>
    </xf>
    <xf numFmtId="9" fontId="15" fillId="3"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9" fontId="10" fillId="0" borderId="3" xfId="0" applyNumberFormat="1" applyFont="1" applyBorder="1" applyAlignment="1" applyProtection="1">
      <alignment horizontal="center" vertical="center" wrapText="1"/>
      <protection hidden="1"/>
    </xf>
    <xf numFmtId="9" fontId="10" fillId="2" borderId="3" xfId="1" applyFont="1" applyFill="1" applyBorder="1" applyAlignment="1" applyProtection="1">
      <alignment horizontal="center" vertical="center" wrapText="1"/>
      <protection hidden="1"/>
    </xf>
    <xf numFmtId="49" fontId="14" fillId="0" borderId="1" xfId="0" applyNumberFormat="1" applyFont="1" applyBorder="1" applyAlignment="1" applyProtection="1">
      <alignment horizontal="center" vertical="center" wrapText="1"/>
      <protection locked="0"/>
    </xf>
    <xf numFmtId="1" fontId="10" fillId="2" borderId="1"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xf numFmtId="0" fontId="9" fillId="0" borderId="0" xfId="0" applyFont="1"/>
    <xf numFmtId="42" fontId="10" fillId="0" borderId="2" xfId="6" applyFont="1" applyBorder="1" applyAlignment="1">
      <alignment horizontal="center" vertical="center"/>
    </xf>
    <xf numFmtId="42" fontId="10" fillId="0" borderId="9" xfId="6" applyFont="1" applyBorder="1" applyAlignment="1">
      <alignment horizontal="center" vertical="center"/>
    </xf>
    <xf numFmtId="42" fontId="10" fillId="0" borderId="4" xfId="6" applyFont="1" applyBorder="1" applyAlignment="1">
      <alignment vertical="center"/>
    </xf>
    <xf numFmtId="42" fontId="10" fillId="0" borderId="4" xfId="6" applyFont="1" applyFill="1" applyBorder="1" applyAlignment="1">
      <alignment vertical="center" wrapText="1"/>
    </xf>
    <xf numFmtId="42" fontId="10" fillId="0" borderId="2" xfId="6" applyFont="1" applyFill="1" applyBorder="1" applyAlignment="1">
      <alignment vertical="center" wrapText="1"/>
    </xf>
    <xf numFmtId="42" fontId="14" fillId="2" borderId="2" xfId="6" applyFont="1" applyFill="1" applyBorder="1" applyAlignment="1" applyProtection="1">
      <alignment horizontal="center" vertical="center" wrapText="1"/>
      <protection locked="0"/>
    </xf>
    <xf numFmtId="42" fontId="10" fillId="0" borderId="2" xfId="6" applyFont="1" applyBorder="1" applyAlignment="1">
      <alignment horizontal="center" vertical="center" wrapText="1"/>
    </xf>
    <xf numFmtId="42" fontId="14" fillId="2" borderId="2" xfId="6" applyFont="1" applyFill="1" applyBorder="1" applyAlignment="1">
      <alignment horizontal="center" vertical="center"/>
    </xf>
    <xf numFmtId="42" fontId="10" fillId="0" borderId="10" xfId="6" applyFont="1" applyBorder="1" applyAlignment="1">
      <alignment horizontal="center" vertical="center"/>
    </xf>
    <xf numFmtId="42" fontId="14" fillId="2" borderId="4" xfId="6" applyFont="1" applyFill="1" applyBorder="1" applyAlignment="1">
      <alignment horizontal="center" vertical="center"/>
    </xf>
    <xf numFmtId="42" fontId="10" fillId="0" borderId="4" xfId="6" applyFont="1" applyBorder="1" applyAlignment="1">
      <alignment horizontal="center" vertical="center"/>
    </xf>
    <xf numFmtId="42" fontId="10" fillId="0" borderId="2" xfId="6" applyFont="1" applyBorder="1" applyAlignment="1">
      <alignment vertical="center"/>
    </xf>
    <xf numFmtId="44" fontId="10" fillId="0" borderId="1" xfId="10" applyFont="1" applyBorder="1" applyAlignment="1">
      <alignment vertical="center"/>
    </xf>
    <xf numFmtId="165" fontId="10" fillId="0" borderId="1" xfId="10" applyNumberFormat="1" applyFont="1" applyBorder="1" applyAlignment="1">
      <alignment vertical="center"/>
    </xf>
    <xf numFmtId="42" fontId="14" fillId="0" borderId="2" xfId="6" applyFont="1" applyBorder="1" applyAlignment="1">
      <alignment vertical="center"/>
    </xf>
    <xf numFmtId="14" fontId="14" fillId="2" borderId="1" xfId="0" applyNumberFormat="1" applyFont="1" applyFill="1" applyBorder="1" applyAlignment="1" applyProtection="1">
      <alignment horizontal="center" vertical="center" wrapText="1"/>
      <protection hidden="1"/>
    </xf>
    <xf numFmtId="14" fontId="12" fillId="4"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3" fillId="0" borderId="12" xfId="0" applyFont="1" applyBorder="1"/>
    <xf numFmtId="0" fontId="2" fillId="0" borderId="17" xfId="0" applyFont="1" applyBorder="1" applyAlignment="1">
      <alignment horizontal="center" vertical="center" wrapText="1"/>
    </xf>
    <xf numFmtId="0" fontId="21" fillId="7" borderId="25" xfId="0" applyFont="1" applyFill="1" applyBorder="1" applyAlignment="1" applyProtection="1">
      <alignment horizontal="center" vertical="center" wrapText="1"/>
      <protection locked="0"/>
    </xf>
    <xf numFmtId="0" fontId="22" fillId="9" borderId="25" xfId="0" applyFont="1" applyFill="1" applyBorder="1" applyAlignment="1" applyProtection="1">
      <alignment horizontal="center" vertical="center" wrapText="1"/>
      <protection locked="0"/>
    </xf>
    <xf numFmtId="0" fontId="20" fillId="8" borderId="24" xfId="0" applyFont="1" applyFill="1" applyBorder="1" applyAlignment="1" applyProtection="1">
      <alignment horizontal="center" vertical="center" wrapText="1"/>
      <protection locked="0"/>
    </xf>
    <xf numFmtId="166" fontId="10" fillId="0" borderId="26" xfId="0" applyNumberFormat="1" applyFont="1" applyBorder="1" applyAlignment="1">
      <alignment vertical="center"/>
    </xf>
    <xf numFmtId="1" fontId="23" fillId="3" borderId="1" xfId="0" applyNumberFormat="1" applyFont="1" applyFill="1" applyBorder="1" applyAlignment="1" applyProtection="1">
      <alignment horizontal="center" vertical="center" wrapText="1"/>
      <protection hidden="1"/>
    </xf>
    <xf numFmtId="1" fontId="11" fillId="3" borderId="27" xfId="0" applyNumberFormat="1"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49" fontId="14" fillId="0" borderId="2" xfId="0" applyNumberFormat="1" applyFont="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49" fontId="14" fillId="2" borderId="3" xfId="0" applyNumberFormat="1" applyFont="1" applyFill="1" applyBorder="1" applyAlignment="1" applyProtection="1">
      <alignment horizontal="center" vertical="center" wrapText="1"/>
      <protection locked="0"/>
    </xf>
    <xf numFmtId="1" fontId="11" fillId="3" borderId="6" xfId="0" applyNumberFormat="1" applyFont="1" applyFill="1" applyBorder="1" applyAlignment="1" applyProtection="1">
      <alignment horizontal="center" vertical="center" wrapText="1"/>
      <protection hidden="1"/>
    </xf>
    <xf numFmtId="1" fontId="11" fillId="3" borderId="7" xfId="0" applyNumberFormat="1" applyFont="1" applyFill="1" applyBorder="1" applyAlignment="1" applyProtection="1">
      <alignment horizontal="center" vertical="center" wrapText="1"/>
      <protection hidden="1"/>
    </xf>
    <xf numFmtId="9" fontId="10" fillId="0" borderId="26" xfId="0" applyNumberFormat="1" applyFont="1" applyBorder="1" applyAlignment="1">
      <alignment horizontal="center" vertical="center"/>
    </xf>
    <xf numFmtId="0" fontId="10" fillId="0" borderId="26" xfId="0" applyFont="1" applyBorder="1" applyAlignment="1">
      <alignment horizontal="center" vertical="center" wrapText="1"/>
    </xf>
    <xf numFmtId="0" fontId="24" fillId="0" borderId="26" xfId="11" applyBorder="1" applyAlignment="1">
      <alignment horizontal="center" vertical="center" wrapText="1"/>
    </xf>
    <xf numFmtId="0" fontId="0" fillId="0" borderId="26" xfId="11" applyFont="1" applyBorder="1" applyAlignment="1">
      <alignment horizontal="center" vertical="center" wrapText="1"/>
    </xf>
    <xf numFmtId="0" fontId="26" fillId="0" borderId="0" xfId="0" applyFont="1"/>
    <xf numFmtId="0" fontId="27" fillId="0" borderId="0" xfId="0" applyFont="1"/>
    <xf numFmtId="0" fontId="24" fillId="0" borderId="26" xfId="11" applyBorder="1" applyAlignment="1">
      <alignment vertical="center" wrapText="1"/>
    </xf>
    <xf numFmtId="0" fontId="24" fillId="0" borderId="26" xfId="11" applyBorder="1" applyAlignment="1">
      <alignment wrapText="1"/>
    </xf>
    <xf numFmtId="9" fontId="28" fillId="0" borderId="26" xfId="0" applyNumberFormat="1" applyFont="1" applyBorder="1" applyAlignment="1">
      <alignment horizontal="center" vertical="center"/>
    </xf>
    <xf numFmtId="0" fontId="10" fillId="0" borderId="26" xfId="0" applyFont="1" applyBorder="1" applyAlignment="1">
      <alignment vertical="center" wrapText="1"/>
    </xf>
    <xf numFmtId="0" fontId="24" fillId="0" borderId="1" xfId="11" applyBorder="1" applyAlignment="1">
      <alignment horizontal="center" vertical="center" wrapText="1"/>
    </xf>
    <xf numFmtId="0" fontId="25" fillId="0" borderId="26" xfId="11" applyFont="1" applyBorder="1" applyAlignment="1">
      <alignment horizontal="center" vertical="center" wrapText="1"/>
    </xf>
    <xf numFmtId="0" fontId="25" fillId="0" borderId="0" xfId="11" applyFont="1" applyAlignment="1">
      <alignment horizontal="center" vertical="center" wrapText="1"/>
    </xf>
    <xf numFmtId="0" fontId="28" fillId="0" borderId="26" xfId="0" applyFont="1" applyBorder="1" applyAlignment="1">
      <alignment horizontal="center" vertical="center"/>
    </xf>
    <xf numFmtId="0" fontId="29" fillId="0" borderId="0" xfId="0" applyFont="1" applyAlignment="1">
      <alignment vertical="center" wrapText="1"/>
    </xf>
    <xf numFmtId="0" fontId="28" fillId="0" borderId="26" xfId="0" applyFont="1" applyBorder="1" applyAlignment="1">
      <alignment horizontal="center" vertical="center" wrapText="1"/>
    </xf>
    <xf numFmtId="0" fontId="29" fillId="0" borderId="1" xfId="0" applyFont="1" applyBorder="1" applyAlignment="1">
      <alignment horizontal="left" vertical="center" wrapText="1"/>
    </xf>
    <xf numFmtId="9" fontId="28" fillId="0" borderId="26" xfId="0" applyNumberFormat="1" applyFont="1" applyBorder="1" applyAlignment="1">
      <alignment horizontal="center" vertical="center" wrapText="1"/>
    </xf>
    <xf numFmtId="0" fontId="29" fillId="0" borderId="26" xfId="0" applyFont="1" applyBorder="1" applyAlignment="1">
      <alignment vertical="center" wrapText="1"/>
    </xf>
    <xf numFmtId="0" fontId="10" fillId="0" borderId="26" xfId="0" applyFont="1" applyBorder="1" applyAlignment="1">
      <alignment horizontal="center" vertical="center"/>
    </xf>
    <xf numFmtId="0" fontId="29" fillId="0" borderId="26" xfId="0" applyFont="1" applyBorder="1" applyAlignment="1">
      <alignment horizontal="center" vertical="center" wrapText="1"/>
    </xf>
    <xf numFmtId="0" fontId="10" fillId="0" borderId="26" xfId="0" applyFont="1" applyBorder="1" applyAlignment="1">
      <alignment wrapText="1"/>
    </xf>
    <xf numFmtId="0" fontId="10" fillId="0" borderId="26" xfId="0" applyFont="1" applyBorder="1" applyAlignment="1">
      <alignment vertical="top" wrapText="1"/>
    </xf>
    <xf numFmtId="0" fontId="16" fillId="0" borderId="26" xfId="0" applyFont="1" applyBorder="1" applyAlignment="1">
      <alignment vertical="center" wrapText="1"/>
    </xf>
    <xf numFmtId="0" fontId="16" fillId="0" borderId="26" xfId="0" applyFont="1" applyBorder="1" applyAlignment="1">
      <alignment vertical="center"/>
    </xf>
    <xf numFmtId="9" fontId="16" fillId="0" borderId="26" xfId="0" applyNumberFormat="1" applyFont="1" applyBorder="1" applyAlignment="1">
      <alignment horizontal="center" vertical="center"/>
    </xf>
    <xf numFmtId="0" fontId="16" fillId="0" borderId="29" xfId="0" applyFont="1" applyBorder="1" applyAlignment="1">
      <alignment horizontal="center" vertical="center" wrapText="1"/>
    </xf>
    <xf numFmtId="0" fontId="24" fillId="0" borderId="29" xfId="11" applyFill="1" applyBorder="1" applyAlignment="1">
      <alignment horizontal="center" vertical="center" wrapText="1"/>
    </xf>
    <xf numFmtId="0" fontId="16" fillId="0" borderId="29" xfId="0" applyFont="1" applyBorder="1" applyAlignment="1">
      <alignment horizontal="center" vertical="center"/>
    </xf>
    <xf numFmtId="9" fontId="16" fillId="0" borderId="28" xfId="0" applyNumberFormat="1" applyFont="1" applyBorder="1" applyAlignment="1">
      <alignment horizontal="center" vertical="center"/>
    </xf>
    <xf numFmtId="0" fontId="16" fillId="0" borderId="30" xfId="0" applyFont="1" applyBorder="1" applyAlignment="1">
      <alignment horizontal="center" vertical="center" wrapText="1"/>
    </xf>
    <xf numFmtId="0" fontId="24" fillId="0" borderId="30" xfId="11" applyFill="1" applyBorder="1" applyAlignment="1">
      <alignment horizontal="center" vertical="center" wrapText="1"/>
    </xf>
    <xf numFmtId="0" fontId="16" fillId="0" borderId="30" xfId="0" applyFont="1" applyBorder="1" applyAlignment="1">
      <alignment horizontal="center" vertical="center"/>
    </xf>
    <xf numFmtId="0" fontId="24" fillId="0" borderId="30" xfId="11" applyBorder="1" applyAlignment="1">
      <alignment wrapText="1"/>
    </xf>
    <xf numFmtId="9" fontId="36" fillId="0" borderId="26" xfId="0" applyNumberFormat="1" applyFont="1" applyBorder="1" applyAlignment="1">
      <alignment horizontal="center" vertical="center"/>
    </xf>
    <xf numFmtId="9" fontId="36" fillId="0" borderId="28" xfId="0" applyNumberFormat="1" applyFont="1" applyBorder="1" applyAlignment="1">
      <alignment horizontal="center" vertical="center"/>
    </xf>
    <xf numFmtId="0" fontId="36" fillId="0" borderId="28" xfId="0" applyFont="1" applyBorder="1" applyAlignment="1">
      <alignment horizontal="center" vertical="center"/>
    </xf>
    <xf numFmtId="0" fontId="36" fillId="0" borderId="26" xfId="0" applyFont="1" applyBorder="1" applyAlignment="1">
      <alignment horizontal="center" vertical="center" wrapText="1"/>
    </xf>
    <xf numFmtId="0" fontId="36" fillId="0" borderId="29" xfId="0" applyFont="1" applyBorder="1" applyAlignment="1">
      <alignment horizontal="center" vertical="center"/>
    </xf>
    <xf numFmtId="0" fontId="24" fillId="0" borderId="29" xfId="11" applyBorder="1" applyAlignment="1">
      <alignment horizontal="center" vertical="center" wrapText="1"/>
    </xf>
    <xf numFmtId="0" fontId="36" fillId="0" borderId="29" xfId="0" applyFont="1" applyBorder="1" applyAlignment="1">
      <alignment horizontal="center" vertical="center" wrapText="1"/>
    </xf>
    <xf numFmtId="0" fontId="38" fillId="7" borderId="25" xfId="0" applyFont="1" applyFill="1" applyBorder="1" applyAlignment="1" applyProtection="1">
      <alignment horizontal="center" vertical="center" wrapText="1"/>
      <protection locked="0"/>
    </xf>
    <xf numFmtId="0" fontId="37" fillId="0" borderId="0" xfId="0" applyFont="1" applyAlignment="1">
      <alignment vertical="center" wrapText="1"/>
    </xf>
    <xf numFmtId="0" fontId="29" fillId="0" borderId="26" xfId="0" applyFont="1" applyBorder="1" applyAlignment="1">
      <alignment horizontal="left" vertical="center" wrapText="1"/>
    </xf>
    <xf numFmtId="0" fontId="29" fillId="0" borderId="26" xfId="0" applyFont="1" applyBorder="1" applyAlignment="1">
      <alignment wrapText="1"/>
    </xf>
    <xf numFmtId="0" fontId="24" fillId="0" borderId="26" xfId="11" applyBorder="1" applyAlignment="1">
      <alignment vertical="center"/>
    </xf>
    <xf numFmtId="0" fontId="27" fillId="0" borderId="27" xfId="0" applyFont="1" applyBorder="1" applyAlignment="1">
      <alignment vertical="center" wrapText="1"/>
    </xf>
    <xf numFmtId="9" fontId="10" fillId="0" borderId="31" xfId="0" applyNumberFormat="1" applyFont="1" applyBorder="1" applyAlignment="1">
      <alignment horizontal="center" vertical="center"/>
    </xf>
    <xf numFmtId="0" fontId="10" fillId="0" borderId="29" xfId="0" applyFont="1" applyBorder="1" applyAlignment="1">
      <alignment vertical="center" wrapText="1"/>
    </xf>
    <xf numFmtId="0" fontId="28" fillId="0" borderId="6" xfId="0" applyFont="1" applyBorder="1" applyAlignment="1">
      <alignment vertical="center" wrapText="1"/>
    </xf>
    <xf numFmtId="0" fontId="29" fillId="0" borderId="0" xfId="0" applyFont="1" applyAlignment="1">
      <alignment horizontal="center" vertical="center" wrapText="1"/>
    </xf>
    <xf numFmtId="0" fontId="29" fillId="0" borderId="26" xfId="0" applyFont="1" applyBorder="1" applyAlignment="1">
      <alignment horizontal="center" vertical="center"/>
    </xf>
    <xf numFmtId="9" fontId="10" fillId="2" borderId="26" xfId="0" applyNumberFormat="1" applyFont="1" applyFill="1" applyBorder="1" applyAlignment="1">
      <alignment horizontal="center" vertical="center"/>
    </xf>
    <xf numFmtId="0" fontId="36" fillId="0" borderId="30" xfId="0" applyFont="1" applyBorder="1" applyAlignment="1">
      <alignment horizontal="center" vertical="center" wrapText="1"/>
    </xf>
    <xf numFmtId="0" fontId="36" fillId="0" borderId="30" xfId="0" applyFont="1" applyBorder="1" applyAlignment="1">
      <alignment horizontal="center" vertical="center"/>
    </xf>
    <xf numFmtId="0" fontId="24" fillId="0" borderId="29" xfId="11" applyBorder="1" applyAlignment="1">
      <alignment vertical="center" wrapText="1"/>
    </xf>
    <xf numFmtId="0" fontId="39" fillId="2" borderId="26" xfId="11" applyFont="1" applyFill="1" applyBorder="1" applyAlignment="1">
      <alignment vertical="center" wrapText="1"/>
    </xf>
    <xf numFmtId="0" fontId="28" fillId="2" borderId="26" xfId="0" applyFont="1" applyFill="1" applyBorder="1" applyAlignment="1">
      <alignment horizontal="center" vertical="center" wrapText="1"/>
    </xf>
    <xf numFmtId="0" fontId="16" fillId="0" borderId="26" xfId="0" applyFont="1" applyBorder="1" applyAlignment="1">
      <alignment horizontal="left" vertical="top" wrapText="1"/>
    </xf>
    <xf numFmtId="0" fontId="24" fillId="0" borderId="0" xfId="11" applyAlignment="1">
      <alignment horizontal="center" vertical="center" wrapText="1"/>
    </xf>
    <xf numFmtId="9" fontId="28" fillId="2" borderId="26" xfId="0" applyNumberFormat="1" applyFont="1" applyFill="1" applyBorder="1" applyAlignment="1">
      <alignment horizontal="center" vertical="center"/>
    </xf>
    <xf numFmtId="0" fontId="29" fillId="2" borderId="26" xfId="0" applyFont="1" applyFill="1" applyBorder="1" applyAlignment="1">
      <alignment horizontal="left" vertical="center" wrapText="1"/>
    </xf>
    <xf numFmtId="0" fontId="28" fillId="2" borderId="26" xfId="0" applyFont="1" applyFill="1" applyBorder="1" applyAlignment="1">
      <alignment horizontal="center" vertical="center"/>
    </xf>
    <xf numFmtId="0" fontId="29" fillId="2" borderId="26" xfId="0" applyFont="1" applyFill="1" applyBorder="1" applyAlignment="1">
      <alignment vertical="center" wrapText="1"/>
    </xf>
    <xf numFmtId="166" fontId="10" fillId="2" borderId="26" xfId="0" applyNumberFormat="1" applyFont="1" applyFill="1" applyBorder="1" applyAlignment="1">
      <alignment vertical="center"/>
    </xf>
    <xf numFmtId="167" fontId="16" fillId="0" borderId="26" xfId="0" applyNumberFormat="1" applyFont="1" applyBorder="1" applyAlignment="1">
      <alignment horizontal="center" vertical="center"/>
    </xf>
    <xf numFmtId="168" fontId="10" fillId="0" borderId="26" xfId="0" applyNumberFormat="1" applyFont="1" applyBorder="1" applyAlignment="1">
      <alignment vertical="center"/>
    </xf>
    <xf numFmtId="1" fontId="10" fillId="0" borderId="26" xfId="0" applyNumberFormat="1" applyFont="1" applyBorder="1" applyAlignment="1">
      <alignment horizontal="center" vertic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14" fontId="12" fillId="4" borderId="6" xfId="0" applyNumberFormat="1" applyFont="1" applyFill="1" applyBorder="1" applyAlignment="1" applyProtection="1">
      <alignment horizontal="center" vertical="center" wrapText="1"/>
      <protection hidden="1"/>
    </xf>
    <xf numFmtId="14" fontId="12" fillId="4" borderId="7" xfId="0" applyNumberFormat="1" applyFont="1" applyFill="1" applyBorder="1" applyAlignment="1" applyProtection="1">
      <alignment horizontal="center" vertical="center" wrapText="1"/>
      <protection hidden="1"/>
    </xf>
    <xf numFmtId="0" fontId="12" fillId="4" borderId="6" xfId="0" applyFont="1" applyFill="1" applyBorder="1" applyAlignment="1" applyProtection="1">
      <alignment horizontal="center" vertical="center" wrapText="1"/>
      <protection hidden="1"/>
    </xf>
    <xf numFmtId="0" fontId="12" fillId="4" borderId="7"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xf numFmtId="0" fontId="12" fillId="4" borderId="3"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4" fontId="12" fillId="4" borderId="3" xfId="0" applyNumberFormat="1" applyFont="1" applyFill="1" applyBorder="1" applyAlignment="1" applyProtection="1">
      <alignment horizontal="center" vertical="center" wrapText="1"/>
      <protection hidden="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1" xfId="0" applyFont="1" applyBorder="1" applyAlignment="1">
      <alignment horizontal="center" vertical="center" wrapText="1"/>
    </xf>
    <xf numFmtId="2" fontId="10" fillId="2" borderId="1" xfId="0" applyNumberFormat="1" applyFont="1" applyFill="1" applyBorder="1" applyAlignment="1" applyProtection="1">
      <alignment horizontal="center" vertical="center" wrapText="1"/>
      <protection hidden="1"/>
    </xf>
    <xf numFmtId="9" fontId="10" fillId="2" borderId="1" xfId="1" applyFont="1" applyFill="1" applyBorder="1" applyAlignment="1" applyProtection="1">
      <alignment horizontal="center" vertical="center" wrapText="1"/>
      <protection hidden="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6" xfId="0" applyFont="1" applyBorder="1" applyAlignment="1">
      <alignment horizontal="left" vertical="center"/>
    </xf>
    <xf numFmtId="0" fontId="3" fillId="0" borderId="18" xfId="0" applyFont="1" applyBorder="1" applyAlignment="1">
      <alignment horizontal="left" vertical="center"/>
    </xf>
    <xf numFmtId="165" fontId="10" fillId="0" borderId="6" xfId="10" applyNumberFormat="1" applyFont="1" applyBorder="1" applyAlignment="1">
      <alignment horizontal="center" vertical="center"/>
    </xf>
    <xf numFmtId="165" fontId="10" fillId="0" borderId="8" xfId="10" applyNumberFormat="1" applyFont="1" applyBorder="1" applyAlignment="1">
      <alignment horizontal="center" vertical="center"/>
    </xf>
    <xf numFmtId="165" fontId="10" fillId="0" borderId="7" xfId="10" applyNumberFormat="1" applyFont="1" applyBorder="1" applyAlignment="1">
      <alignment horizontal="center" vertical="center"/>
    </xf>
    <xf numFmtId="49" fontId="19" fillId="6" borderId="32" xfId="0" applyNumberFormat="1" applyFont="1" applyFill="1" applyBorder="1" applyAlignment="1" applyProtection="1">
      <alignment horizontal="center" vertical="center" wrapText="1"/>
      <protection locked="0"/>
    </xf>
    <xf numFmtId="49" fontId="19" fillId="6" borderId="33" xfId="0" applyNumberFormat="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14" fontId="12" fillId="4"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166" fontId="10" fillId="0" borderId="34" xfId="0" applyNumberFormat="1" applyFont="1" applyBorder="1" applyAlignment="1">
      <alignment horizontal="center" vertical="center"/>
    </xf>
    <xf numFmtId="166" fontId="10" fillId="0" borderId="35" xfId="0" applyNumberFormat="1" applyFont="1" applyBorder="1" applyAlignment="1">
      <alignment horizontal="center" vertical="center"/>
    </xf>
    <xf numFmtId="166" fontId="10" fillId="0" borderId="28"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49" fontId="19" fillId="6" borderId="36" xfId="0" applyNumberFormat="1" applyFont="1" applyFill="1" applyBorder="1" applyAlignment="1" applyProtection="1">
      <alignment horizontal="center" vertical="center" wrapText="1"/>
      <protection locked="0"/>
    </xf>
    <xf numFmtId="49" fontId="19" fillId="6" borderId="0" xfId="0" applyNumberFormat="1" applyFont="1" applyFill="1" applyAlignment="1" applyProtection="1">
      <alignment horizontal="center" vertical="center" wrapText="1"/>
      <protection locked="0"/>
    </xf>
  </cellXfs>
  <cellStyles count="12">
    <cellStyle name="Hyperlink" xfId="11"/>
    <cellStyle name="Millares 2" xfId="9"/>
    <cellStyle name="Moneda" xfId="10" builtinId="4"/>
    <cellStyle name="Moneda [0]" xfId="6" builtinId="7"/>
    <cellStyle name="Normal" xfId="0" builtinId="0"/>
    <cellStyle name="Normal 2" xfId="4"/>
    <cellStyle name="Normal 3 2" xfId="2"/>
    <cellStyle name="Normal 3 2 2" xfId="7"/>
    <cellStyle name="Normal 3 2 3 2" xfId="8"/>
    <cellStyle name="Normal 3 2 3 3" xfId="5"/>
    <cellStyle name="Porcentaje" xfId="1" builtinId="5"/>
    <cellStyle name="Porcentaje 2" xfId="3"/>
  </cellStyles>
  <dxfs count="0"/>
  <tableStyles count="0" defaultTableStyle="TableStyleMedium2" defaultPivotStyle="PivotStyleLight16"/>
  <colors>
    <mruColors>
      <color rgb="FF008080"/>
      <color rgb="FF00CCFF"/>
      <color rgb="FF00CC66"/>
      <color rgb="FF66FF66"/>
      <color rgb="FFCC99FF"/>
      <color rgb="FFFF9900"/>
      <color rgb="FF009900"/>
      <color rgb="FF33CC3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3</xdr:row>
      <xdr:rowOff>0</xdr:rowOff>
    </xdr:from>
    <xdr:to>
      <xdr:col>13</xdr:col>
      <xdr:colOff>0</xdr:colOff>
      <xdr:row>4</xdr:row>
      <xdr:rowOff>244250</xdr:rowOff>
    </xdr:to>
    <xdr:pic>
      <xdr:nvPicPr>
        <xdr:cNvPr id="2" name="1 Imagen" descr="Departamento Administrativo Nacional de Estadística (DANE)">
          <a:extLst>
            <a:ext uri="{FF2B5EF4-FFF2-40B4-BE49-F238E27FC236}">
              <a16:creationId xmlns:a16="http://schemas.microsoft.com/office/drawing/2014/main" id="{482CCE51-02B9-46D8-8AF3-69612156D66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26845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xdr:row>
      <xdr:rowOff>0</xdr:rowOff>
    </xdr:from>
    <xdr:to>
      <xdr:col>13</xdr:col>
      <xdr:colOff>0</xdr:colOff>
      <xdr:row>4</xdr:row>
      <xdr:rowOff>244250</xdr:rowOff>
    </xdr:to>
    <xdr:pic>
      <xdr:nvPicPr>
        <xdr:cNvPr id="3" name="1 Imagen" descr="Departamento Administrativo Nacional de Estadística (DANE)">
          <a:extLst>
            <a:ext uri="{FF2B5EF4-FFF2-40B4-BE49-F238E27FC236}">
              <a16:creationId xmlns:a16="http://schemas.microsoft.com/office/drawing/2014/main" id="{B0816D9D-DD2E-442B-8E03-905EE90F97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26845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xdr:row>
      <xdr:rowOff>0</xdr:rowOff>
    </xdr:from>
    <xdr:to>
      <xdr:col>2</xdr:col>
      <xdr:colOff>1</xdr:colOff>
      <xdr:row>5</xdr:row>
      <xdr:rowOff>112163</xdr:rowOff>
    </xdr:to>
    <xdr:pic>
      <xdr:nvPicPr>
        <xdr:cNvPr id="4" name="3 Imagen" descr="https://intranet.dane.gov.co/images/Imagen_Institucional/Logo/Logo-DANE-color-2019.jpg">
          <a:extLst>
            <a:ext uri="{FF2B5EF4-FFF2-40B4-BE49-F238E27FC236}">
              <a16:creationId xmlns:a16="http://schemas.microsoft.com/office/drawing/2014/main" id="{F0663725-A158-42AE-9803-74281F2B5C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571499</xdr:colOff>
      <xdr:row>0</xdr:row>
      <xdr:rowOff>0</xdr:rowOff>
    </xdr:from>
    <xdr:to>
      <xdr:col>1</xdr:col>
      <xdr:colOff>1987988</xdr:colOff>
      <xdr:row>2</xdr:row>
      <xdr:rowOff>302217</xdr:rowOff>
    </xdr:to>
    <xdr:pic>
      <xdr:nvPicPr>
        <xdr:cNvPr id="8" name="Imagen 7">
          <a:extLst>
            <a:ext uri="{FF2B5EF4-FFF2-40B4-BE49-F238E27FC236}">
              <a16:creationId xmlns:a16="http://schemas.microsoft.com/office/drawing/2014/main" id="{C9826F61-2C65-474D-8316-6AD944A536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7312" y="0"/>
          <a:ext cx="1416489" cy="10404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58513</xdr:rowOff>
    </xdr:to>
    <xdr:pic>
      <xdr:nvPicPr>
        <xdr:cNvPr id="2" name="1 Imagen" descr="Departamento Administrativo Nacional de Estadística (DANE)">
          <a:extLst>
            <a:ext uri="{FF2B5EF4-FFF2-40B4-BE49-F238E27FC236}">
              <a16:creationId xmlns:a16="http://schemas.microsoft.com/office/drawing/2014/main" id="{E93A2E2C-1320-4213-92DD-B5A4F49C7E0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58513</xdr:rowOff>
    </xdr:to>
    <xdr:pic>
      <xdr:nvPicPr>
        <xdr:cNvPr id="3" name="1 Imagen" descr="Departamento Administrativo Nacional de Estadística (DANE)">
          <a:extLst>
            <a:ext uri="{FF2B5EF4-FFF2-40B4-BE49-F238E27FC236}">
              <a16:creationId xmlns:a16="http://schemas.microsoft.com/office/drawing/2014/main" id="{2DA97802-A54B-48EB-A086-F025B7C16AB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219320</xdr:rowOff>
    </xdr:to>
    <xdr:pic>
      <xdr:nvPicPr>
        <xdr:cNvPr id="4" name="3 Imagen" descr="https://intranet.dane.gov.co/images/Imagen_Institucional/Logo/Logo-DANE-color-2019.jpg">
          <a:extLst>
            <a:ext uri="{FF2B5EF4-FFF2-40B4-BE49-F238E27FC236}">
              <a16:creationId xmlns:a16="http://schemas.microsoft.com/office/drawing/2014/main" id="{8F22AE02-228F-4E46-BF80-919282982A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391584</xdr:colOff>
      <xdr:row>1</xdr:row>
      <xdr:rowOff>59531</xdr:rowOff>
    </xdr:from>
    <xdr:to>
      <xdr:col>1</xdr:col>
      <xdr:colOff>2074694</xdr:colOff>
      <xdr:row>3</xdr:row>
      <xdr:rowOff>238125</xdr:rowOff>
    </xdr:to>
    <xdr:pic>
      <xdr:nvPicPr>
        <xdr:cNvPr id="5" name="Imagen 4">
          <a:extLst>
            <a:ext uri="{FF2B5EF4-FFF2-40B4-BE49-F238E27FC236}">
              <a16:creationId xmlns:a16="http://schemas.microsoft.com/office/drawing/2014/main" id="{F464A2DE-351A-48DB-8D53-5A972109CB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7397" y="226219"/>
          <a:ext cx="1683110" cy="916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5</xdr:row>
      <xdr:rowOff>427607</xdr:rowOff>
    </xdr:to>
    <xdr:pic>
      <xdr:nvPicPr>
        <xdr:cNvPr id="2" name="1 Imagen" descr="Departamento Administrativo Nacional de Estadística (DANE)">
          <a:extLst>
            <a:ext uri="{FF2B5EF4-FFF2-40B4-BE49-F238E27FC236}">
              <a16:creationId xmlns:a16="http://schemas.microsoft.com/office/drawing/2014/main" id="{B23A7130-B833-4E20-9B27-A195A024AD8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5</xdr:row>
      <xdr:rowOff>427607</xdr:rowOff>
    </xdr:to>
    <xdr:pic>
      <xdr:nvPicPr>
        <xdr:cNvPr id="3" name="1 Imagen" descr="Departamento Administrativo Nacional de Estadística (DANE)">
          <a:extLst>
            <a:ext uri="{FF2B5EF4-FFF2-40B4-BE49-F238E27FC236}">
              <a16:creationId xmlns:a16="http://schemas.microsoft.com/office/drawing/2014/main" id="{6F278D62-7C87-4E68-AE27-C1577F97CD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159789</xdr:rowOff>
    </xdr:to>
    <xdr:pic>
      <xdr:nvPicPr>
        <xdr:cNvPr id="4" name="3 Imagen" descr="https://intranet.dane.gov.co/images/Imagen_Institucional/Logo/Logo-DANE-color-2019.jpg">
          <a:extLst>
            <a:ext uri="{FF2B5EF4-FFF2-40B4-BE49-F238E27FC236}">
              <a16:creationId xmlns:a16="http://schemas.microsoft.com/office/drawing/2014/main" id="{3B6A917F-D5E9-4406-A079-0A5A8CFD27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461428</xdr:colOff>
      <xdr:row>1</xdr:row>
      <xdr:rowOff>95249</xdr:rowOff>
    </xdr:from>
    <xdr:to>
      <xdr:col>1</xdr:col>
      <xdr:colOff>2166937</xdr:colOff>
      <xdr:row>3</xdr:row>
      <xdr:rowOff>156963</xdr:rowOff>
    </xdr:to>
    <xdr:pic>
      <xdr:nvPicPr>
        <xdr:cNvPr id="6" name="Imagen 5">
          <a:extLst>
            <a:ext uri="{FF2B5EF4-FFF2-40B4-BE49-F238E27FC236}">
              <a16:creationId xmlns:a16="http://schemas.microsoft.com/office/drawing/2014/main" id="{86EC8EE7-53FA-4C65-8C5E-3915AA084BC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47241" y="261937"/>
          <a:ext cx="1705509" cy="799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46607</xdr:rowOff>
    </xdr:to>
    <xdr:pic>
      <xdr:nvPicPr>
        <xdr:cNvPr id="2" name="1 Imagen" descr="Departamento Administrativo Nacional de Estadística (DANE)">
          <a:extLst>
            <a:ext uri="{FF2B5EF4-FFF2-40B4-BE49-F238E27FC236}">
              <a16:creationId xmlns:a16="http://schemas.microsoft.com/office/drawing/2014/main" id="{93FF2174-5BD4-40AE-BBA4-2278A94A5B4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46607</xdr:rowOff>
    </xdr:to>
    <xdr:pic>
      <xdr:nvPicPr>
        <xdr:cNvPr id="3" name="1 Imagen" descr="Departamento Administrativo Nacional de Estadística (DANE)">
          <a:extLst>
            <a:ext uri="{FF2B5EF4-FFF2-40B4-BE49-F238E27FC236}">
              <a16:creationId xmlns:a16="http://schemas.microsoft.com/office/drawing/2014/main" id="{591B9D07-D15C-47A9-867C-2BD3CF72786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207414</xdr:rowOff>
    </xdr:to>
    <xdr:pic>
      <xdr:nvPicPr>
        <xdr:cNvPr id="4" name="3 Imagen" descr="https://intranet.dane.gov.co/images/Imagen_Institucional/Logo/Logo-DANE-color-2019.jpg">
          <a:extLst>
            <a:ext uri="{FF2B5EF4-FFF2-40B4-BE49-F238E27FC236}">
              <a16:creationId xmlns:a16="http://schemas.microsoft.com/office/drawing/2014/main" id="{6FE4640B-391D-47F0-8888-85931903C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474927</xdr:colOff>
      <xdr:row>1</xdr:row>
      <xdr:rowOff>93694</xdr:rowOff>
    </xdr:from>
    <xdr:to>
      <xdr:col>1</xdr:col>
      <xdr:colOff>2226469</xdr:colOff>
      <xdr:row>3</xdr:row>
      <xdr:rowOff>309563</xdr:rowOff>
    </xdr:to>
    <xdr:pic>
      <xdr:nvPicPr>
        <xdr:cNvPr id="5" name="Imagen 4">
          <a:extLst>
            <a:ext uri="{FF2B5EF4-FFF2-40B4-BE49-F238E27FC236}">
              <a16:creationId xmlns:a16="http://schemas.microsoft.com/office/drawing/2014/main" id="{9181A619-48AF-47BD-ACAB-676706B3085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60740" y="260382"/>
          <a:ext cx="1751542" cy="954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10888</xdr:rowOff>
    </xdr:to>
    <xdr:pic>
      <xdr:nvPicPr>
        <xdr:cNvPr id="2" name="1 Imagen" descr="Departamento Administrativo Nacional de Estadística (DANE)">
          <a:extLst>
            <a:ext uri="{FF2B5EF4-FFF2-40B4-BE49-F238E27FC236}">
              <a16:creationId xmlns:a16="http://schemas.microsoft.com/office/drawing/2014/main" id="{6C4B45A6-C648-44CC-B6E1-82A4F7351F8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10888</xdr:rowOff>
    </xdr:to>
    <xdr:pic>
      <xdr:nvPicPr>
        <xdr:cNvPr id="3" name="1 Imagen" descr="Departamento Administrativo Nacional de Estadística (DANE)">
          <a:extLst>
            <a:ext uri="{FF2B5EF4-FFF2-40B4-BE49-F238E27FC236}">
              <a16:creationId xmlns:a16="http://schemas.microsoft.com/office/drawing/2014/main" id="{723D81E0-D5B1-4FE3-A55D-AB81D543CE2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171695</xdr:rowOff>
    </xdr:to>
    <xdr:pic>
      <xdr:nvPicPr>
        <xdr:cNvPr id="4" name="3 Imagen" descr="https://intranet.dane.gov.co/images/Imagen_Institucional/Logo/Logo-DANE-color-2019.jpg">
          <a:extLst>
            <a:ext uri="{FF2B5EF4-FFF2-40B4-BE49-F238E27FC236}">
              <a16:creationId xmlns:a16="http://schemas.microsoft.com/office/drawing/2014/main" id="{7453407E-8D94-42E1-9913-A05BFC986C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343959</xdr:colOff>
      <xdr:row>1</xdr:row>
      <xdr:rowOff>59531</xdr:rowOff>
    </xdr:from>
    <xdr:to>
      <xdr:col>1</xdr:col>
      <xdr:colOff>2143125</xdr:colOff>
      <xdr:row>3</xdr:row>
      <xdr:rowOff>301340</xdr:rowOff>
    </xdr:to>
    <xdr:pic>
      <xdr:nvPicPr>
        <xdr:cNvPr id="5" name="Imagen 4">
          <a:extLst>
            <a:ext uri="{FF2B5EF4-FFF2-40B4-BE49-F238E27FC236}">
              <a16:creationId xmlns:a16="http://schemas.microsoft.com/office/drawing/2014/main" id="{357523B6-7265-46B7-956A-1CE0FA9EB38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29772" y="226219"/>
          <a:ext cx="1799166" cy="979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34700</xdr:rowOff>
    </xdr:to>
    <xdr:pic>
      <xdr:nvPicPr>
        <xdr:cNvPr id="2" name="1 Imagen" descr="Departamento Administrativo Nacional de Estadística (DANE)">
          <a:extLst>
            <a:ext uri="{FF2B5EF4-FFF2-40B4-BE49-F238E27FC236}">
              <a16:creationId xmlns:a16="http://schemas.microsoft.com/office/drawing/2014/main" id="{8A11F705-2736-4086-AA4A-A397BFC810F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34700</xdr:rowOff>
    </xdr:to>
    <xdr:pic>
      <xdr:nvPicPr>
        <xdr:cNvPr id="3" name="1 Imagen" descr="Departamento Administrativo Nacional de Estadística (DANE)">
          <a:extLst>
            <a:ext uri="{FF2B5EF4-FFF2-40B4-BE49-F238E27FC236}">
              <a16:creationId xmlns:a16="http://schemas.microsoft.com/office/drawing/2014/main" id="{DF8F56E2-3E23-4942-A511-999F0C95E8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195507</xdr:rowOff>
    </xdr:to>
    <xdr:pic>
      <xdr:nvPicPr>
        <xdr:cNvPr id="4" name="3 Imagen" descr="https://intranet.dane.gov.co/images/Imagen_Institucional/Logo/Logo-DANE-color-2019.jpg">
          <a:extLst>
            <a:ext uri="{FF2B5EF4-FFF2-40B4-BE49-F238E27FC236}">
              <a16:creationId xmlns:a16="http://schemas.microsoft.com/office/drawing/2014/main" id="{9BEFCC94-BE01-4DC1-AB5E-08CBCB2E4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391582</xdr:colOff>
      <xdr:row>1</xdr:row>
      <xdr:rowOff>130968</xdr:rowOff>
    </xdr:from>
    <xdr:to>
      <xdr:col>1</xdr:col>
      <xdr:colOff>2095499</xdr:colOff>
      <xdr:row>3</xdr:row>
      <xdr:rowOff>320896</xdr:rowOff>
    </xdr:to>
    <xdr:pic>
      <xdr:nvPicPr>
        <xdr:cNvPr id="5" name="Imagen 4">
          <a:extLst>
            <a:ext uri="{FF2B5EF4-FFF2-40B4-BE49-F238E27FC236}">
              <a16:creationId xmlns:a16="http://schemas.microsoft.com/office/drawing/2014/main" id="{E1251929-F070-4103-BECF-1921269344B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7395" y="297656"/>
          <a:ext cx="1703917" cy="928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10888</xdr:rowOff>
    </xdr:to>
    <xdr:pic>
      <xdr:nvPicPr>
        <xdr:cNvPr id="2" name="1 Imagen" descr="Departamento Administrativo Nacional de Estadística (DANE)">
          <a:extLst>
            <a:ext uri="{FF2B5EF4-FFF2-40B4-BE49-F238E27FC236}">
              <a16:creationId xmlns:a16="http://schemas.microsoft.com/office/drawing/2014/main" id="{605B8A5D-8C6C-4323-A793-70786C133D8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10888</xdr:rowOff>
    </xdr:to>
    <xdr:pic>
      <xdr:nvPicPr>
        <xdr:cNvPr id="3" name="1 Imagen" descr="Departamento Administrativo Nacional de Estadística (DANE)">
          <a:extLst>
            <a:ext uri="{FF2B5EF4-FFF2-40B4-BE49-F238E27FC236}">
              <a16:creationId xmlns:a16="http://schemas.microsoft.com/office/drawing/2014/main" id="{EA3F554A-F98E-4AED-AC87-7599E666B2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171695</xdr:rowOff>
    </xdr:to>
    <xdr:pic>
      <xdr:nvPicPr>
        <xdr:cNvPr id="4" name="3 Imagen" descr="https://intranet.dane.gov.co/images/Imagen_Institucional/Logo/Logo-DANE-color-2019.jpg">
          <a:extLst>
            <a:ext uri="{FF2B5EF4-FFF2-40B4-BE49-F238E27FC236}">
              <a16:creationId xmlns:a16="http://schemas.microsoft.com/office/drawing/2014/main" id="{062842E2-9567-4556-B953-2ADF94428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415396</xdr:colOff>
      <xdr:row>1</xdr:row>
      <xdr:rowOff>83343</xdr:rowOff>
    </xdr:from>
    <xdr:to>
      <xdr:col>1</xdr:col>
      <xdr:colOff>2155032</xdr:colOff>
      <xdr:row>3</xdr:row>
      <xdr:rowOff>292727</xdr:rowOff>
    </xdr:to>
    <xdr:pic>
      <xdr:nvPicPr>
        <xdr:cNvPr id="5" name="Imagen 4">
          <a:extLst>
            <a:ext uri="{FF2B5EF4-FFF2-40B4-BE49-F238E27FC236}">
              <a16:creationId xmlns:a16="http://schemas.microsoft.com/office/drawing/2014/main" id="{C5DE4451-6045-4BC0-B334-F9EAC1CF440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1209" y="250031"/>
          <a:ext cx="1739636" cy="9475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22794</xdr:rowOff>
    </xdr:to>
    <xdr:pic>
      <xdr:nvPicPr>
        <xdr:cNvPr id="2" name="1 Imagen" descr="Departamento Administrativo Nacional de Estadística (DANE)">
          <a:extLst>
            <a:ext uri="{FF2B5EF4-FFF2-40B4-BE49-F238E27FC236}">
              <a16:creationId xmlns:a16="http://schemas.microsoft.com/office/drawing/2014/main" id="{5D700EF1-8655-4FE0-900D-294158A90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22794</xdr:rowOff>
    </xdr:to>
    <xdr:pic>
      <xdr:nvPicPr>
        <xdr:cNvPr id="3" name="1 Imagen" descr="Departamento Administrativo Nacional de Estadística (DANE)">
          <a:extLst>
            <a:ext uri="{FF2B5EF4-FFF2-40B4-BE49-F238E27FC236}">
              <a16:creationId xmlns:a16="http://schemas.microsoft.com/office/drawing/2014/main" id="{BF79D61D-B379-4A1C-90D3-17AFBDFD7B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183601</xdr:rowOff>
    </xdr:to>
    <xdr:pic>
      <xdr:nvPicPr>
        <xdr:cNvPr id="4" name="3 Imagen" descr="https://intranet.dane.gov.co/images/Imagen_Institucional/Logo/Logo-DANE-color-2019.jpg">
          <a:extLst>
            <a:ext uri="{FF2B5EF4-FFF2-40B4-BE49-F238E27FC236}">
              <a16:creationId xmlns:a16="http://schemas.microsoft.com/office/drawing/2014/main" id="{B58A0FDD-B410-459E-A490-C477CE6311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451115</xdr:colOff>
      <xdr:row>1</xdr:row>
      <xdr:rowOff>119063</xdr:rowOff>
    </xdr:from>
    <xdr:to>
      <xdr:col>1</xdr:col>
      <xdr:colOff>2083594</xdr:colOff>
      <xdr:row>3</xdr:row>
      <xdr:rowOff>270079</xdr:rowOff>
    </xdr:to>
    <xdr:pic>
      <xdr:nvPicPr>
        <xdr:cNvPr id="5" name="Imagen 4">
          <a:extLst>
            <a:ext uri="{FF2B5EF4-FFF2-40B4-BE49-F238E27FC236}">
              <a16:creationId xmlns:a16="http://schemas.microsoft.com/office/drawing/2014/main" id="{B1A64148-5D7B-4AD4-8BDC-B7757DB3C44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6928" y="285751"/>
          <a:ext cx="1632479" cy="88920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6</xdr:row>
      <xdr:rowOff>10888</xdr:rowOff>
    </xdr:to>
    <xdr:pic>
      <xdr:nvPicPr>
        <xdr:cNvPr id="2" name="1 Imagen" descr="Departamento Administrativo Nacional de Estadística (DANE)">
          <a:extLst>
            <a:ext uri="{FF2B5EF4-FFF2-40B4-BE49-F238E27FC236}">
              <a16:creationId xmlns:a16="http://schemas.microsoft.com/office/drawing/2014/main" id="{0CC141C6-C21C-4EBE-88C7-8371E0FC92F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6</xdr:row>
      <xdr:rowOff>10888</xdr:rowOff>
    </xdr:to>
    <xdr:pic>
      <xdr:nvPicPr>
        <xdr:cNvPr id="3" name="1 Imagen" descr="Departamento Administrativo Nacional de Estadística (DANE)">
          <a:extLst>
            <a:ext uri="{FF2B5EF4-FFF2-40B4-BE49-F238E27FC236}">
              <a16:creationId xmlns:a16="http://schemas.microsoft.com/office/drawing/2014/main" id="{F8155931-EA8C-46DD-91C4-FA03C60CCE2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171695</xdr:rowOff>
    </xdr:to>
    <xdr:pic>
      <xdr:nvPicPr>
        <xdr:cNvPr id="4" name="3 Imagen" descr="https://intranet.dane.gov.co/images/Imagen_Institucional/Logo/Logo-DANE-color-2019.jpg">
          <a:extLst>
            <a:ext uri="{FF2B5EF4-FFF2-40B4-BE49-F238E27FC236}">
              <a16:creationId xmlns:a16="http://schemas.microsoft.com/office/drawing/2014/main" id="{70A99244-F9C0-4700-945A-0524EFBAB4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451114</xdr:colOff>
      <xdr:row>1</xdr:row>
      <xdr:rowOff>107156</xdr:rowOff>
    </xdr:from>
    <xdr:to>
      <xdr:col>1</xdr:col>
      <xdr:colOff>2131219</xdr:colOff>
      <xdr:row>3</xdr:row>
      <xdr:rowOff>284113</xdr:rowOff>
    </xdr:to>
    <xdr:pic>
      <xdr:nvPicPr>
        <xdr:cNvPr id="5" name="Imagen 4">
          <a:extLst>
            <a:ext uri="{FF2B5EF4-FFF2-40B4-BE49-F238E27FC236}">
              <a16:creationId xmlns:a16="http://schemas.microsoft.com/office/drawing/2014/main" id="{C5496EE4-01A9-42A3-935F-03DC41512D3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6927" y="273844"/>
          <a:ext cx="1680105" cy="9151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0</xdr:colOff>
      <xdr:row>5</xdr:row>
      <xdr:rowOff>427607</xdr:rowOff>
    </xdr:to>
    <xdr:pic>
      <xdr:nvPicPr>
        <xdr:cNvPr id="2" name="1 Imagen" descr="Departamento Administrativo Nacional de Estadística (DANE)">
          <a:extLst>
            <a:ext uri="{FF2B5EF4-FFF2-40B4-BE49-F238E27FC236}">
              <a16:creationId xmlns:a16="http://schemas.microsoft.com/office/drawing/2014/main" id="{CF409B13-F9BD-4720-91BA-A20205C9D5E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0</xdr:colOff>
      <xdr:row>5</xdr:row>
      <xdr:rowOff>427607</xdr:rowOff>
    </xdr:to>
    <xdr:pic>
      <xdr:nvPicPr>
        <xdr:cNvPr id="3" name="1 Imagen" descr="Departamento Administrativo Nacional de Estadística (DANE)">
          <a:extLst>
            <a:ext uri="{FF2B5EF4-FFF2-40B4-BE49-F238E27FC236}">
              <a16:creationId xmlns:a16="http://schemas.microsoft.com/office/drawing/2014/main" id="{DD86B229-D5FD-46C7-97D6-8B71CAF6161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206978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xdr:row>
      <xdr:rowOff>0</xdr:rowOff>
    </xdr:from>
    <xdr:to>
      <xdr:col>2</xdr:col>
      <xdr:colOff>1</xdr:colOff>
      <xdr:row>6</xdr:row>
      <xdr:rowOff>124070</xdr:rowOff>
    </xdr:to>
    <xdr:pic>
      <xdr:nvPicPr>
        <xdr:cNvPr id="4" name="3 Imagen" descr="https://intranet.dane.gov.co/images/Imagen_Institucional/Logo/Logo-DANE-color-2019.jpg">
          <a:extLst>
            <a:ext uri="{FF2B5EF4-FFF2-40B4-BE49-F238E27FC236}">
              <a16:creationId xmlns:a16="http://schemas.microsoft.com/office/drawing/2014/main" id="{BE2FEB51-2627-400F-BE05-10AEC97DC9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861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345279</xdr:colOff>
      <xdr:row>1</xdr:row>
      <xdr:rowOff>65573</xdr:rowOff>
    </xdr:from>
    <xdr:to>
      <xdr:col>1</xdr:col>
      <xdr:colOff>2059780</xdr:colOff>
      <xdr:row>3</xdr:row>
      <xdr:rowOff>261266</xdr:rowOff>
    </xdr:to>
    <xdr:pic>
      <xdr:nvPicPr>
        <xdr:cNvPr id="5" name="Imagen 4">
          <a:extLst>
            <a:ext uri="{FF2B5EF4-FFF2-40B4-BE49-F238E27FC236}">
              <a16:creationId xmlns:a16="http://schemas.microsoft.com/office/drawing/2014/main" id="{5383FAEB-5B46-424A-BEF2-9DB9BEB1A1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31092" y="232261"/>
          <a:ext cx="1714501" cy="933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24%2FI%20CUATRIMESTRE&amp;viewid=4898ae3e%2D639a%2D41ac%2Db718%2D8f47bbb2b81e" TargetMode="External"/><Relationship Id="rId13" Type="http://schemas.openxmlformats.org/officeDocument/2006/relationships/drawing" Target="../drawings/drawing10.xml"/><Relationship Id="rId3"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50%2FI%20CUATRIMESTRE&amp;viewid=4898ae3e%2D639a%2D41ac%2Db718%2D8f47bbb2b81e" TargetMode="External"/><Relationship Id="rId7"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48%2FI%20CUATRIMESTRE&amp;viewid=4898ae3e%2D639a%2D41ac%2Db718%2D8f47bbb2b81e" TargetMode="External"/><Relationship Id="rId12" Type="http://schemas.openxmlformats.org/officeDocument/2006/relationships/printerSettings" Target="../printerSettings/printerSettings11.bin"/><Relationship Id="rId2"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15%2FI%20CUATRIMESTRE&amp;viewid=4898ae3e%2D639a%2D41ac%2Db718%2D8f47bbb2b81e" TargetMode="External"/><Relationship Id="rId1" Type="http://schemas.openxmlformats.org/officeDocument/2006/relationships/hyperlink" Target="https://www.dane.gov.co/index.php/ventanilla-unica/temas-de-interes" TargetMode="External"/><Relationship Id="rId6"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16%2FI%20CUATRIMESTRE&amp;viewid=4898ae3e%2D639a%2D41ac%2Db718%2D8f47bbb2b81e" TargetMode="External"/><Relationship Id="rId11"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43%2FI%20CUATRIMESTRE&amp;viewid=4898ae3e%2D639a%2D41ac%2Db718%2D8f47bbb2b81e" TargetMode="External"/><Relationship Id="rId5"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25%2FI%20CUATRIMESTRE&amp;viewid=4898ae3e%2D639a%2D41ac%2Db718%2D8f47bbb2b81e" TargetMode="External"/><Relationship Id="rId10"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42%2FI%20CUATRIMESTRE&amp;viewid=4898ae3e%2D639a%2D41ac%2Db718%2D8f47bbb2b81e" TargetMode="External"/><Relationship Id="rId4"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30%2FI%20CUATRIMESTRE&amp;viewid=4898ae3e%2D639a%2D41ac%2Db718%2D8f47bbb2b81e" TargetMode="External"/><Relationship Id="rId9"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DICE%2FEvidencias%20Planes%20Institucionales%202023%2FPAAC%2FPAAC%5F20%2FI%20CUATRIMESTRE&amp;viewid=4898ae3e%2D639a%2D41ac%2Db718%2D8f47bbb2b81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ane.gov.co/index.php/servicios-al-ciudadano/tramites/transparencia-y-acceso-a-la-informacion-publica/planeacion" TargetMode="External"/><Relationship Id="rId13"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OPLAN%2FEvidencias%20Planes%20Institucionales%202023%2FPAAC%2FPAAC%5F8%2FI%20CUATRIMESTRE&amp;viewid=4898ae3e%2D639a%2D41ac%2Db718%2D8f47bbb2b81e" TargetMode="External"/><Relationship Id="rId18" Type="http://schemas.openxmlformats.org/officeDocument/2006/relationships/hyperlink" Target="https://danegovco.sharepoint.com/:f:/r/sites/PlanesInstitucionales-MetasHisttricasporrea2018-2022/Documentos%20compartidos/OPLAN/Evidencias%20Planes%20Institucionales%202023/PAAC/PAAC_47/I%20CUATRIMESTRE/5.3.%20Elaboraci%C3%B3n%20los%20Instrumentos%20de%20Gesti%C3%B3n%20de%20la%20Informaci%C3%B3n?csf=1&amp;web=1&amp;e=ZmYAHZ" TargetMode="External"/><Relationship Id="rId3" Type="http://schemas.openxmlformats.org/officeDocument/2006/relationships/hyperlink" Target="https://www.dane.gov.co/index.php/actualidad-dane/5595-conozca-y-opine-sobre-los-planes-institucionales-y-mapa-de-riesgos-de-corrupcion-para-la-vigencia-2023" TargetMode="External"/><Relationship Id="rId21" Type="http://schemas.openxmlformats.org/officeDocument/2006/relationships/drawing" Target="../drawings/drawing2.xml"/><Relationship Id="rId7" Type="http://schemas.openxmlformats.org/officeDocument/2006/relationships/hyperlink" Target="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19%2FI%20CUATRIMESTRE&amp;viewid=4898ae3e%2D639a%2D41ac%2Db718%2D8f47bbb2b81e" TargetMode="External"/><Relationship Id="rId12" Type="http://schemas.openxmlformats.org/officeDocument/2006/relationships/hyperlink" Target="https://www.dane.gov.co/files/control_participacion/rendicion_cuentas/Informe_gestion_DANE_FONDANE_2022_V2.pdf" TargetMode="External"/><Relationship Id="rId17" Type="http://schemas.openxmlformats.org/officeDocument/2006/relationships/hyperlink" Target="https://danegovco.sharepoint.com/:b:/r/sites/SistemaIntegradodeGestion-DANE/Documentos%20compartidos/Riesgos/Monitoreo/3-2022/1.4%20Gesti%C3%B3n%20de%20riesgos_%20reporte%20del%20monitoreo%20tercer%20cuatrimestre%202022.pdf?csf=1&amp;web=1&amp;e=hoqgsS" TargetMode="External"/><Relationship Id="rId2" Type="http://schemas.openxmlformats.org/officeDocument/2006/relationships/hyperlink" Target="file:///\\systema20\Registros_PDE\2023\02_GESTI&#211;N%20ORGANIZACIONAL\ADMINISTRACI&#211;N%20DE%20RIESGOS\POL&#205;TICA%20ADMINISTRACI&#211;N%20DE%20RIESGOS" TargetMode="External"/><Relationship Id="rId16" Type="http://schemas.openxmlformats.org/officeDocument/2006/relationships/hyperlink" Target="https://danegovco.sharepoint.com/sites/PEI/SitePages/EventPlanHome.aspx" TargetMode="External"/><Relationship Id="rId20" Type="http://schemas.openxmlformats.org/officeDocument/2006/relationships/printerSettings" Target="../printerSettings/printerSettings2.bin"/><Relationship Id="rId1" Type="http://schemas.openxmlformats.org/officeDocument/2006/relationships/hyperlink" Target="https://www.dane.gov.co/index.php/servicios-al-ciudadano/tramites/participacion-ciudadana/proyectos-de-inversion-dane-fondane" TargetMode="External"/><Relationship Id="rId6"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OPLAN%2FEvidencias%20Planes%20Institucionales%202023%2FPAAC%2FPAAC%5F23%2FI%20CUATRIMESTRE%2FInforme%20FEP%2005%2D04%2D2023%20OK%2Epdf&amp;viewid=4898ae3e%2D639a%2D41ac%2Db718%2D8f47bbb2b81e&amp;parent=%2Fsites%2FPlanesInstitucionales%2DMetasHisttricasporrea2018%2D2022%2FDocumentos%20compartidos%2FOPLAN%2FEvidencias%20Planes%20Institucionales%202023%2FPAAC%2FPAAC%5F23%2FI%20CUATRIMESTRE" TargetMode="External"/><Relationship Id="rId11" Type="http://schemas.openxmlformats.org/officeDocument/2006/relationships/hyperlink" Target="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37%2FI%20CUATRIMESTRE&amp;viewid=4898ae3e%2D639a%2D41ac%2Db718%2D8f47bbb2b81e" TargetMode="External"/><Relationship Id="rId5" Type="http://schemas.openxmlformats.org/officeDocument/2006/relationships/hyperlink" Target="https://www.dane.gov.co/index.php/servicios-al-ciudadano/tramites/transparencia-y-acceso-a-la-informacion-publica/planeacion" TargetMode="External"/><Relationship Id="rId15" Type="http://schemas.openxmlformats.org/officeDocument/2006/relationships/hyperlink" Target="https://danegovco.sharepoint.com/sites/PlanesInstitucionales-MetasHisttricasporrea2018-2022/SitePages/Plan-de-Acci%C3%B3n-Institucional.aspx" TargetMode="External"/><Relationship Id="rId10" Type="http://schemas.openxmlformats.org/officeDocument/2006/relationships/hyperlink" Target="https://www.dane.gov.co/index.php/servicios-al-ciudadano/tramites/transparencia-y-acceso-a-la-informacion-publica/planeacion/segumiento-a-plan-de-accion" TargetMode="External"/><Relationship Id="rId19" Type="http://schemas.openxmlformats.org/officeDocument/2006/relationships/hyperlink" Target="https://vdjzjxxmzrz.typeform.com/to/SNm4PGl1" TargetMode="External"/><Relationship Id="rId4" Type="http://schemas.openxmlformats.org/officeDocument/2006/relationships/hyperlink" Target="https://www.dane.gov.co/index.php/servicios-al-ciudadano/tramites/transparencia-y-acceso-a-la-informacion-publica/planeacion" TargetMode="External"/><Relationship Id="rId9" Type="http://schemas.openxmlformats.org/officeDocument/2006/relationships/hyperlink" Target="https://www.dane.gov.co/index.php/servicios-al-ciudadano/tramites/transparencia-y-acceso-a-la-informacion-publica/planeacion" TargetMode="External"/><Relationship Id="rId14" Type="http://schemas.openxmlformats.org/officeDocument/2006/relationships/hyperlink" Target="https://danegovco.sharepoint.com/sites/PlanesInstitucionales-MetasHisttricasporrea2018-2022/Documentos%20compartidos/Forms/AllItems.aspx?id=%2Fsites%2FPlanesInstitucionales%2DMetasHisttricasporrea2018%2D2022%2FDocumentos%20compartidos%2FOPLAN%2FEvidencias%20Planes%20Institucionales%202023%2FPAAC%2FPAAC%5F7%2FI%20CUATRIMESTRE&amp;viewid=4898ae3e%2D639a%2D41ac%2Db718%2D8f47bbb2b81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anegovco.sharepoint.com/sites/PlanesInstitucionales-MetasHisttricasporrea2018-2022/Documentos%20compartidos/Forms/AllItems.aspx?csf=1&amp;web=1&amp;e=OpOSSq&amp;cid=579fb36c%2Dc244%2D4273%2D9580%2Dae7f6db12021&amp;FolderCTID=0x01200068B652A970EA5247877AFDBA525B8505&amp;id=%2Fsites%2FPlanesInstitucionales%2DMetasHisttricasporrea2018%2D2022%2FDocumentos%20compartidos%2FOCI%2FEvidencias%20Planes%20Institucionales%202023%2FPAAC%2FPAAC%5F6%2FI%20CUATRIMESTRE&amp;viewid=4898ae3e%2D639a%2D41ac%2Db718%2D8f47bbb2b81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anegovco.sharepoint.com/:f:/r/sites/PlanesInstitucionales-MetasHisttricasporrea2018-2022/Documentos%20compartidos/OCID/Evidencia%20Planes%20Institucionales%202023/PAAC/PAAC_27/I%20CUATRIMESTRE?csf=1&amp;web=1&amp;e=TfVOK0" TargetMode="External"/><Relationship Id="rId1" Type="http://schemas.openxmlformats.org/officeDocument/2006/relationships/hyperlink" Target="https://danegovco.sharepoint.com/:f:/r/sites/PlanesInstitucionales-MetasHisttricasporrea2018-2022/Documentos%20compartidos/OCID/Evidencia%20Planes%20Institucionales%202023/PAAC/PAAC_53/I%20CUATRIMESTRE?csf=1&amp;web=1&amp;e=W5mSR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danegovco.sharepoint.com/:f:/r/sites/PlanesInstitucionales-MetasHisttricasporrea2018-2022/Documentos%20compartidos/DIRECCI%C3%93N/Evidencias%20Planes%20Institucionales%202023/GIT_RELACIONAMIENTO/PAAC/PAAC_12?csf=1&amp;web=1&amp;e=sv6N8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danegovco.sharepoint.com/:f:/r/sites/PlanesInstitucionales-MetasHisttricasporrea2018-2022/Documentos%20compartidos/DIRECCIONES%20TERRITORIALES/Evidencias%20Planes%20Institucionales%202023/PAAC?csf=1&amp;web=1&amp;e=IfbMqY"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danegovco.sharepoint.com/:f:/r/sites/PlanesInstitucionales-MetasHisttricasporrea2018-2022/Documentos%20compartidos/SECRETAR%C3%8DA%20GENERAL/Evidencias%20Planes%20Institucionales%202023/PAAC/PAAC_52/I%20CUATRIMESTRE?csf=1&amp;web=1&amp;e=Hhn0yH" TargetMode="External"/><Relationship Id="rId2" Type="http://schemas.openxmlformats.org/officeDocument/2006/relationships/hyperlink" Target="https://danegovco.sharepoint.com/:f:/r/sites/PlanesInstitucionales-MetasHisttricasporrea2018-2022/Documentos%20compartidos/SECRETAR%C3%8DA%20GENERAL/Evidencias%20Planes%20Institucionales%202023/PAAC/PAAC_46/I%20CUATRIMESTRE?csf=1&amp;web=1&amp;e=qurgBv" TargetMode="External"/><Relationship Id="rId1" Type="http://schemas.openxmlformats.org/officeDocument/2006/relationships/hyperlink" Target="https://dane.isolucion.co/Medicion/frmIndicadoresBase.aspx?CodIndicador=MTI3&amp;FechaIni=OC8wNS8yMDIy&amp;FechaFin=OC8wNS8yMDIz"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dane.gov.co/files/Transparencia/informes-pqrsd/PQRSD_informe_DANE_IV_202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danegovco.sharepoint.com/sites/PlanesInstitucionales-MetasHisttricasporrea2018-2022/Documentos%20compartidos/Forms/AllItems.aspx?csf=1&amp;web=1&amp;e=1Wtr0m&amp;cid=246b60b3%2D7fee%2D4c5b%2D9a74%2D15140d0196e6&amp;FolderCTID=0x01200068B652A970EA5247877AFDBA525B8505&amp;id=%2Fsites%2FPlanesInstitucionales%2DMetasHisttricasporrea2018%2D2022%2FDocumentos%20compartidos%2FDIG%2FEvidencias%20Planes%20Institucionales%202023%2FPAAC%2FPAAC%5F45%2FI%20CUATRIMESTRE&amp;viewid=4898ae3e%2D639a%2D41ac%2Db718%2D8f47bbb2b8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1:S63"/>
  <sheetViews>
    <sheetView showGridLines="0" topLeftCell="C1" zoomScale="80" zoomScaleNormal="80" workbookViewId="0">
      <selection activeCell="C1" sqref="C1:O3"/>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16384" width="20.42578125" style="1"/>
  </cols>
  <sheetData>
    <row r="1" spans="2:19" ht="29.25" customHeight="1" thickBot="1">
      <c r="B1" s="190"/>
      <c r="C1" s="202" t="s">
        <v>558</v>
      </c>
      <c r="D1" s="203"/>
      <c r="E1" s="203"/>
      <c r="F1" s="203"/>
      <c r="G1" s="203"/>
      <c r="H1" s="203"/>
      <c r="I1" s="203"/>
      <c r="J1" s="203"/>
      <c r="K1" s="203"/>
      <c r="L1" s="203"/>
      <c r="M1" s="203"/>
      <c r="N1" s="203"/>
      <c r="O1" s="203"/>
      <c r="P1" s="108"/>
      <c r="Q1" s="108"/>
      <c r="R1" s="211" t="s">
        <v>0</v>
      </c>
      <c r="S1" s="212"/>
    </row>
    <row r="2" spans="2:19" ht="29.25" customHeight="1" thickBot="1">
      <c r="B2" s="191"/>
      <c r="C2" s="204"/>
      <c r="D2" s="205"/>
      <c r="E2" s="205"/>
      <c r="F2" s="205"/>
      <c r="G2" s="205"/>
      <c r="H2" s="205"/>
      <c r="I2" s="205"/>
      <c r="J2" s="205"/>
      <c r="K2" s="205"/>
      <c r="L2" s="205"/>
      <c r="M2" s="205"/>
      <c r="N2" s="205"/>
      <c r="O2" s="205"/>
      <c r="R2" s="211" t="s">
        <v>1</v>
      </c>
      <c r="S2" s="212"/>
    </row>
    <row r="3" spans="2:19" ht="29.25" customHeight="1" thickBot="1">
      <c r="B3" s="192"/>
      <c r="C3" s="206"/>
      <c r="D3" s="207"/>
      <c r="E3" s="207"/>
      <c r="F3" s="207"/>
      <c r="G3" s="207"/>
      <c r="H3" s="207"/>
      <c r="I3" s="207"/>
      <c r="J3" s="207"/>
      <c r="K3" s="207"/>
      <c r="L3" s="207"/>
      <c r="M3" s="207"/>
      <c r="N3" s="207"/>
      <c r="O3" s="207"/>
      <c r="P3" s="109"/>
      <c r="Q3" s="109"/>
      <c r="R3" s="213" t="s">
        <v>2</v>
      </c>
      <c r="S3" s="214"/>
    </row>
    <row r="4" spans="2:19" ht="29.25" customHeight="1">
      <c r="C4" s="107"/>
      <c r="D4" s="107"/>
      <c r="E4" s="107"/>
      <c r="F4" s="107"/>
      <c r="G4" s="107"/>
      <c r="H4" s="107"/>
      <c r="I4" s="107"/>
      <c r="J4" s="107"/>
      <c r="K4" s="107"/>
      <c r="L4" s="107"/>
      <c r="M4" s="107"/>
      <c r="N4" s="107"/>
      <c r="O4" s="107"/>
      <c r="P4" s="107"/>
      <c r="Q4" s="107"/>
    </row>
    <row r="5" spans="2:19" s="15" customFormat="1" ht="29.25" customHeight="1">
      <c r="B5" s="195" t="s">
        <v>3</v>
      </c>
      <c r="C5" s="195" t="s">
        <v>4</v>
      </c>
      <c r="D5" s="195" t="s">
        <v>5</v>
      </c>
      <c r="E5" s="195" t="s">
        <v>6</v>
      </c>
      <c r="F5" s="195" t="s">
        <v>7</v>
      </c>
      <c r="G5" s="195" t="s">
        <v>8</v>
      </c>
      <c r="H5" s="197" t="s">
        <v>9</v>
      </c>
      <c r="I5" s="198"/>
      <c r="J5" s="198"/>
      <c r="K5" s="199"/>
      <c r="L5" s="200" t="s">
        <v>10</v>
      </c>
      <c r="M5" s="201"/>
      <c r="N5" s="193" t="s">
        <v>11</v>
      </c>
      <c r="O5" s="193" t="s">
        <v>12</v>
      </c>
      <c r="P5" s="193" t="s">
        <v>13</v>
      </c>
      <c r="Q5" s="193" t="s">
        <v>14</v>
      </c>
      <c r="R5" s="193" t="s">
        <v>15</v>
      </c>
      <c r="S5" s="193" t="s">
        <v>16</v>
      </c>
    </row>
    <row r="6" spans="2:19" s="15" customFormat="1" ht="29.25" customHeight="1">
      <c r="B6" s="196"/>
      <c r="C6" s="196"/>
      <c r="D6" s="196"/>
      <c r="E6" s="196"/>
      <c r="F6" s="196"/>
      <c r="G6" s="196"/>
      <c r="H6" s="106" t="s">
        <v>17</v>
      </c>
      <c r="I6" s="106" t="s">
        <v>18</v>
      </c>
      <c r="J6" s="106" t="s">
        <v>19</v>
      </c>
      <c r="K6" s="106" t="s">
        <v>20</v>
      </c>
      <c r="L6" s="105" t="s">
        <v>21</v>
      </c>
      <c r="M6" s="105" t="s">
        <v>22</v>
      </c>
      <c r="N6" s="194"/>
      <c r="O6" s="194"/>
      <c r="P6" s="194"/>
      <c r="Q6" s="194"/>
      <c r="R6" s="194"/>
      <c r="S6" s="194"/>
    </row>
    <row r="7" spans="2:19" s="14" customFormat="1" ht="67.5" customHeight="1">
      <c r="B7" s="16" t="s">
        <v>23</v>
      </c>
      <c r="C7" s="17" t="s">
        <v>24</v>
      </c>
      <c r="D7" s="18" t="s">
        <v>25</v>
      </c>
      <c r="E7" s="19" t="s">
        <v>26</v>
      </c>
      <c r="F7" s="20" t="s">
        <v>27</v>
      </c>
      <c r="G7" s="21" t="s">
        <v>28</v>
      </c>
      <c r="H7" s="21">
        <v>1</v>
      </c>
      <c r="I7" s="21">
        <v>0</v>
      </c>
      <c r="J7" s="21">
        <v>0</v>
      </c>
      <c r="K7" s="22">
        <v>1</v>
      </c>
      <c r="L7" s="23" t="s">
        <v>29</v>
      </c>
      <c r="M7" s="24">
        <v>45016</v>
      </c>
      <c r="N7" s="17" t="s">
        <v>30</v>
      </c>
      <c r="O7" s="17" t="s">
        <v>31</v>
      </c>
      <c r="P7" s="83" t="s">
        <v>32</v>
      </c>
      <c r="Q7" s="17" t="s">
        <v>33</v>
      </c>
      <c r="R7" s="89">
        <v>14285340</v>
      </c>
      <c r="S7" s="101">
        <v>0</v>
      </c>
    </row>
    <row r="8" spans="2:19" s="14" customFormat="1" ht="57" customHeight="1">
      <c r="B8" s="16" t="s">
        <v>23</v>
      </c>
      <c r="C8" s="17" t="s">
        <v>34</v>
      </c>
      <c r="D8" s="18" t="s">
        <v>35</v>
      </c>
      <c r="E8" s="19" t="s">
        <v>36</v>
      </c>
      <c r="F8" s="20" t="s">
        <v>37</v>
      </c>
      <c r="G8" s="21" t="s">
        <v>28</v>
      </c>
      <c r="H8" s="21">
        <v>1</v>
      </c>
      <c r="I8" s="21">
        <v>0</v>
      </c>
      <c r="J8" s="21">
        <v>0</v>
      </c>
      <c r="K8" s="22">
        <v>1</v>
      </c>
      <c r="L8" s="23" t="s">
        <v>38</v>
      </c>
      <c r="M8" s="24">
        <v>44957</v>
      </c>
      <c r="N8" s="17" t="s">
        <v>30</v>
      </c>
      <c r="O8" s="17" t="s">
        <v>31</v>
      </c>
      <c r="P8" s="83" t="s">
        <v>32</v>
      </c>
      <c r="Q8" s="17" t="s">
        <v>33</v>
      </c>
      <c r="R8" s="89">
        <v>10556460</v>
      </c>
      <c r="S8" s="101">
        <v>0</v>
      </c>
    </row>
    <row r="9" spans="2:19" s="14" customFormat="1" ht="51.75" customHeight="1">
      <c r="B9" s="16" t="s">
        <v>23</v>
      </c>
      <c r="C9" s="17" t="s">
        <v>39</v>
      </c>
      <c r="D9" s="18" t="s">
        <v>40</v>
      </c>
      <c r="E9" s="19" t="s">
        <v>41</v>
      </c>
      <c r="F9" s="20" t="s">
        <v>42</v>
      </c>
      <c r="G9" s="21" t="s">
        <v>28</v>
      </c>
      <c r="H9" s="21">
        <v>1</v>
      </c>
      <c r="I9" s="21">
        <v>0</v>
      </c>
      <c r="J9" s="21">
        <v>0</v>
      </c>
      <c r="K9" s="22">
        <v>1</v>
      </c>
      <c r="L9" s="23" t="s">
        <v>38</v>
      </c>
      <c r="M9" s="24">
        <v>44957</v>
      </c>
      <c r="N9" s="17" t="s">
        <v>30</v>
      </c>
      <c r="O9" s="17" t="s">
        <v>31</v>
      </c>
      <c r="P9" s="83" t="s">
        <v>32</v>
      </c>
      <c r="Q9" s="17" t="s">
        <v>33</v>
      </c>
      <c r="R9" s="90">
        <v>6236832</v>
      </c>
      <c r="S9" s="101">
        <v>0</v>
      </c>
    </row>
    <row r="10" spans="2:19" s="14" customFormat="1" ht="48.75" customHeight="1">
      <c r="B10" s="16" t="s">
        <v>23</v>
      </c>
      <c r="C10" s="17" t="s">
        <v>39</v>
      </c>
      <c r="D10" s="18" t="s">
        <v>43</v>
      </c>
      <c r="E10" s="19" t="s">
        <v>44</v>
      </c>
      <c r="F10" s="20" t="s">
        <v>45</v>
      </c>
      <c r="G10" s="21" t="s">
        <v>28</v>
      </c>
      <c r="H10" s="21">
        <v>1</v>
      </c>
      <c r="I10" s="21">
        <v>0</v>
      </c>
      <c r="J10" s="21">
        <v>0</v>
      </c>
      <c r="K10" s="22">
        <v>1</v>
      </c>
      <c r="L10" s="23" t="s">
        <v>38</v>
      </c>
      <c r="M10" s="24">
        <v>44957</v>
      </c>
      <c r="N10" s="17" t="s">
        <v>30</v>
      </c>
      <c r="O10" s="17" t="s">
        <v>31</v>
      </c>
      <c r="P10" s="83" t="s">
        <v>32</v>
      </c>
      <c r="Q10" s="17" t="s">
        <v>33</v>
      </c>
      <c r="R10" s="89">
        <v>10556460</v>
      </c>
      <c r="S10" s="101">
        <v>0</v>
      </c>
    </row>
    <row r="11" spans="2:19" s="14" customFormat="1" ht="44.25" customHeight="1">
      <c r="B11" s="16" t="s">
        <v>23</v>
      </c>
      <c r="C11" s="17" t="s">
        <v>46</v>
      </c>
      <c r="D11" s="18" t="s">
        <v>47</v>
      </c>
      <c r="E11" s="19" t="s">
        <v>48</v>
      </c>
      <c r="F11" s="20" t="s">
        <v>49</v>
      </c>
      <c r="G11" s="21" t="s">
        <v>28</v>
      </c>
      <c r="H11" s="26">
        <v>1</v>
      </c>
      <c r="I11" s="26">
        <v>1</v>
      </c>
      <c r="J11" s="26">
        <v>1</v>
      </c>
      <c r="K11" s="27">
        <v>3</v>
      </c>
      <c r="L11" s="23" t="s">
        <v>50</v>
      </c>
      <c r="M11" s="23">
        <v>45289</v>
      </c>
      <c r="N11" s="17" t="s">
        <v>30</v>
      </c>
      <c r="O11" s="17" t="s">
        <v>31</v>
      </c>
      <c r="P11" s="83" t="s">
        <v>32</v>
      </c>
      <c r="Q11" s="17" t="s">
        <v>33</v>
      </c>
      <c r="R11" s="89">
        <v>29040636</v>
      </c>
      <c r="S11" s="101">
        <v>0</v>
      </c>
    </row>
    <row r="12" spans="2:19" s="14" customFormat="1" ht="61.5" customHeight="1">
      <c r="B12" s="16" t="s">
        <v>23</v>
      </c>
      <c r="C12" s="17" t="s">
        <v>51</v>
      </c>
      <c r="D12" s="17" t="s">
        <v>52</v>
      </c>
      <c r="E12" s="19" t="s">
        <v>53</v>
      </c>
      <c r="F12" s="20" t="s">
        <v>54</v>
      </c>
      <c r="G12" s="28" t="s">
        <v>55</v>
      </c>
      <c r="H12" s="26">
        <v>1</v>
      </c>
      <c r="I12" s="26">
        <v>1</v>
      </c>
      <c r="J12" s="26">
        <v>1</v>
      </c>
      <c r="K12" s="27">
        <v>3</v>
      </c>
      <c r="L12" s="23" t="s">
        <v>38</v>
      </c>
      <c r="M12" s="23">
        <v>45289</v>
      </c>
      <c r="N12" s="17" t="s">
        <v>30</v>
      </c>
      <c r="O12" s="17" t="s">
        <v>56</v>
      </c>
      <c r="P12" s="83" t="s">
        <v>57</v>
      </c>
      <c r="Q12" s="17" t="s">
        <v>58</v>
      </c>
      <c r="R12" s="89">
        <v>319999160</v>
      </c>
      <c r="S12" s="101">
        <v>0</v>
      </c>
    </row>
    <row r="13" spans="2:19" s="14" customFormat="1" ht="44.25" customHeight="1">
      <c r="B13" s="16" t="s">
        <v>59</v>
      </c>
      <c r="C13" s="17" t="s">
        <v>60</v>
      </c>
      <c r="D13" s="29" t="s">
        <v>61</v>
      </c>
      <c r="E13" s="19" t="s">
        <v>62</v>
      </c>
      <c r="F13" s="20" t="s">
        <v>63</v>
      </c>
      <c r="G13" s="30" t="s">
        <v>64</v>
      </c>
      <c r="H13" s="31">
        <v>1</v>
      </c>
      <c r="I13" s="31">
        <v>0</v>
      </c>
      <c r="J13" s="31">
        <v>0</v>
      </c>
      <c r="K13" s="32">
        <v>1</v>
      </c>
      <c r="L13" s="23" t="s">
        <v>38</v>
      </c>
      <c r="M13" s="23">
        <v>45044</v>
      </c>
      <c r="N13" s="17" t="s">
        <v>30</v>
      </c>
      <c r="O13" s="17" t="s">
        <v>65</v>
      </c>
      <c r="P13" s="83" t="s">
        <v>32</v>
      </c>
      <c r="Q13" s="17" t="s">
        <v>33</v>
      </c>
      <c r="R13" s="89">
        <v>11276820</v>
      </c>
      <c r="S13" s="101">
        <v>0</v>
      </c>
    </row>
    <row r="14" spans="2:19" s="14" customFormat="1" ht="54.75" customHeight="1">
      <c r="B14" s="16" t="s">
        <v>59</v>
      </c>
      <c r="C14" s="17" t="s">
        <v>66</v>
      </c>
      <c r="D14" s="29" t="s">
        <v>67</v>
      </c>
      <c r="E14" s="19" t="s">
        <v>68</v>
      </c>
      <c r="F14" s="20" t="s">
        <v>69</v>
      </c>
      <c r="G14" s="30" t="s">
        <v>64</v>
      </c>
      <c r="H14" s="33">
        <v>0.3</v>
      </c>
      <c r="I14" s="33">
        <v>0.6</v>
      </c>
      <c r="J14" s="30">
        <v>1</v>
      </c>
      <c r="K14" s="34">
        <v>1</v>
      </c>
      <c r="L14" s="23" t="s">
        <v>29</v>
      </c>
      <c r="M14" s="23">
        <v>45289</v>
      </c>
      <c r="N14" s="17" t="s">
        <v>30</v>
      </c>
      <c r="O14" s="17" t="s">
        <v>65</v>
      </c>
      <c r="P14" s="83" t="s">
        <v>32</v>
      </c>
      <c r="Q14" s="17" t="s">
        <v>33</v>
      </c>
      <c r="R14" s="89">
        <v>11276820</v>
      </c>
      <c r="S14" s="101">
        <v>0</v>
      </c>
    </row>
    <row r="15" spans="2:19" s="14" customFormat="1" ht="73.5" customHeight="1">
      <c r="B15" s="16" t="s">
        <v>59</v>
      </c>
      <c r="C15" s="17" t="s">
        <v>70</v>
      </c>
      <c r="D15" s="29" t="s">
        <v>71</v>
      </c>
      <c r="E15" s="114" t="s">
        <v>72</v>
      </c>
      <c r="F15" s="20" t="s">
        <v>73</v>
      </c>
      <c r="G15" s="30" t="s">
        <v>74</v>
      </c>
      <c r="H15" s="35">
        <v>0</v>
      </c>
      <c r="I15" s="33">
        <v>0.5</v>
      </c>
      <c r="J15" s="35">
        <v>1</v>
      </c>
      <c r="K15" s="22">
        <v>1</v>
      </c>
      <c r="L15" s="23" t="s">
        <v>75</v>
      </c>
      <c r="M15" s="23">
        <v>45198</v>
      </c>
      <c r="N15" s="17" t="s">
        <v>30</v>
      </c>
      <c r="O15" s="17" t="s">
        <v>65</v>
      </c>
      <c r="P15" s="83" t="s">
        <v>32</v>
      </c>
      <c r="Q15" s="17" t="s">
        <v>33</v>
      </c>
      <c r="R15" s="89">
        <v>11276820</v>
      </c>
      <c r="S15" s="25">
        <v>0</v>
      </c>
    </row>
    <row r="16" spans="2:19" s="14" customFormat="1" ht="54.75" customHeight="1">
      <c r="B16" s="16" t="s">
        <v>59</v>
      </c>
      <c r="C16" s="17" t="s">
        <v>70</v>
      </c>
      <c r="D16" s="29" t="s">
        <v>76</v>
      </c>
      <c r="E16" s="19" t="s">
        <v>77</v>
      </c>
      <c r="F16" s="20" t="s">
        <v>78</v>
      </c>
      <c r="G16" s="30" t="s">
        <v>64</v>
      </c>
      <c r="H16" s="35">
        <v>0</v>
      </c>
      <c r="I16" s="35">
        <v>0</v>
      </c>
      <c r="J16" s="35">
        <v>1</v>
      </c>
      <c r="K16" s="22">
        <v>1</v>
      </c>
      <c r="L16" s="23" t="s">
        <v>79</v>
      </c>
      <c r="M16" s="24">
        <v>45230</v>
      </c>
      <c r="N16" s="17" t="s">
        <v>30</v>
      </c>
      <c r="O16" s="17" t="s">
        <v>65</v>
      </c>
      <c r="P16" s="83" t="s">
        <v>32</v>
      </c>
      <c r="Q16" s="17" t="s">
        <v>33</v>
      </c>
      <c r="R16" s="89">
        <v>11276820</v>
      </c>
      <c r="S16" s="25">
        <v>0</v>
      </c>
    </row>
    <row r="17" spans="2:19" s="14" customFormat="1" ht="65.25" customHeight="1">
      <c r="B17" s="16" t="s">
        <v>59</v>
      </c>
      <c r="C17" s="17" t="s">
        <v>80</v>
      </c>
      <c r="D17" s="29" t="s">
        <v>81</v>
      </c>
      <c r="E17" s="19" t="s">
        <v>82</v>
      </c>
      <c r="F17" s="20" t="s">
        <v>83</v>
      </c>
      <c r="G17" s="28" t="s">
        <v>55</v>
      </c>
      <c r="H17" s="31">
        <v>0</v>
      </c>
      <c r="I17" s="31">
        <v>0</v>
      </c>
      <c r="J17" s="31">
        <v>1</v>
      </c>
      <c r="K17" s="36">
        <v>1</v>
      </c>
      <c r="L17" s="37">
        <v>45170</v>
      </c>
      <c r="M17" s="37">
        <v>45199</v>
      </c>
      <c r="N17" s="17" t="s">
        <v>30</v>
      </c>
      <c r="O17" s="17" t="s">
        <v>56</v>
      </c>
      <c r="P17" s="83" t="s">
        <v>57</v>
      </c>
      <c r="Q17" s="17" t="s">
        <v>58</v>
      </c>
      <c r="R17" s="89">
        <v>319999160</v>
      </c>
      <c r="S17" s="25">
        <v>0</v>
      </c>
    </row>
    <row r="18" spans="2:19" s="41" customFormat="1" ht="66.75" customHeight="1">
      <c r="B18" s="38" t="s">
        <v>84</v>
      </c>
      <c r="C18" s="39" t="s">
        <v>85</v>
      </c>
      <c r="D18" s="20" t="s">
        <v>86</v>
      </c>
      <c r="E18" s="19" t="s">
        <v>87</v>
      </c>
      <c r="F18" s="20" t="s">
        <v>88</v>
      </c>
      <c r="G18" s="33" t="s">
        <v>89</v>
      </c>
      <c r="H18" s="31">
        <v>0.33</v>
      </c>
      <c r="I18" s="31">
        <v>0.77</v>
      </c>
      <c r="J18" s="31">
        <v>1</v>
      </c>
      <c r="K18" s="36">
        <v>1</v>
      </c>
      <c r="L18" s="37">
        <v>44936</v>
      </c>
      <c r="M18" s="37">
        <v>45289</v>
      </c>
      <c r="N18" s="39" t="s">
        <v>30</v>
      </c>
      <c r="O18" s="39" t="s">
        <v>90</v>
      </c>
      <c r="P18" s="83" t="s">
        <v>57</v>
      </c>
      <c r="Q18" s="17" t="s">
        <v>91</v>
      </c>
      <c r="R18" s="89">
        <v>21489352</v>
      </c>
      <c r="S18" s="61">
        <v>0</v>
      </c>
    </row>
    <row r="19" spans="2:19" s="14" customFormat="1" ht="65.25" customHeight="1">
      <c r="B19" s="16" t="s">
        <v>84</v>
      </c>
      <c r="C19" s="17" t="s">
        <v>85</v>
      </c>
      <c r="D19" s="42" t="s">
        <v>92</v>
      </c>
      <c r="E19" s="19" t="s">
        <v>93</v>
      </c>
      <c r="F19" s="20" t="s">
        <v>94</v>
      </c>
      <c r="G19" s="30" t="s">
        <v>64</v>
      </c>
      <c r="H19" s="43">
        <v>0</v>
      </c>
      <c r="I19" s="43">
        <v>0.5</v>
      </c>
      <c r="J19" s="43">
        <v>1</v>
      </c>
      <c r="K19" s="36">
        <v>1</v>
      </c>
      <c r="L19" s="23" t="s">
        <v>50</v>
      </c>
      <c r="M19" s="44">
        <v>45275</v>
      </c>
      <c r="N19" s="17" t="s">
        <v>30</v>
      </c>
      <c r="O19" s="17" t="s">
        <v>95</v>
      </c>
      <c r="P19" s="83" t="s">
        <v>57</v>
      </c>
      <c r="Q19" s="17" t="s">
        <v>58</v>
      </c>
      <c r="R19" s="89">
        <v>3819060</v>
      </c>
      <c r="S19" s="102">
        <v>482680000</v>
      </c>
    </row>
    <row r="20" spans="2:19" s="41" customFormat="1" ht="57" customHeight="1">
      <c r="B20" s="16" t="s">
        <v>84</v>
      </c>
      <c r="C20" s="39" t="s">
        <v>85</v>
      </c>
      <c r="D20" s="42" t="s">
        <v>96</v>
      </c>
      <c r="E20" s="19" t="s">
        <v>97</v>
      </c>
      <c r="F20" s="18" t="s">
        <v>98</v>
      </c>
      <c r="G20" s="33" t="s">
        <v>99</v>
      </c>
      <c r="H20" s="33">
        <v>0.2</v>
      </c>
      <c r="I20" s="33">
        <v>0.5</v>
      </c>
      <c r="J20" s="33">
        <v>1</v>
      </c>
      <c r="K20" s="34">
        <v>1</v>
      </c>
      <c r="L20" s="44">
        <v>44941</v>
      </c>
      <c r="M20" s="44">
        <v>45289</v>
      </c>
      <c r="N20" s="17" t="s">
        <v>100</v>
      </c>
      <c r="O20" s="17" t="s">
        <v>101</v>
      </c>
      <c r="P20" s="83" t="s">
        <v>102</v>
      </c>
      <c r="Q20" s="17" t="s">
        <v>103</v>
      </c>
      <c r="R20" s="91">
        <v>0</v>
      </c>
      <c r="S20" s="102">
        <v>170262320</v>
      </c>
    </row>
    <row r="21" spans="2:19" s="14" customFormat="1" ht="45.95" customHeight="1">
      <c r="B21" s="16" t="s">
        <v>84</v>
      </c>
      <c r="C21" s="17" t="s">
        <v>104</v>
      </c>
      <c r="D21" s="18" t="s">
        <v>105</v>
      </c>
      <c r="E21" s="19" t="s">
        <v>106</v>
      </c>
      <c r="F21" s="20" t="s">
        <v>107</v>
      </c>
      <c r="G21" s="21" t="s">
        <v>74</v>
      </c>
      <c r="H21" s="45">
        <v>4</v>
      </c>
      <c r="I21" s="45">
        <v>4</v>
      </c>
      <c r="J21" s="45">
        <v>4</v>
      </c>
      <c r="K21" s="46">
        <v>12</v>
      </c>
      <c r="L21" s="23" t="s">
        <v>38</v>
      </c>
      <c r="M21" s="24">
        <v>45275</v>
      </c>
      <c r="N21" s="17" t="s">
        <v>108</v>
      </c>
      <c r="O21" s="17" t="s">
        <v>90</v>
      </c>
      <c r="P21" s="83" t="s">
        <v>32</v>
      </c>
      <c r="Q21" s="17" t="s">
        <v>33</v>
      </c>
      <c r="R21" s="89">
        <v>20924192.400000002</v>
      </c>
      <c r="S21" s="25">
        <v>0</v>
      </c>
    </row>
    <row r="22" spans="2:19" s="14" customFormat="1" ht="59.25" customHeight="1">
      <c r="B22" s="16" t="s">
        <v>84</v>
      </c>
      <c r="C22" s="17" t="s">
        <v>104</v>
      </c>
      <c r="D22" s="42" t="s">
        <v>109</v>
      </c>
      <c r="E22" s="19" t="s">
        <v>110</v>
      </c>
      <c r="F22" s="39" t="s">
        <v>111</v>
      </c>
      <c r="G22" s="21" t="s">
        <v>74</v>
      </c>
      <c r="H22" s="45">
        <v>1</v>
      </c>
      <c r="I22" s="45">
        <v>0</v>
      </c>
      <c r="J22" s="45">
        <v>0</v>
      </c>
      <c r="K22" s="46">
        <v>1</v>
      </c>
      <c r="L22" s="23" t="s">
        <v>38</v>
      </c>
      <c r="M22" s="24">
        <v>45044</v>
      </c>
      <c r="N22" s="17" t="s">
        <v>108</v>
      </c>
      <c r="O22" s="17" t="s">
        <v>95</v>
      </c>
      <c r="P22" s="83" t="s">
        <v>32</v>
      </c>
      <c r="Q22" s="17" t="s">
        <v>33</v>
      </c>
      <c r="R22" s="89">
        <v>21302764.200000003</v>
      </c>
      <c r="S22" s="25">
        <v>0</v>
      </c>
    </row>
    <row r="23" spans="2:19" s="14" customFormat="1" ht="45.95" customHeight="1">
      <c r="B23" s="16" t="s">
        <v>84</v>
      </c>
      <c r="C23" s="17" t="s">
        <v>104</v>
      </c>
      <c r="D23" s="47" t="s">
        <v>112</v>
      </c>
      <c r="E23" s="19" t="s">
        <v>113</v>
      </c>
      <c r="F23" s="39" t="s">
        <v>114</v>
      </c>
      <c r="G23" s="30" t="s">
        <v>64</v>
      </c>
      <c r="H23" s="30">
        <v>0</v>
      </c>
      <c r="I23" s="30">
        <v>0</v>
      </c>
      <c r="J23" s="30">
        <v>1</v>
      </c>
      <c r="K23" s="34">
        <v>1</v>
      </c>
      <c r="L23" s="48">
        <v>45170</v>
      </c>
      <c r="M23" s="48">
        <v>45198</v>
      </c>
      <c r="N23" s="17" t="s">
        <v>108</v>
      </c>
      <c r="O23" s="17" t="s">
        <v>95</v>
      </c>
      <c r="P23" s="83" t="s">
        <v>57</v>
      </c>
      <c r="Q23" s="17" t="s">
        <v>58</v>
      </c>
      <c r="R23" s="89">
        <v>3819060</v>
      </c>
      <c r="S23" s="215">
        <v>482680000</v>
      </c>
    </row>
    <row r="24" spans="2:19" s="14" customFormat="1" ht="65.25" customHeight="1">
      <c r="B24" s="16" t="s">
        <v>84</v>
      </c>
      <c r="C24" s="17" t="s">
        <v>104</v>
      </c>
      <c r="D24" s="17" t="s">
        <v>115</v>
      </c>
      <c r="E24" s="19" t="s">
        <v>116</v>
      </c>
      <c r="F24" s="39" t="s">
        <v>117</v>
      </c>
      <c r="G24" s="30" t="s">
        <v>64</v>
      </c>
      <c r="H24" s="21">
        <v>0</v>
      </c>
      <c r="I24" s="21">
        <v>0</v>
      </c>
      <c r="J24" s="21">
        <v>1</v>
      </c>
      <c r="K24" s="22">
        <v>1</v>
      </c>
      <c r="L24" s="48">
        <v>45201</v>
      </c>
      <c r="M24" s="48">
        <v>45230</v>
      </c>
      <c r="N24" s="17" t="s">
        <v>108</v>
      </c>
      <c r="O24" s="17" t="s">
        <v>95</v>
      </c>
      <c r="P24" s="83" t="s">
        <v>57</v>
      </c>
      <c r="Q24" s="17" t="s">
        <v>58</v>
      </c>
      <c r="R24" s="92">
        <v>58000000</v>
      </c>
      <c r="S24" s="216"/>
    </row>
    <row r="25" spans="2:19" s="14" customFormat="1" ht="65.25" customHeight="1">
      <c r="B25" s="16" t="s">
        <v>84</v>
      </c>
      <c r="C25" s="17" t="s">
        <v>104</v>
      </c>
      <c r="D25" s="49" t="s">
        <v>118</v>
      </c>
      <c r="E25" s="19" t="s">
        <v>119</v>
      </c>
      <c r="F25" s="39" t="s">
        <v>120</v>
      </c>
      <c r="G25" s="30" t="s">
        <v>64</v>
      </c>
      <c r="H25" s="45">
        <v>2</v>
      </c>
      <c r="I25" s="45">
        <v>0</v>
      </c>
      <c r="J25" s="45">
        <v>0</v>
      </c>
      <c r="K25" s="46">
        <v>2</v>
      </c>
      <c r="L25" s="48">
        <v>44928</v>
      </c>
      <c r="M25" s="24">
        <v>44957</v>
      </c>
      <c r="N25" s="17" t="s">
        <v>108</v>
      </c>
      <c r="O25" s="17" t="s">
        <v>95</v>
      </c>
      <c r="P25" s="83" t="s">
        <v>57</v>
      </c>
      <c r="Q25" s="17" t="s">
        <v>58</v>
      </c>
      <c r="R25" s="93">
        <v>7980708</v>
      </c>
      <c r="S25" s="217"/>
    </row>
    <row r="26" spans="2:19" s="14" customFormat="1" ht="45.75" customHeight="1">
      <c r="B26" s="16" t="s">
        <v>84</v>
      </c>
      <c r="C26" s="17" t="s">
        <v>121</v>
      </c>
      <c r="D26" s="50" t="s">
        <v>122</v>
      </c>
      <c r="E26" s="19" t="s">
        <v>123</v>
      </c>
      <c r="F26" s="39" t="s">
        <v>124</v>
      </c>
      <c r="G26" s="21" t="s">
        <v>74</v>
      </c>
      <c r="H26" s="31">
        <v>0.25</v>
      </c>
      <c r="I26" s="31">
        <v>0.5</v>
      </c>
      <c r="J26" s="31">
        <v>1</v>
      </c>
      <c r="K26" s="32">
        <v>1</v>
      </c>
      <c r="L26" s="37">
        <v>44941</v>
      </c>
      <c r="M26" s="37">
        <v>45289</v>
      </c>
      <c r="N26" s="17" t="s">
        <v>108</v>
      </c>
      <c r="O26" s="17" t="s">
        <v>125</v>
      </c>
      <c r="P26" s="83" t="s">
        <v>32</v>
      </c>
      <c r="Q26" s="17" t="s">
        <v>33</v>
      </c>
      <c r="R26" s="93">
        <v>9839139.6000000015</v>
      </c>
      <c r="S26" s="52">
        <v>0</v>
      </c>
    </row>
    <row r="27" spans="2:19" s="14" customFormat="1" ht="78.75" customHeight="1">
      <c r="B27" s="16" t="s">
        <v>84</v>
      </c>
      <c r="C27" s="17" t="s">
        <v>126</v>
      </c>
      <c r="D27" s="50" t="s">
        <v>127</v>
      </c>
      <c r="E27" s="120" t="s">
        <v>128</v>
      </c>
      <c r="F27" s="39" t="s">
        <v>129</v>
      </c>
      <c r="G27" s="51" t="s">
        <v>130</v>
      </c>
      <c r="H27" s="31">
        <v>0.25</v>
      </c>
      <c r="I27" s="31">
        <v>0.5</v>
      </c>
      <c r="J27" s="31">
        <v>1</v>
      </c>
      <c r="K27" s="32">
        <v>1</v>
      </c>
      <c r="L27" s="48">
        <v>44958</v>
      </c>
      <c r="M27" s="48">
        <v>45289</v>
      </c>
      <c r="N27" s="17" t="s">
        <v>108</v>
      </c>
      <c r="O27" s="17" t="s">
        <v>90</v>
      </c>
      <c r="P27" s="83" t="s">
        <v>57</v>
      </c>
      <c r="Q27" s="17" t="s">
        <v>58</v>
      </c>
      <c r="R27" s="93">
        <v>7980708</v>
      </c>
      <c r="S27" s="102">
        <v>482680000</v>
      </c>
    </row>
    <row r="28" spans="2:19" s="14" customFormat="1" ht="55.5" customHeight="1">
      <c r="B28" s="16" t="s">
        <v>84</v>
      </c>
      <c r="C28" s="17" t="s">
        <v>126</v>
      </c>
      <c r="D28" s="116" t="s">
        <v>131</v>
      </c>
      <c r="E28" s="115" t="s">
        <v>132</v>
      </c>
      <c r="F28" s="118" t="s">
        <v>133</v>
      </c>
      <c r="G28" s="21" t="s">
        <v>55</v>
      </c>
      <c r="H28" s="30">
        <v>0</v>
      </c>
      <c r="I28" s="30">
        <v>0</v>
      </c>
      <c r="J28" s="30">
        <v>1</v>
      </c>
      <c r="K28" s="34">
        <v>1</v>
      </c>
      <c r="L28" s="37">
        <v>45231</v>
      </c>
      <c r="M28" s="37">
        <v>45260</v>
      </c>
      <c r="N28" s="17" t="s">
        <v>30</v>
      </c>
      <c r="O28" s="17" t="s">
        <v>56</v>
      </c>
      <c r="P28" s="83" t="s">
        <v>57</v>
      </c>
      <c r="Q28" s="17" t="s">
        <v>58</v>
      </c>
      <c r="R28" s="89">
        <v>319999160</v>
      </c>
      <c r="S28" s="55">
        <v>0</v>
      </c>
    </row>
    <row r="29" spans="2:19" s="14" customFormat="1" ht="51.75" customHeight="1">
      <c r="B29" s="16" t="s">
        <v>134</v>
      </c>
      <c r="C29" s="17" t="s">
        <v>135</v>
      </c>
      <c r="D29" s="117" t="s">
        <v>136</v>
      </c>
      <c r="E29" s="115" t="s">
        <v>137</v>
      </c>
      <c r="F29" s="119" t="s">
        <v>138</v>
      </c>
      <c r="G29" s="35" t="s">
        <v>28</v>
      </c>
      <c r="H29" s="33">
        <v>0.5</v>
      </c>
      <c r="I29" s="33">
        <v>1</v>
      </c>
      <c r="J29" s="33">
        <v>0</v>
      </c>
      <c r="K29" s="34">
        <v>1</v>
      </c>
      <c r="L29" s="37">
        <v>44942</v>
      </c>
      <c r="M29" s="37">
        <v>45289</v>
      </c>
      <c r="N29" s="17" t="s">
        <v>30</v>
      </c>
      <c r="O29" s="17" t="s">
        <v>139</v>
      </c>
      <c r="P29" s="83" t="s">
        <v>32</v>
      </c>
      <c r="Q29" s="17" t="s">
        <v>33</v>
      </c>
      <c r="R29" s="89">
        <v>3819060</v>
      </c>
      <c r="S29" s="55">
        <v>0</v>
      </c>
    </row>
    <row r="30" spans="2:19" s="14" customFormat="1" ht="47.25" customHeight="1">
      <c r="B30" s="16" t="s">
        <v>134</v>
      </c>
      <c r="C30" s="17" t="s">
        <v>135</v>
      </c>
      <c r="D30" s="39" t="s">
        <v>140</v>
      </c>
      <c r="E30" s="121" t="s">
        <v>141</v>
      </c>
      <c r="F30" s="39" t="s">
        <v>142</v>
      </c>
      <c r="G30" s="35" t="s">
        <v>74</v>
      </c>
      <c r="H30" s="33">
        <v>0.25</v>
      </c>
      <c r="I30" s="33">
        <v>0.5</v>
      </c>
      <c r="J30" s="33">
        <v>1</v>
      </c>
      <c r="K30" s="34">
        <v>1</v>
      </c>
      <c r="L30" s="48">
        <v>44932</v>
      </c>
      <c r="M30" s="54">
        <v>45277</v>
      </c>
      <c r="N30" s="17" t="s">
        <v>108</v>
      </c>
      <c r="O30" s="17" t="s">
        <v>90</v>
      </c>
      <c r="P30" s="83" t="s">
        <v>32</v>
      </c>
      <c r="Q30" s="17" t="s">
        <v>33</v>
      </c>
      <c r="R30" s="89">
        <v>8140668</v>
      </c>
      <c r="S30" s="55">
        <v>0</v>
      </c>
    </row>
    <row r="31" spans="2:19" s="14" customFormat="1" ht="59.25" customHeight="1">
      <c r="B31" s="16" t="s">
        <v>134</v>
      </c>
      <c r="C31" s="17" t="s">
        <v>143</v>
      </c>
      <c r="D31" s="39" t="s">
        <v>144</v>
      </c>
      <c r="E31" s="19" t="s">
        <v>145</v>
      </c>
      <c r="F31" s="39" t="s">
        <v>146</v>
      </c>
      <c r="G31" s="35" t="s">
        <v>74</v>
      </c>
      <c r="H31" s="45">
        <v>3</v>
      </c>
      <c r="I31" s="45">
        <v>6</v>
      </c>
      <c r="J31" s="45">
        <v>3</v>
      </c>
      <c r="K31" s="46">
        <v>12</v>
      </c>
      <c r="L31" s="56">
        <v>44941</v>
      </c>
      <c r="M31" s="56">
        <v>45276</v>
      </c>
      <c r="N31" s="17" t="s">
        <v>108</v>
      </c>
      <c r="O31" s="17" t="s">
        <v>125</v>
      </c>
      <c r="P31" s="83" t="s">
        <v>32</v>
      </c>
      <c r="Q31" s="17" t="s">
        <v>33</v>
      </c>
      <c r="R31" s="89">
        <v>4070334</v>
      </c>
      <c r="S31" s="55">
        <v>0</v>
      </c>
    </row>
    <row r="32" spans="2:19" s="41" customFormat="1" ht="51.75" customHeight="1">
      <c r="B32" s="38" t="s">
        <v>134</v>
      </c>
      <c r="C32" s="39" t="s">
        <v>143</v>
      </c>
      <c r="D32" s="53" t="s">
        <v>147</v>
      </c>
      <c r="E32" s="19" t="s">
        <v>148</v>
      </c>
      <c r="F32" s="53" t="s">
        <v>149</v>
      </c>
      <c r="G32" s="35" t="s">
        <v>150</v>
      </c>
      <c r="H32" s="35">
        <v>0.3</v>
      </c>
      <c r="I32" s="35">
        <v>0.6</v>
      </c>
      <c r="J32" s="35">
        <v>1</v>
      </c>
      <c r="K32" s="34">
        <v>1</v>
      </c>
      <c r="L32" s="37">
        <v>44941</v>
      </c>
      <c r="M32" s="37">
        <v>45289</v>
      </c>
      <c r="N32" s="17" t="s">
        <v>108</v>
      </c>
      <c r="O32" s="17" t="s">
        <v>125</v>
      </c>
      <c r="P32" s="83" t="s">
        <v>151</v>
      </c>
      <c r="Q32" s="17" t="s">
        <v>152</v>
      </c>
      <c r="R32" s="94">
        <v>0</v>
      </c>
      <c r="S32" s="61">
        <v>2767604934</v>
      </c>
    </row>
    <row r="33" spans="2:19" s="14" customFormat="1" ht="105" customHeight="1">
      <c r="B33" s="16" t="s">
        <v>134</v>
      </c>
      <c r="C33" s="17" t="s">
        <v>153</v>
      </c>
      <c r="D33" s="20" t="s">
        <v>154</v>
      </c>
      <c r="E33" s="19" t="s">
        <v>155</v>
      </c>
      <c r="F33" s="53" t="s">
        <v>156</v>
      </c>
      <c r="G33" s="28" t="s">
        <v>157</v>
      </c>
      <c r="H33" s="35">
        <v>0.3</v>
      </c>
      <c r="I33" s="35">
        <v>0.6</v>
      </c>
      <c r="J33" s="35">
        <v>1</v>
      </c>
      <c r="K33" s="22">
        <v>1</v>
      </c>
      <c r="L33" s="37">
        <v>44963</v>
      </c>
      <c r="M33" s="37">
        <v>45275</v>
      </c>
      <c r="N33" s="17" t="s">
        <v>30</v>
      </c>
      <c r="O33" s="17" t="s">
        <v>95</v>
      </c>
      <c r="P33" s="83" t="s">
        <v>32</v>
      </c>
      <c r="Q33" s="17" t="s">
        <v>33</v>
      </c>
      <c r="R33" s="95">
        <v>47999999.5</v>
      </c>
      <c r="S33" s="55">
        <v>0</v>
      </c>
    </row>
    <row r="34" spans="2:19" s="14" customFormat="1" ht="105" customHeight="1">
      <c r="B34" s="16" t="s">
        <v>134</v>
      </c>
      <c r="C34" s="17" t="s">
        <v>153</v>
      </c>
      <c r="D34" s="18" t="s">
        <v>158</v>
      </c>
      <c r="E34" s="19" t="s">
        <v>159</v>
      </c>
      <c r="F34" s="53" t="s">
        <v>160</v>
      </c>
      <c r="G34" s="21" t="s">
        <v>161</v>
      </c>
      <c r="H34" s="68">
        <v>2</v>
      </c>
      <c r="I34" s="68">
        <v>2</v>
      </c>
      <c r="J34" s="68">
        <v>2</v>
      </c>
      <c r="K34" s="46">
        <v>6</v>
      </c>
      <c r="L34" s="37">
        <v>44958</v>
      </c>
      <c r="M34" s="37">
        <v>45289</v>
      </c>
      <c r="N34" s="17" t="s">
        <v>30</v>
      </c>
      <c r="O34" s="17" t="s">
        <v>125</v>
      </c>
      <c r="P34" s="83" t="s">
        <v>32</v>
      </c>
      <c r="Q34" s="17" t="s">
        <v>33</v>
      </c>
      <c r="R34" s="95">
        <v>10879796</v>
      </c>
      <c r="S34" s="55">
        <v>0</v>
      </c>
    </row>
    <row r="35" spans="2:19" s="14" customFormat="1" ht="66" customHeight="1">
      <c r="B35" s="16" t="s">
        <v>134</v>
      </c>
      <c r="C35" s="17" t="s">
        <v>162</v>
      </c>
      <c r="D35" s="53" t="s">
        <v>163</v>
      </c>
      <c r="E35" s="19" t="s">
        <v>164</v>
      </c>
      <c r="F35" s="53" t="s">
        <v>165</v>
      </c>
      <c r="G35" s="21" t="s">
        <v>161</v>
      </c>
      <c r="H35" s="58">
        <v>1</v>
      </c>
      <c r="I35" s="58">
        <v>2</v>
      </c>
      <c r="J35" s="58">
        <v>1</v>
      </c>
      <c r="K35" s="57">
        <v>4</v>
      </c>
      <c r="L35" s="37">
        <v>44928</v>
      </c>
      <c r="M35" s="37">
        <v>45289</v>
      </c>
      <c r="N35" s="17" t="s">
        <v>30</v>
      </c>
      <c r="O35" s="17" t="s">
        <v>95</v>
      </c>
      <c r="P35" s="83" t="s">
        <v>32</v>
      </c>
      <c r="Q35" s="17" t="s">
        <v>33</v>
      </c>
      <c r="R35" s="95">
        <v>7062660</v>
      </c>
      <c r="S35" s="40">
        <v>0</v>
      </c>
    </row>
    <row r="36" spans="2:19" s="14" customFormat="1" ht="48" customHeight="1">
      <c r="B36" s="16" t="s">
        <v>134</v>
      </c>
      <c r="C36" s="17" t="s">
        <v>166</v>
      </c>
      <c r="D36" s="53" t="s">
        <v>167</v>
      </c>
      <c r="E36" s="19" t="s">
        <v>168</v>
      </c>
      <c r="F36" s="53" t="s">
        <v>169</v>
      </c>
      <c r="G36" s="58" t="s">
        <v>74</v>
      </c>
      <c r="H36" s="59">
        <v>0.5</v>
      </c>
      <c r="I36" s="59">
        <v>1</v>
      </c>
      <c r="J36" s="59">
        <v>0</v>
      </c>
      <c r="K36" s="60">
        <v>1</v>
      </c>
      <c r="L36" s="37">
        <v>44932</v>
      </c>
      <c r="M36" s="37">
        <v>45277</v>
      </c>
      <c r="N36" s="17" t="s">
        <v>108</v>
      </c>
      <c r="O36" s="17" t="s">
        <v>90</v>
      </c>
      <c r="P36" s="83" t="s">
        <v>32</v>
      </c>
      <c r="Q36" s="17" t="s">
        <v>33</v>
      </c>
      <c r="R36" s="89">
        <v>10117522.800000001</v>
      </c>
      <c r="S36" s="40">
        <v>0</v>
      </c>
    </row>
    <row r="37" spans="2:19" s="14" customFormat="1" ht="63" customHeight="1">
      <c r="B37" s="16" t="s">
        <v>134</v>
      </c>
      <c r="C37" s="17" t="s">
        <v>166</v>
      </c>
      <c r="D37" s="53" t="s">
        <v>170</v>
      </c>
      <c r="E37" s="19" t="s">
        <v>171</v>
      </c>
      <c r="F37" s="53" t="s">
        <v>172</v>
      </c>
      <c r="G37" s="21" t="s">
        <v>161</v>
      </c>
      <c r="H37" s="59">
        <v>0</v>
      </c>
      <c r="I37" s="59">
        <v>0.5</v>
      </c>
      <c r="J37" s="59">
        <v>1</v>
      </c>
      <c r="K37" s="60">
        <v>1</v>
      </c>
      <c r="L37" s="37">
        <v>44986</v>
      </c>
      <c r="M37" s="37">
        <v>45230</v>
      </c>
      <c r="N37" s="17" t="s">
        <v>30</v>
      </c>
      <c r="O37" s="17" t="s">
        <v>125</v>
      </c>
      <c r="P37" s="83" t="s">
        <v>32</v>
      </c>
      <c r="Q37" s="17" t="s">
        <v>33</v>
      </c>
      <c r="R37" s="89">
        <v>5516009</v>
      </c>
      <c r="S37" s="40">
        <v>0</v>
      </c>
    </row>
    <row r="38" spans="2:19" s="14" customFormat="1" ht="63.75" customHeight="1">
      <c r="B38" s="16" t="s">
        <v>173</v>
      </c>
      <c r="C38" s="17" t="s">
        <v>174</v>
      </c>
      <c r="D38" s="18" t="s">
        <v>175</v>
      </c>
      <c r="E38" s="19" t="s">
        <v>176</v>
      </c>
      <c r="F38" s="18" t="s">
        <v>177</v>
      </c>
      <c r="G38" s="35" t="s">
        <v>178</v>
      </c>
      <c r="H38" s="21">
        <v>1</v>
      </c>
      <c r="I38" s="21">
        <v>0</v>
      </c>
      <c r="J38" s="21">
        <v>0</v>
      </c>
      <c r="K38" s="22">
        <v>1</v>
      </c>
      <c r="L38" s="37">
        <v>44928</v>
      </c>
      <c r="M38" s="24">
        <v>44957</v>
      </c>
      <c r="N38" s="17" t="s">
        <v>108</v>
      </c>
      <c r="O38" s="17" t="s">
        <v>179</v>
      </c>
      <c r="P38" s="83" t="s">
        <v>32</v>
      </c>
      <c r="Q38" s="17" t="s">
        <v>33</v>
      </c>
      <c r="R38" s="89">
        <v>3819060</v>
      </c>
      <c r="S38" s="40">
        <v>0</v>
      </c>
    </row>
    <row r="39" spans="2:19" s="14" customFormat="1" ht="44.25" customHeight="1">
      <c r="B39" s="16" t="s">
        <v>173</v>
      </c>
      <c r="C39" s="17" t="s">
        <v>174</v>
      </c>
      <c r="D39" s="18" t="s">
        <v>180</v>
      </c>
      <c r="E39" s="19" t="s">
        <v>181</v>
      </c>
      <c r="F39" s="209" t="s">
        <v>182</v>
      </c>
      <c r="G39" s="210" t="s">
        <v>64</v>
      </c>
      <c r="H39" s="35">
        <v>1</v>
      </c>
      <c r="I39" s="21">
        <v>0</v>
      </c>
      <c r="J39" s="21">
        <v>0</v>
      </c>
      <c r="K39" s="22">
        <v>1</v>
      </c>
      <c r="L39" s="37">
        <v>44928</v>
      </c>
      <c r="M39" s="62">
        <v>44957</v>
      </c>
      <c r="N39" s="17" t="s">
        <v>30</v>
      </c>
      <c r="O39" s="17" t="s">
        <v>183</v>
      </c>
      <c r="P39" s="208" t="s">
        <v>57</v>
      </c>
      <c r="Q39" s="208" t="s">
        <v>58</v>
      </c>
      <c r="R39" s="89">
        <v>7917192</v>
      </c>
      <c r="S39" s="215">
        <v>482680000</v>
      </c>
    </row>
    <row r="40" spans="2:19" s="14" customFormat="1" ht="44.25" customHeight="1">
      <c r="B40" s="16" t="s">
        <v>173</v>
      </c>
      <c r="C40" s="17" t="s">
        <v>174</v>
      </c>
      <c r="D40" s="18" t="s">
        <v>184</v>
      </c>
      <c r="E40" s="19" t="s">
        <v>185</v>
      </c>
      <c r="F40" s="209"/>
      <c r="G40" s="210"/>
      <c r="H40" s="35">
        <v>1</v>
      </c>
      <c r="I40" s="21">
        <v>0</v>
      </c>
      <c r="J40" s="21">
        <v>0</v>
      </c>
      <c r="K40" s="22">
        <v>1</v>
      </c>
      <c r="L40" s="37">
        <v>44928</v>
      </c>
      <c r="M40" s="62">
        <v>44957</v>
      </c>
      <c r="N40" s="17" t="s">
        <v>30</v>
      </c>
      <c r="O40" s="17" t="s">
        <v>183</v>
      </c>
      <c r="P40" s="208"/>
      <c r="Q40" s="208"/>
      <c r="R40" s="97">
        <v>0</v>
      </c>
      <c r="S40" s="216"/>
    </row>
    <row r="41" spans="2:19" s="14" customFormat="1" ht="44.25" customHeight="1">
      <c r="B41" s="16" t="s">
        <v>173</v>
      </c>
      <c r="C41" s="17" t="s">
        <v>174</v>
      </c>
      <c r="D41" s="18" t="s">
        <v>186</v>
      </c>
      <c r="E41" s="19" t="s">
        <v>187</v>
      </c>
      <c r="F41" s="209" t="s">
        <v>188</v>
      </c>
      <c r="G41" s="210" t="s">
        <v>64</v>
      </c>
      <c r="H41" s="35">
        <v>1</v>
      </c>
      <c r="I41" s="21">
        <v>0</v>
      </c>
      <c r="J41" s="21">
        <v>0</v>
      </c>
      <c r="K41" s="22">
        <v>1</v>
      </c>
      <c r="L41" s="37">
        <v>44928</v>
      </c>
      <c r="M41" s="62">
        <v>44957</v>
      </c>
      <c r="N41" s="17" t="s">
        <v>30</v>
      </c>
      <c r="O41" s="17" t="s">
        <v>183</v>
      </c>
      <c r="P41" s="208"/>
      <c r="Q41" s="208"/>
      <c r="R41" s="89">
        <v>57702276</v>
      </c>
      <c r="S41" s="216"/>
    </row>
    <row r="42" spans="2:19" s="14" customFormat="1" ht="44.25" customHeight="1">
      <c r="B42" s="16" t="s">
        <v>173</v>
      </c>
      <c r="C42" s="17" t="s">
        <v>174</v>
      </c>
      <c r="D42" s="18" t="s">
        <v>189</v>
      </c>
      <c r="E42" s="19" t="s">
        <v>190</v>
      </c>
      <c r="F42" s="209"/>
      <c r="G42" s="210"/>
      <c r="H42" s="63">
        <v>1</v>
      </c>
      <c r="I42" s="63">
        <v>1</v>
      </c>
      <c r="J42" s="63">
        <v>1</v>
      </c>
      <c r="K42" s="64">
        <v>3</v>
      </c>
      <c r="L42" s="37">
        <v>45019</v>
      </c>
      <c r="M42" s="62">
        <v>45289</v>
      </c>
      <c r="N42" s="17" t="s">
        <v>30</v>
      </c>
      <c r="O42" s="17" t="s">
        <v>183</v>
      </c>
      <c r="P42" s="208"/>
      <c r="Q42" s="208"/>
      <c r="R42" s="97">
        <v>0</v>
      </c>
      <c r="S42" s="216"/>
    </row>
    <row r="43" spans="2:19" s="14" customFormat="1" ht="44.25" customHeight="1">
      <c r="B43" s="16" t="s">
        <v>173</v>
      </c>
      <c r="C43" s="17" t="s">
        <v>174</v>
      </c>
      <c r="D43" s="18" t="s">
        <v>191</v>
      </c>
      <c r="E43" s="19" t="s">
        <v>192</v>
      </c>
      <c r="F43" s="209" t="s">
        <v>193</v>
      </c>
      <c r="G43" s="210" t="s">
        <v>64</v>
      </c>
      <c r="H43" s="30">
        <v>1</v>
      </c>
      <c r="I43" s="30">
        <v>0</v>
      </c>
      <c r="J43" s="30">
        <v>0</v>
      </c>
      <c r="K43" s="34">
        <v>1</v>
      </c>
      <c r="L43" s="37">
        <v>44928</v>
      </c>
      <c r="M43" s="24">
        <v>44958</v>
      </c>
      <c r="N43" s="17" t="s">
        <v>30</v>
      </c>
      <c r="O43" s="17" t="s">
        <v>183</v>
      </c>
      <c r="P43" s="208"/>
      <c r="Q43" s="208"/>
      <c r="R43" s="89">
        <v>3819060</v>
      </c>
      <c r="S43" s="216"/>
    </row>
    <row r="44" spans="2:19" s="14" customFormat="1" ht="44.25" customHeight="1">
      <c r="B44" s="16" t="s">
        <v>173</v>
      </c>
      <c r="C44" s="17" t="s">
        <v>174</v>
      </c>
      <c r="D44" s="18" t="s">
        <v>194</v>
      </c>
      <c r="E44" s="19" t="s">
        <v>195</v>
      </c>
      <c r="F44" s="209"/>
      <c r="G44" s="210"/>
      <c r="H44" s="21">
        <v>0</v>
      </c>
      <c r="I44" s="21">
        <v>1</v>
      </c>
      <c r="J44" s="21">
        <v>0</v>
      </c>
      <c r="K44" s="22">
        <v>1</v>
      </c>
      <c r="L44" s="37">
        <v>45139</v>
      </c>
      <c r="M44" s="24">
        <v>45169</v>
      </c>
      <c r="N44" s="17" t="s">
        <v>30</v>
      </c>
      <c r="O44" s="17" t="s">
        <v>183</v>
      </c>
      <c r="P44" s="208"/>
      <c r="Q44" s="208"/>
      <c r="R44" s="97">
        <v>0</v>
      </c>
      <c r="S44" s="216"/>
    </row>
    <row r="45" spans="2:19" s="14" customFormat="1" ht="61.5" customHeight="1">
      <c r="B45" s="16" t="s">
        <v>173</v>
      </c>
      <c r="C45" s="17" t="s">
        <v>174</v>
      </c>
      <c r="D45" s="18" t="s">
        <v>196</v>
      </c>
      <c r="E45" s="19" t="s">
        <v>197</v>
      </c>
      <c r="F45" s="18" t="s">
        <v>198</v>
      </c>
      <c r="G45" s="65" t="s">
        <v>199</v>
      </c>
      <c r="H45" s="35">
        <v>1</v>
      </c>
      <c r="I45" s="21">
        <v>0</v>
      </c>
      <c r="J45" s="21">
        <v>0</v>
      </c>
      <c r="K45" s="22">
        <v>1</v>
      </c>
      <c r="L45" s="37">
        <v>44928</v>
      </c>
      <c r="M45" s="62">
        <v>44957</v>
      </c>
      <c r="N45" s="17" t="s">
        <v>108</v>
      </c>
      <c r="O45" s="17" t="s">
        <v>95</v>
      </c>
      <c r="P45" s="208"/>
      <c r="Q45" s="208"/>
      <c r="R45" s="89">
        <v>7917192</v>
      </c>
      <c r="S45" s="217"/>
    </row>
    <row r="46" spans="2:19" s="14" customFormat="1" ht="49.5" customHeight="1">
      <c r="B46" s="16" t="s">
        <v>173</v>
      </c>
      <c r="C46" s="17" t="s">
        <v>174</v>
      </c>
      <c r="D46" s="66" t="s">
        <v>200</v>
      </c>
      <c r="E46" s="19" t="s">
        <v>201</v>
      </c>
      <c r="F46" s="67" t="s">
        <v>202</v>
      </c>
      <c r="G46" s="65" t="s">
        <v>203</v>
      </c>
      <c r="H46" s="68">
        <v>2</v>
      </c>
      <c r="I46" s="68">
        <v>14</v>
      </c>
      <c r="J46" s="68">
        <v>8</v>
      </c>
      <c r="K46" s="46">
        <v>24</v>
      </c>
      <c r="L46" s="37">
        <v>44954</v>
      </c>
      <c r="M46" s="37">
        <v>45289</v>
      </c>
      <c r="N46" s="17" t="s">
        <v>30</v>
      </c>
      <c r="O46" s="17" t="s">
        <v>95</v>
      </c>
      <c r="P46" s="83" t="s">
        <v>32</v>
      </c>
      <c r="Q46" s="17" t="s">
        <v>33</v>
      </c>
      <c r="R46" s="98">
        <v>1781890</v>
      </c>
      <c r="S46" s="25">
        <v>0</v>
      </c>
    </row>
    <row r="47" spans="2:19" s="14" customFormat="1" ht="54" customHeight="1">
      <c r="B47" s="16" t="s">
        <v>173</v>
      </c>
      <c r="C47" s="17" t="s">
        <v>174</v>
      </c>
      <c r="D47" s="66" t="s">
        <v>204</v>
      </c>
      <c r="E47" s="19" t="s">
        <v>205</v>
      </c>
      <c r="F47" s="67" t="s">
        <v>206</v>
      </c>
      <c r="G47" s="35" t="s">
        <v>203</v>
      </c>
      <c r="H47" s="68">
        <v>8</v>
      </c>
      <c r="I47" s="68">
        <v>10</v>
      </c>
      <c r="J47" s="68">
        <v>6</v>
      </c>
      <c r="K47" s="46">
        <v>24</v>
      </c>
      <c r="L47" s="37">
        <v>44954</v>
      </c>
      <c r="M47" s="37">
        <v>45289</v>
      </c>
      <c r="N47" s="17" t="s">
        <v>30</v>
      </c>
      <c r="O47" s="17" t="s">
        <v>95</v>
      </c>
      <c r="P47" s="83" t="s">
        <v>32</v>
      </c>
      <c r="Q47" s="17" t="s">
        <v>33</v>
      </c>
      <c r="R47" s="96">
        <v>1912677</v>
      </c>
      <c r="S47" s="25">
        <v>0</v>
      </c>
    </row>
    <row r="48" spans="2:19" s="14" customFormat="1" ht="78.75" customHeight="1">
      <c r="B48" s="16" t="s">
        <v>173</v>
      </c>
      <c r="C48" s="17" t="s">
        <v>174</v>
      </c>
      <c r="D48" s="66" t="s">
        <v>207</v>
      </c>
      <c r="E48" s="19" t="s">
        <v>208</v>
      </c>
      <c r="F48" s="66" t="s">
        <v>209</v>
      </c>
      <c r="G48" s="69" t="s">
        <v>74</v>
      </c>
      <c r="H48" s="68">
        <v>3</v>
      </c>
      <c r="I48" s="68">
        <v>6</v>
      </c>
      <c r="J48" s="68">
        <v>3</v>
      </c>
      <c r="K48" s="46">
        <v>12</v>
      </c>
      <c r="L48" s="37">
        <v>44929</v>
      </c>
      <c r="M48" s="70">
        <v>45045</v>
      </c>
      <c r="N48" s="17" t="s">
        <v>108</v>
      </c>
      <c r="O48" s="17" t="s">
        <v>95</v>
      </c>
      <c r="P48" s="83" t="s">
        <v>32</v>
      </c>
      <c r="Q48" s="17" t="s">
        <v>33</v>
      </c>
      <c r="R48" s="96">
        <v>3981678.96</v>
      </c>
      <c r="S48" s="25">
        <v>0</v>
      </c>
    </row>
    <row r="49" spans="2:19" s="14" customFormat="1" ht="78.75" customHeight="1">
      <c r="B49" s="16" t="s">
        <v>173</v>
      </c>
      <c r="C49" s="17" t="s">
        <v>174</v>
      </c>
      <c r="D49" s="66" t="s">
        <v>210</v>
      </c>
      <c r="E49" s="19" t="s">
        <v>211</v>
      </c>
      <c r="F49" s="66" t="s">
        <v>212</v>
      </c>
      <c r="G49" s="69" t="s">
        <v>74</v>
      </c>
      <c r="H49" s="68">
        <v>10</v>
      </c>
      <c r="I49" s="68">
        <v>10</v>
      </c>
      <c r="J49" s="68">
        <v>20</v>
      </c>
      <c r="K49" s="46">
        <v>40</v>
      </c>
      <c r="L49" s="37">
        <v>44964</v>
      </c>
      <c r="M49" s="70">
        <v>45276</v>
      </c>
      <c r="N49" s="17" t="s">
        <v>108</v>
      </c>
      <c r="O49" s="17" t="s">
        <v>125</v>
      </c>
      <c r="P49" s="83" t="s">
        <v>32</v>
      </c>
      <c r="Q49" s="17" t="s">
        <v>33</v>
      </c>
      <c r="R49" s="96">
        <v>4070334</v>
      </c>
      <c r="S49" s="25">
        <v>0</v>
      </c>
    </row>
    <row r="50" spans="2:19" s="14" customFormat="1" ht="73.5" customHeight="1">
      <c r="B50" s="16" t="s">
        <v>173</v>
      </c>
      <c r="C50" s="17" t="s">
        <v>174</v>
      </c>
      <c r="D50" s="39" t="s">
        <v>213</v>
      </c>
      <c r="E50" s="19" t="s">
        <v>214</v>
      </c>
      <c r="F50" s="66" t="s">
        <v>215</v>
      </c>
      <c r="G50" s="35" t="s">
        <v>216</v>
      </c>
      <c r="H50" s="71">
        <v>0.33</v>
      </c>
      <c r="I50" s="71">
        <v>0.66</v>
      </c>
      <c r="J50" s="71">
        <v>1</v>
      </c>
      <c r="K50" s="32">
        <v>1</v>
      </c>
      <c r="L50" s="37">
        <v>44942</v>
      </c>
      <c r="M50" s="37">
        <v>45289</v>
      </c>
      <c r="N50" s="17" t="s">
        <v>30</v>
      </c>
      <c r="O50" s="17" t="s">
        <v>95</v>
      </c>
      <c r="P50" s="83" t="s">
        <v>57</v>
      </c>
      <c r="Q50" s="17" t="s">
        <v>58</v>
      </c>
      <c r="R50" s="96">
        <v>0</v>
      </c>
      <c r="S50" s="102">
        <v>759000000</v>
      </c>
    </row>
    <row r="51" spans="2:19" s="14" customFormat="1" ht="49.5" customHeight="1">
      <c r="B51" s="16" t="s">
        <v>173</v>
      </c>
      <c r="C51" s="17" t="s">
        <v>217</v>
      </c>
      <c r="D51" s="20" t="s">
        <v>218</v>
      </c>
      <c r="E51" s="19" t="s">
        <v>219</v>
      </c>
      <c r="F51" s="66" t="s">
        <v>220</v>
      </c>
      <c r="G51" s="33" t="s">
        <v>221</v>
      </c>
      <c r="H51" s="43">
        <v>0.2</v>
      </c>
      <c r="I51" s="43">
        <v>0.6</v>
      </c>
      <c r="J51" s="43">
        <v>1</v>
      </c>
      <c r="K51" s="36">
        <v>1</v>
      </c>
      <c r="L51" s="37">
        <v>44958</v>
      </c>
      <c r="M51" s="37">
        <v>45289</v>
      </c>
      <c r="N51" s="17" t="s">
        <v>108</v>
      </c>
      <c r="O51" s="17" t="s">
        <v>95</v>
      </c>
      <c r="P51" s="83" t="s">
        <v>32</v>
      </c>
      <c r="Q51" s="17" t="s">
        <v>33</v>
      </c>
      <c r="R51" s="96">
        <v>232162000</v>
      </c>
      <c r="S51" s="25">
        <v>0</v>
      </c>
    </row>
    <row r="52" spans="2:19" s="14" customFormat="1" ht="63.75" customHeight="1">
      <c r="B52" s="16" t="s">
        <v>173</v>
      </c>
      <c r="C52" s="17" t="s">
        <v>222</v>
      </c>
      <c r="D52" s="20" t="s">
        <v>223</v>
      </c>
      <c r="E52" s="19" t="s">
        <v>224</v>
      </c>
      <c r="F52" s="104" t="s">
        <v>225</v>
      </c>
      <c r="G52" s="39" t="s">
        <v>226</v>
      </c>
      <c r="H52" s="72">
        <v>0.21</v>
      </c>
      <c r="I52" s="43">
        <v>0.49</v>
      </c>
      <c r="J52" s="72">
        <v>1</v>
      </c>
      <c r="K52" s="73">
        <v>1</v>
      </c>
      <c r="L52" s="37">
        <v>44949</v>
      </c>
      <c r="M52" s="37">
        <v>45275</v>
      </c>
      <c r="N52" s="17" t="s">
        <v>30</v>
      </c>
      <c r="O52" s="17" t="s">
        <v>227</v>
      </c>
      <c r="P52" s="17" t="s">
        <v>57</v>
      </c>
      <c r="Q52" s="17" t="s">
        <v>58</v>
      </c>
      <c r="R52" s="103">
        <v>8133553</v>
      </c>
      <c r="S52" s="25">
        <v>0</v>
      </c>
    </row>
    <row r="53" spans="2:19" s="14" customFormat="1" ht="93" customHeight="1">
      <c r="B53" s="16" t="s">
        <v>173</v>
      </c>
      <c r="C53" s="17" t="s">
        <v>222</v>
      </c>
      <c r="D53" s="58" t="s">
        <v>228</v>
      </c>
      <c r="E53" s="19" t="s">
        <v>229</v>
      </c>
      <c r="F53" s="66" t="s">
        <v>230</v>
      </c>
      <c r="G53" s="39" t="s">
        <v>231</v>
      </c>
      <c r="H53" s="74">
        <v>0.25</v>
      </c>
      <c r="I53" s="74">
        <v>0.5</v>
      </c>
      <c r="J53" s="74">
        <v>1</v>
      </c>
      <c r="K53" s="75">
        <v>1</v>
      </c>
      <c r="L53" s="37">
        <v>44958</v>
      </c>
      <c r="M53" s="44">
        <v>45289</v>
      </c>
      <c r="N53" s="17" t="s">
        <v>108</v>
      </c>
      <c r="O53" s="17" t="s">
        <v>95</v>
      </c>
      <c r="P53" s="83" t="s">
        <v>32</v>
      </c>
      <c r="Q53" s="17" t="s">
        <v>33</v>
      </c>
      <c r="R53" s="96">
        <v>3819060</v>
      </c>
      <c r="S53" s="25">
        <v>0</v>
      </c>
    </row>
    <row r="54" spans="2:19" s="14" customFormat="1" ht="49.5" customHeight="1">
      <c r="B54" s="16" t="s">
        <v>173</v>
      </c>
      <c r="C54" s="17" t="s">
        <v>232</v>
      </c>
      <c r="D54" s="76" t="s">
        <v>233</v>
      </c>
      <c r="E54" s="19" t="s">
        <v>234</v>
      </c>
      <c r="F54" s="76" t="s">
        <v>235</v>
      </c>
      <c r="G54" s="39" t="s">
        <v>74</v>
      </c>
      <c r="H54" s="81">
        <v>1</v>
      </c>
      <c r="I54" s="81">
        <v>2</v>
      </c>
      <c r="J54" s="81">
        <v>1</v>
      </c>
      <c r="K54" s="82">
        <v>4</v>
      </c>
      <c r="L54" s="37">
        <v>44963</v>
      </c>
      <c r="M54" s="37">
        <v>45275</v>
      </c>
      <c r="N54" s="17" t="s">
        <v>108</v>
      </c>
      <c r="O54" s="17" t="s">
        <v>90</v>
      </c>
      <c r="P54" s="83" t="s">
        <v>32</v>
      </c>
      <c r="Q54" s="17" t="s">
        <v>33</v>
      </c>
      <c r="R54" s="96">
        <v>9839139.6000000015</v>
      </c>
      <c r="S54" s="52">
        <v>0</v>
      </c>
    </row>
    <row r="55" spans="2:19" s="14" customFormat="1" ht="78" customHeight="1">
      <c r="B55" s="16" t="s">
        <v>173</v>
      </c>
      <c r="C55" s="17" t="s">
        <v>236</v>
      </c>
      <c r="D55" s="53" t="s">
        <v>237</v>
      </c>
      <c r="E55" s="19" t="s">
        <v>238</v>
      </c>
      <c r="F55" s="39" t="s">
        <v>239</v>
      </c>
      <c r="G55" s="28" t="s">
        <v>55</v>
      </c>
      <c r="H55" s="31">
        <v>0</v>
      </c>
      <c r="I55" s="26">
        <v>1</v>
      </c>
      <c r="J55" s="26">
        <v>2</v>
      </c>
      <c r="K55" s="27">
        <v>2</v>
      </c>
      <c r="L55" s="37">
        <v>45139</v>
      </c>
      <c r="M55" s="37">
        <v>45289</v>
      </c>
      <c r="N55" s="17" t="s">
        <v>30</v>
      </c>
      <c r="O55" s="17" t="s">
        <v>56</v>
      </c>
      <c r="P55" s="83" t="s">
        <v>57</v>
      </c>
      <c r="Q55" s="17" t="s">
        <v>58</v>
      </c>
      <c r="R55" s="89">
        <v>319999160</v>
      </c>
      <c r="S55" s="55">
        <v>0</v>
      </c>
    </row>
    <row r="56" spans="2:19" s="14" customFormat="1" ht="46.5" customHeight="1">
      <c r="B56" s="16" t="s">
        <v>173</v>
      </c>
      <c r="C56" s="17" t="s">
        <v>236</v>
      </c>
      <c r="D56" s="53" t="s">
        <v>240</v>
      </c>
      <c r="E56" s="19" t="s">
        <v>241</v>
      </c>
      <c r="F56" s="77" t="s">
        <v>242</v>
      </c>
      <c r="G56" s="39" t="s">
        <v>74</v>
      </c>
      <c r="H56" s="78">
        <v>0.25</v>
      </c>
      <c r="I56" s="31">
        <v>0.5</v>
      </c>
      <c r="J56" s="31">
        <v>1</v>
      </c>
      <c r="K56" s="32">
        <v>1</v>
      </c>
      <c r="L56" s="37">
        <v>44941</v>
      </c>
      <c r="M56" s="23" t="s">
        <v>243</v>
      </c>
      <c r="N56" s="17" t="s">
        <v>108</v>
      </c>
      <c r="O56" s="17" t="s">
        <v>125</v>
      </c>
      <c r="P56" s="83" t="s">
        <v>57</v>
      </c>
      <c r="Q56" s="83" t="s">
        <v>244</v>
      </c>
      <c r="R56" s="96">
        <v>51464515</v>
      </c>
      <c r="S56" s="40">
        <v>100000000</v>
      </c>
    </row>
    <row r="57" spans="2:19" s="14" customFormat="1" ht="51.75" customHeight="1">
      <c r="B57" s="16" t="s">
        <v>245</v>
      </c>
      <c r="C57" s="17" t="s">
        <v>246</v>
      </c>
      <c r="D57" s="18" t="s">
        <v>247</v>
      </c>
      <c r="E57" s="19" t="s">
        <v>248</v>
      </c>
      <c r="F57" s="67" t="s">
        <v>249</v>
      </c>
      <c r="G57" s="28" t="s">
        <v>64</v>
      </c>
      <c r="H57" s="79">
        <v>0.5</v>
      </c>
      <c r="I57" s="35">
        <v>1</v>
      </c>
      <c r="J57" s="35">
        <v>1</v>
      </c>
      <c r="K57" s="22">
        <v>1</v>
      </c>
      <c r="L57" s="37">
        <v>44928</v>
      </c>
      <c r="M57" s="62">
        <v>45169</v>
      </c>
      <c r="N57" s="17" t="s">
        <v>30</v>
      </c>
      <c r="O57" s="17" t="s">
        <v>183</v>
      </c>
      <c r="P57" s="83" t="s">
        <v>32</v>
      </c>
      <c r="Q57" s="17" t="s">
        <v>33</v>
      </c>
      <c r="R57" s="99">
        <v>7980708</v>
      </c>
      <c r="S57" s="55">
        <v>0</v>
      </c>
    </row>
    <row r="58" spans="2:19" ht="42.75">
      <c r="B58" s="16" t="s">
        <v>245</v>
      </c>
      <c r="C58" s="17" t="s">
        <v>246</v>
      </c>
      <c r="D58" s="18" t="s">
        <v>250</v>
      </c>
      <c r="E58" s="19" t="s">
        <v>251</v>
      </c>
      <c r="F58" s="67" t="s">
        <v>252</v>
      </c>
      <c r="G58" s="28" t="s">
        <v>253</v>
      </c>
      <c r="H58" s="79">
        <v>0.2</v>
      </c>
      <c r="I58" s="35">
        <v>0.6</v>
      </c>
      <c r="J58" s="35">
        <v>1</v>
      </c>
      <c r="K58" s="22">
        <v>1</v>
      </c>
      <c r="L58" s="37">
        <v>44986</v>
      </c>
      <c r="M58" s="62">
        <v>45289</v>
      </c>
      <c r="N58" s="17" t="s">
        <v>30</v>
      </c>
      <c r="O58" s="17" t="s">
        <v>254</v>
      </c>
      <c r="P58" s="83" t="s">
        <v>32</v>
      </c>
      <c r="Q58" s="17" t="s">
        <v>33</v>
      </c>
      <c r="R58" s="98">
        <v>65312595</v>
      </c>
      <c r="S58" s="55">
        <v>0</v>
      </c>
    </row>
    <row r="59" spans="2:19" ht="62.25" customHeight="1">
      <c r="B59" s="16" t="s">
        <v>245</v>
      </c>
      <c r="C59" s="17" t="s">
        <v>246</v>
      </c>
      <c r="D59" s="20" t="s">
        <v>255</v>
      </c>
      <c r="E59" s="19" t="s">
        <v>256</v>
      </c>
      <c r="F59" s="67" t="s">
        <v>257</v>
      </c>
      <c r="G59" s="28" t="s">
        <v>157</v>
      </c>
      <c r="H59" s="79">
        <v>0.4</v>
      </c>
      <c r="I59" s="35">
        <v>1</v>
      </c>
      <c r="J59" s="35">
        <v>0</v>
      </c>
      <c r="K59" s="22">
        <v>1</v>
      </c>
      <c r="L59" s="37">
        <v>44963</v>
      </c>
      <c r="M59" s="62">
        <v>45169</v>
      </c>
      <c r="N59" s="17" t="s">
        <v>30</v>
      </c>
      <c r="O59" s="17" t="s">
        <v>254</v>
      </c>
      <c r="P59" s="17" t="s">
        <v>57</v>
      </c>
      <c r="Q59" s="17" t="s">
        <v>58</v>
      </c>
      <c r="R59" s="100">
        <v>196029130</v>
      </c>
      <c r="S59" s="55">
        <v>47999999.5</v>
      </c>
    </row>
    <row r="60" spans="2:19">
      <c r="B60" s="1" t="s">
        <v>258</v>
      </c>
    </row>
    <row r="63" spans="2:19">
      <c r="G63" s="2"/>
      <c r="H63" s="2"/>
      <c r="I63" s="2"/>
      <c r="J63" s="2"/>
      <c r="K63" s="2"/>
    </row>
  </sheetData>
  <mergeCells count="29">
    <mergeCell ref="R1:S1"/>
    <mergeCell ref="R2:S2"/>
    <mergeCell ref="R3:S3"/>
    <mergeCell ref="S23:S25"/>
    <mergeCell ref="S39:S45"/>
    <mergeCell ref="P39:P45"/>
    <mergeCell ref="Q39:Q45"/>
    <mergeCell ref="F39:F40"/>
    <mergeCell ref="F41:F42"/>
    <mergeCell ref="F43:F44"/>
    <mergeCell ref="G39:G40"/>
    <mergeCell ref="G41:G42"/>
    <mergeCell ref="G43:G44"/>
    <mergeCell ref="B1:B3"/>
    <mergeCell ref="S5:S6"/>
    <mergeCell ref="B5:B6"/>
    <mergeCell ref="D5:D6"/>
    <mergeCell ref="H5:K5"/>
    <mergeCell ref="R5:R6"/>
    <mergeCell ref="P5:P6"/>
    <mergeCell ref="Q5:Q6"/>
    <mergeCell ref="L5:M5"/>
    <mergeCell ref="O5:O6"/>
    <mergeCell ref="N5:N6"/>
    <mergeCell ref="C5:C6"/>
    <mergeCell ref="E5:E6"/>
    <mergeCell ref="F5:F6"/>
    <mergeCell ref="G5:G6"/>
    <mergeCell ref="C1:O3"/>
  </mergeCells>
  <phoneticPr fontId="5"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LISTA!$B$3:$B$8</xm:f>
          </x14:formula1>
          <xm:sqref>B7:B59</xm:sqref>
        </x14:dataValidation>
        <x14:dataValidation type="list" allowBlank="1" showInputMessage="1" showErrorMessage="1">
          <x14:formula1>
            <xm:f>LISTA!$C$3:$C$61</xm:f>
          </x14:formula1>
          <xm:sqref>C7:C59</xm:sqref>
        </x14:dataValidation>
        <x14:dataValidation type="list" allowBlank="1" showInputMessage="1" showErrorMessage="1">
          <x14:formula1>
            <xm:f>LISTA!$D$3:$D$8</xm:f>
          </x14:formula1>
          <xm:sqref>N7:N59</xm:sqref>
        </x14:dataValidation>
        <x14:dataValidation type="list" allowBlank="1" showInputMessage="1" showErrorMessage="1">
          <x14:formula1>
            <xm:f>LISTA!$E$3:$E$22</xm:f>
          </x14:formula1>
          <xm:sqref>O7:O59</xm:sqref>
        </x14:dataValidation>
        <x14:dataValidation type="list" allowBlank="1" showInputMessage="1" showErrorMessage="1">
          <x14:formula1>
            <xm:f>LISTA!$J$4:$J$8</xm:f>
          </x14:formula1>
          <xm:sqref>Q52 Q18 Q56 Q59</xm:sqref>
        </x14:dataValidation>
        <x14:dataValidation type="list" allowBlank="1" showInputMessage="1" showErrorMessage="1">
          <x14:formula1>
            <xm:f>LISTA!$F$4:$F$18</xm:f>
          </x14:formula1>
          <xm:sqref>P17:P20 P27:P28 P23:P25 P39 P32 P52 P12 P50 P55:P56 P59</xm:sqref>
        </x14:dataValidation>
        <x14:dataValidation type="list" allowBlank="1" showInputMessage="1" showErrorMessage="1">
          <x14:formula1>
            <xm:f>LISTA!$K$3:$K$5</xm:f>
          </x14:formula1>
          <xm:sqref>Q26 Q29:Q31 Q33:Q38</xm:sqref>
        </x14:dataValidation>
        <x14:dataValidation type="list" allowBlank="1" showInputMessage="1" showErrorMessage="1">
          <x14:formula1>
            <xm:f>LISTA!$F$3:$F$18</xm:f>
          </x14:formula1>
          <xm:sqref>P29:P31 P26 P21:P22 P53:P54 P7:P11 P13:P16 P33:P38 P46:P49 P51 P57:P58</xm:sqref>
        </x14:dataValidation>
        <x14:dataValidation type="list" allowBlank="1" showInputMessage="1" showErrorMessage="1">
          <x14:formula1>
            <xm:f>LISTA!$J$3:$J$8</xm:f>
          </x14:formula1>
          <xm:sqref>Q53:Q55 Q7:Q17 Q19 Q21:Q25 Q27:Q28 Q39 Q46:Q51 Q57:Q58</xm:sqref>
        </x14:dataValidation>
        <x14:dataValidation type="list" allowBlank="1" showInputMessage="1" showErrorMessage="1">
          <x14:formula1>
            <xm:f>LISTA!$S$3:$S$7</xm:f>
          </x14:formula1>
          <xm:sqref>Q20</xm:sqref>
        </x14:dataValidation>
        <x14:dataValidation type="list" allowBlank="1" showInputMessage="1" showErrorMessage="1">
          <x14:formula1>
            <xm:f>LISTA!$N$3:$N$19</xm:f>
          </x14:formula1>
          <xm:sqref>Q32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topLeftCell="F1" workbookViewId="0">
      <selection activeCell="F3" sqref="F3"/>
    </sheetView>
  </sheetViews>
  <sheetFormatPr baseColWidth="10" defaultColWidth="11.42578125" defaultRowHeight="15"/>
  <cols>
    <col min="2" max="2" width="62.85546875" bestFit="1" customWidth="1"/>
    <col min="3" max="3" width="68.140625" bestFit="1" customWidth="1"/>
    <col min="4" max="4" width="84.28515625" bestFit="1" customWidth="1"/>
    <col min="5" max="5" width="74.7109375" bestFit="1" customWidth="1"/>
    <col min="6" max="6" width="74.7109375" customWidth="1"/>
  </cols>
  <sheetData>
    <row r="1" spans="2:21">
      <c r="G1" s="8" t="s">
        <v>383</v>
      </c>
      <c r="H1" s="8" t="s">
        <v>384</v>
      </c>
      <c r="I1" s="8" t="s">
        <v>385</v>
      </c>
      <c r="J1" s="8" t="s">
        <v>386</v>
      </c>
      <c r="K1" s="8" t="s">
        <v>387</v>
      </c>
      <c r="L1" s="8" t="s">
        <v>388</v>
      </c>
      <c r="M1" s="8" t="s">
        <v>389</v>
      </c>
      <c r="N1" s="8" t="s">
        <v>151</v>
      </c>
      <c r="O1" s="8" t="s">
        <v>390</v>
      </c>
      <c r="P1" s="8" t="s">
        <v>391</v>
      </c>
      <c r="Q1" s="8" t="s">
        <v>392</v>
      </c>
      <c r="R1" s="8" t="s">
        <v>393</v>
      </c>
      <c r="S1" s="8" t="s">
        <v>394</v>
      </c>
      <c r="T1" s="8" t="s">
        <v>395</v>
      </c>
      <c r="U1" s="8"/>
    </row>
    <row r="2" spans="2:21">
      <c r="B2" s="8" t="s">
        <v>396</v>
      </c>
      <c r="C2" s="8" t="s">
        <v>397</v>
      </c>
      <c r="D2" s="8" t="s">
        <v>398</v>
      </c>
      <c r="E2" s="8" t="s">
        <v>399</v>
      </c>
      <c r="F2" s="8" t="s">
        <v>400</v>
      </c>
      <c r="G2" s="84" t="s">
        <v>401</v>
      </c>
      <c r="H2" s="84" t="s">
        <v>402</v>
      </c>
      <c r="I2" s="84" t="s">
        <v>403</v>
      </c>
      <c r="J2" s="84" t="s">
        <v>404</v>
      </c>
      <c r="K2" s="84" t="s">
        <v>405</v>
      </c>
      <c r="L2" s="84" t="s">
        <v>406</v>
      </c>
      <c r="M2" s="84" t="s">
        <v>407</v>
      </c>
      <c r="N2" s="84" t="s">
        <v>408</v>
      </c>
      <c r="O2" s="84" t="s">
        <v>409</v>
      </c>
      <c r="P2" s="84" t="s">
        <v>410</v>
      </c>
      <c r="Q2" s="84" t="s">
        <v>411</v>
      </c>
      <c r="R2" s="84" t="s">
        <v>412</v>
      </c>
      <c r="S2" s="84" t="s">
        <v>413</v>
      </c>
      <c r="T2" s="85" t="s">
        <v>414</v>
      </c>
    </row>
    <row r="3" spans="2:21">
      <c r="B3" s="5" t="s">
        <v>23</v>
      </c>
      <c r="C3" s="11" t="s">
        <v>24</v>
      </c>
      <c r="D3" s="6" t="s">
        <v>108</v>
      </c>
      <c r="E3" s="7" t="s">
        <v>33</v>
      </c>
      <c r="F3" s="6" t="s">
        <v>32</v>
      </c>
      <c r="G3" s="84" t="s">
        <v>33</v>
      </c>
      <c r="H3" s="84" t="s">
        <v>33</v>
      </c>
      <c r="I3" s="84" t="s">
        <v>33</v>
      </c>
      <c r="J3" s="84" t="s">
        <v>33</v>
      </c>
      <c r="K3" s="84" t="s">
        <v>33</v>
      </c>
      <c r="L3" s="84" t="s">
        <v>33</v>
      </c>
      <c r="M3" s="84" t="s">
        <v>33</v>
      </c>
      <c r="N3" s="84" t="s">
        <v>33</v>
      </c>
      <c r="O3" s="84" t="s">
        <v>33</v>
      </c>
      <c r="P3" s="84" t="s">
        <v>33</v>
      </c>
      <c r="Q3" s="84" t="s">
        <v>33</v>
      </c>
      <c r="R3" s="84" t="s">
        <v>33</v>
      </c>
      <c r="S3" s="84" t="s">
        <v>33</v>
      </c>
      <c r="T3" s="84" t="s">
        <v>33</v>
      </c>
    </row>
    <row r="4" spans="2:21" ht="15.75">
      <c r="B4" s="5" t="s">
        <v>59</v>
      </c>
      <c r="C4" s="12" t="s">
        <v>34</v>
      </c>
      <c r="D4" s="6" t="s">
        <v>100</v>
      </c>
      <c r="E4" s="9" t="s">
        <v>139</v>
      </c>
      <c r="F4" s="6" t="s">
        <v>151</v>
      </c>
      <c r="G4" s="86" t="s">
        <v>415</v>
      </c>
      <c r="H4" s="86" t="s">
        <v>416</v>
      </c>
      <c r="I4" s="86" t="s">
        <v>417</v>
      </c>
      <c r="J4" s="86" t="s">
        <v>91</v>
      </c>
      <c r="K4" s="86" t="s">
        <v>418</v>
      </c>
      <c r="L4" s="86" t="s">
        <v>419</v>
      </c>
      <c r="M4" s="86" t="s">
        <v>420</v>
      </c>
      <c r="N4" s="86" t="s">
        <v>152</v>
      </c>
      <c r="O4" s="86" t="s">
        <v>421</v>
      </c>
      <c r="P4" s="86" t="s">
        <v>422</v>
      </c>
      <c r="Q4" s="86" t="s">
        <v>423</v>
      </c>
      <c r="R4" s="86" t="s">
        <v>424</v>
      </c>
      <c r="S4" s="86" t="s">
        <v>425</v>
      </c>
      <c r="T4" s="86" t="s">
        <v>426</v>
      </c>
    </row>
    <row r="5" spans="2:21" ht="15.75">
      <c r="B5" s="5" t="s">
        <v>84</v>
      </c>
      <c r="C5" s="11" t="s">
        <v>39</v>
      </c>
      <c r="D5" s="5" t="s">
        <v>427</v>
      </c>
      <c r="E5" s="10" t="s">
        <v>254</v>
      </c>
      <c r="F5" s="6" t="s">
        <v>102</v>
      </c>
      <c r="G5" s="87" t="s">
        <v>428</v>
      </c>
      <c r="H5" s="87" t="s">
        <v>429</v>
      </c>
      <c r="I5" s="87" t="s">
        <v>430</v>
      </c>
      <c r="J5" s="87" t="s">
        <v>58</v>
      </c>
      <c r="K5" s="87" t="s">
        <v>431</v>
      </c>
      <c r="M5" s="87" t="s">
        <v>432</v>
      </c>
      <c r="N5" s="87" t="s">
        <v>433</v>
      </c>
      <c r="O5" s="87" t="s">
        <v>434</v>
      </c>
      <c r="P5" s="87" t="s">
        <v>435</v>
      </c>
      <c r="Q5" s="87" t="s">
        <v>436</v>
      </c>
      <c r="R5" s="87" t="s">
        <v>437</v>
      </c>
      <c r="S5" s="87" t="s">
        <v>103</v>
      </c>
      <c r="T5" s="87" t="s">
        <v>438</v>
      </c>
    </row>
    <row r="6" spans="2:21" ht="15.75">
      <c r="B6" s="5" t="s">
        <v>134</v>
      </c>
      <c r="C6" s="11" t="s">
        <v>46</v>
      </c>
      <c r="D6" s="5" t="s">
        <v>30</v>
      </c>
      <c r="E6" s="10" t="s">
        <v>183</v>
      </c>
      <c r="F6" s="5" t="s">
        <v>57</v>
      </c>
      <c r="G6" s="87" t="s">
        <v>439</v>
      </c>
      <c r="H6" s="87" t="s">
        <v>440</v>
      </c>
      <c r="I6" s="87" t="s">
        <v>441</v>
      </c>
      <c r="J6" s="87" t="s">
        <v>442</v>
      </c>
      <c r="N6" s="87" t="s">
        <v>443</v>
      </c>
      <c r="P6" s="87" t="s">
        <v>444</v>
      </c>
      <c r="Q6" s="87" t="s">
        <v>445</v>
      </c>
      <c r="S6" s="87" t="s">
        <v>446</v>
      </c>
    </row>
    <row r="7" spans="2:21" ht="15.75">
      <c r="B7" s="5" t="s">
        <v>173</v>
      </c>
      <c r="C7" s="11" t="s">
        <v>51</v>
      </c>
      <c r="D7" s="5" t="s">
        <v>447</v>
      </c>
      <c r="E7" s="10" t="s">
        <v>179</v>
      </c>
      <c r="F7" s="5" t="s">
        <v>448</v>
      </c>
      <c r="G7" s="87" t="s">
        <v>449</v>
      </c>
      <c r="H7" s="87" t="s">
        <v>450</v>
      </c>
      <c r="I7" s="87" t="s">
        <v>451</v>
      </c>
      <c r="J7" s="87" t="s">
        <v>452</v>
      </c>
      <c r="N7" s="87" t="s">
        <v>453</v>
      </c>
      <c r="P7" s="87" t="s">
        <v>454</v>
      </c>
      <c r="Q7" s="87" t="s">
        <v>455</v>
      </c>
      <c r="S7" s="87" t="s">
        <v>450</v>
      </c>
    </row>
    <row r="8" spans="2:21" ht="15.75">
      <c r="B8" s="5" t="s">
        <v>245</v>
      </c>
      <c r="C8" s="6" t="s">
        <v>60</v>
      </c>
      <c r="D8" s="13" t="s">
        <v>456</v>
      </c>
      <c r="E8" s="10" t="s">
        <v>457</v>
      </c>
      <c r="F8" s="5" t="s">
        <v>458</v>
      </c>
      <c r="G8" s="87" t="s">
        <v>459</v>
      </c>
      <c r="H8" s="87" t="s">
        <v>460</v>
      </c>
      <c r="I8" s="87" t="s">
        <v>461</v>
      </c>
      <c r="J8" s="87" t="s">
        <v>244</v>
      </c>
      <c r="N8" s="87" t="s">
        <v>462</v>
      </c>
      <c r="P8" s="87" t="s">
        <v>463</v>
      </c>
      <c r="Q8" s="87" t="s">
        <v>464</v>
      </c>
    </row>
    <row r="9" spans="2:21" ht="15.75">
      <c r="B9" s="4"/>
      <c r="C9" s="6" t="s">
        <v>66</v>
      </c>
      <c r="E9" s="10" t="s">
        <v>95</v>
      </c>
      <c r="F9" s="5" t="s">
        <v>389</v>
      </c>
      <c r="G9" s="87" t="s">
        <v>465</v>
      </c>
      <c r="H9" s="87" t="s">
        <v>466</v>
      </c>
      <c r="I9" s="87" t="s">
        <v>467</v>
      </c>
      <c r="N9" s="87" t="s">
        <v>468</v>
      </c>
      <c r="P9" s="87" t="s">
        <v>469</v>
      </c>
      <c r="Q9" s="87" t="s">
        <v>470</v>
      </c>
    </row>
    <row r="10" spans="2:21" ht="15.75">
      <c r="B10" s="4"/>
      <c r="C10" s="6" t="s">
        <v>70</v>
      </c>
      <c r="E10" s="10" t="s">
        <v>31</v>
      </c>
      <c r="F10" s="5" t="s">
        <v>471</v>
      </c>
      <c r="G10" s="87" t="s">
        <v>472</v>
      </c>
      <c r="H10" s="87" t="s">
        <v>473</v>
      </c>
      <c r="I10" s="87" t="s">
        <v>474</v>
      </c>
      <c r="N10" s="87" t="s">
        <v>475</v>
      </c>
      <c r="P10" s="87" t="s">
        <v>476</v>
      </c>
      <c r="Q10" s="87" t="s">
        <v>477</v>
      </c>
    </row>
    <row r="11" spans="2:21" ht="15.75">
      <c r="B11" s="4"/>
      <c r="C11" s="6" t="s">
        <v>80</v>
      </c>
      <c r="E11" s="10" t="s">
        <v>125</v>
      </c>
      <c r="F11" s="5" t="s">
        <v>478</v>
      </c>
      <c r="G11" s="87" t="s">
        <v>479</v>
      </c>
      <c r="H11" s="87" t="s">
        <v>480</v>
      </c>
      <c r="I11" s="87" t="s">
        <v>481</v>
      </c>
      <c r="N11" s="87" t="s">
        <v>482</v>
      </c>
      <c r="P11" s="87" t="s">
        <v>483</v>
      </c>
      <c r="Q11" s="87" t="s">
        <v>484</v>
      </c>
      <c r="T11" t="str">
        <f>+LOWER(T4)</f>
        <v>servicios tecnológicos</v>
      </c>
    </row>
    <row r="12" spans="2:21" ht="15.75">
      <c r="B12" s="4"/>
      <c r="C12" s="6" t="s">
        <v>85</v>
      </c>
      <c r="E12" s="10" t="s">
        <v>90</v>
      </c>
      <c r="F12" s="5" t="s">
        <v>485</v>
      </c>
      <c r="I12" s="87" t="s">
        <v>486</v>
      </c>
      <c r="N12" s="87" t="s">
        <v>487</v>
      </c>
      <c r="P12" s="87" t="s">
        <v>488</v>
      </c>
      <c r="Q12" s="87" t="s">
        <v>489</v>
      </c>
    </row>
    <row r="13" spans="2:21" ht="15.75">
      <c r="B13" s="4"/>
      <c r="C13" s="6" t="s">
        <v>104</v>
      </c>
      <c r="E13" s="10" t="s">
        <v>65</v>
      </c>
      <c r="F13" s="5" t="s">
        <v>490</v>
      </c>
      <c r="I13" s="87" t="s">
        <v>491</v>
      </c>
      <c r="N13" s="87" t="s">
        <v>492</v>
      </c>
      <c r="P13" s="87" t="s">
        <v>493</v>
      </c>
      <c r="Q13" s="87" t="s">
        <v>494</v>
      </c>
    </row>
    <row r="14" spans="2:21" ht="15.75">
      <c r="C14" s="6" t="s">
        <v>121</v>
      </c>
      <c r="E14" s="10" t="s">
        <v>495</v>
      </c>
      <c r="F14" s="5" t="s">
        <v>496</v>
      </c>
      <c r="I14" s="87" t="s">
        <v>497</v>
      </c>
      <c r="N14" s="87" t="s">
        <v>498</v>
      </c>
      <c r="P14" s="87" t="s">
        <v>499</v>
      </c>
      <c r="Q14" s="87" t="s">
        <v>500</v>
      </c>
    </row>
    <row r="15" spans="2:21" ht="15.75">
      <c r="C15" s="6" t="s">
        <v>126</v>
      </c>
      <c r="E15" s="10" t="s">
        <v>501</v>
      </c>
      <c r="F15" s="5" t="s">
        <v>502</v>
      </c>
      <c r="I15" s="87" t="s">
        <v>503</v>
      </c>
      <c r="N15" s="87" t="s">
        <v>504</v>
      </c>
      <c r="P15" s="87" t="s">
        <v>505</v>
      </c>
      <c r="Q15" s="87" t="s">
        <v>506</v>
      </c>
    </row>
    <row r="16" spans="2:21" ht="15.75">
      <c r="C16" s="6" t="s">
        <v>135</v>
      </c>
      <c r="E16" s="10" t="s">
        <v>507</v>
      </c>
      <c r="F16" s="5" t="s">
        <v>508</v>
      </c>
      <c r="I16" s="87" t="s">
        <v>509</v>
      </c>
      <c r="N16" s="87" t="s">
        <v>510</v>
      </c>
      <c r="P16" s="87" t="s">
        <v>511</v>
      </c>
    </row>
    <row r="17" spans="3:16" ht="15.75">
      <c r="C17" s="6" t="s">
        <v>143</v>
      </c>
      <c r="E17" s="10" t="s">
        <v>512</v>
      </c>
      <c r="F17" s="5" t="s">
        <v>513</v>
      </c>
      <c r="N17" s="87" t="s">
        <v>514</v>
      </c>
      <c r="P17" s="87" t="s">
        <v>515</v>
      </c>
    </row>
    <row r="18" spans="3:16" ht="15.75">
      <c r="C18" s="6" t="s">
        <v>153</v>
      </c>
      <c r="E18" s="10" t="s">
        <v>516</v>
      </c>
      <c r="F18" s="5" t="s">
        <v>517</v>
      </c>
      <c r="N18" s="87" t="s">
        <v>518</v>
      </c>
      <c r="P18" s="87" t="s">
        <v>519</v>
      </c>
    </row>
    <row r="19" spans="3:16" ht="15.75">
      <c r="C19" s="6" t="s">
        <v>162</v>
      </c>
      <c r="E19" s="10" t="s">
        <v>227</v>
      </c>
      <c r="F19" s="88"/>
      <c r="N19" s="87" t="s">
        <v>520</v>
      </c>
      <c r="P19" s="87" t="s">
        <v>521</v>
      </c>
    </row>
    <row r="20" spans="3:16" ht="15.75">
      <c r="C20" s="6" t="s">
        <v>166</v>
      </c>
      <c r="E20" s="10" t="s">
        <v>101</v>
      </c>
      <c r="F20" s="88"/>
      <c r="P20" s="87" t="s">
        <v>522</v>
      </c>
    </row>
    <row r="21" spans="3:16" ht="15.75">
      <c r="C21" s="6" t="s">
        <v>174</v>
      </c>
      <c r="E21" s="5" t="s">
        <v>523</v>
      </c>
      <c r="F21" s="88"/>
      <c r="P21" s="87" t="s">
        <v>524</v>
      </c>
    </row>
    <row r="22" spans="3:16">
      <c r="C22" s="6" t="s">
        <v>217</v>
      </c>
      <c r="E22" s="5" t="s">
        <v>56</v>
      </c>
      <c r="P22" s="87" t="s">
        <v>525</v>
      </c>
    </row>
    <row r="23" spans="3:16">
      <c r="C23" s="6" t="s">
        <v>222</v>
      </c>
      <c r="P23" s="87" t="s">
        <v>526</v>
      </c>
    </row>
    <row r="24" spans="3:16">
      <c r="C24" s="6" t="s">
        <v>232</v>
      </c>
    </row>
    <row r="25" spans="3:16">
      <c r="C25" s="6" t="s">
        <v>236</v>
      </c>
    </row>
    <row r="26" spans="3:16">
      <c r="C26" s="6" t="s">
        <v>246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AC22"/>
  <sheetViews>
    <sheetView showGridLines="0" tabSelected="1" zoomScale="80" zoomScaleNormal="80" workbookViewId="0">
      <selection activeCell="C2" sqref="C2:O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5" style="1" customWidth="1"/>
    <col min="21" max="21" width="31.85546875" style="1" customWidth="1"/>
    <col min="22" max="22" width="64.28515625" style="1" customWidth="1"/>
    <col min="23" max="23" width="45.42578125" style="1" customWidth="1"/>
    <col min="24" max="24" width="64.85546875" style="164" customWidth="1"/>
    <col min="25" max="26" width="31.85546875" style="1" customWidth="1"/>
    <col min="27" max="29" width="34.28515625" style="1" customWidth="1"/>
    <col min="30" max="16384" width="20.42578125" style="1"/>
  </cols>
  <sheetData>
    <row r="2" spans="2:29" ht="29.25" customHeight="1">
      <c r="B2" s="190"/>
      <c r="C2" s="202" t="s">
        <v>559</v>
      </c>
      <c r="D2" s="203"/>
      <c r="E2" s="203"/>
      <c r="F2" s="203"/>
      <c r="G2" s="203"/>
      <c r="H2" s="203"/>
      <c r="I2" s="203"/>
      <c r="J2" s="203"/>
      <c r="K2" s="203"/>
      <c r="L2" s="203"/>
      <c r="M2" s="203"/>
      <c r="N2" s="203"/>
      <c r="O2" s="203"/>
      <c r="P2" s="108"/>
      <c r="Q2" s="108"/>
      <c r="R2" s="211" t="s">
        <v>0</v>
      </c>
      <c r="S2" s="212"/>
    </row>
    <row r="3" spans="2:29" ht="29.25" customHeight="1">
      <c r="B3" s="191"/>
      <c r="C3" s="204"/>
      <c r="D3" s="205"/>
      <c r="E3" s="205"/>
      <c r="F3" s="205"/>
      <c r="G3" s="205"/>
      <c r="H3" s="205"/>
      <c r="I3" s="205"/>
      <c r="J3" s="205"/>
      <c r="K3" s="205"/>
      <c r="L3" s="205"/>
      <c r="M3" s="205"/>
      <c r="N3" s="205"/>
      <c r="O3" s="205"/>
      <c r="R3" s="211" t="s">
        <v>1</v>
      </c>
      <c r="S3" s="212"/>
    </row>
    <row r="4" spans="2:29" ht="29.25" customHeigh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29.25"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5.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63" t="s">
        <v>263</v>
      </c>
      <c r="Y7" s="111" t="s">
        <v>264</v>
      </c>
      <c r="Z7" s="111" t="s">
        <v>265</v>
      </c>
      <c r="AA7" s="112" t="s">
        <v>266</v>
      </c>
      <c r="AB7" s="112" t="s">
        <v>267</v>
      </c>
      <c r="AC7" s="112" t="s">
        <v>268</v>
      </c>
    </row>
    <row r="8" spans="2:29" s="14" customFormat="1" ht="73.5" customHeight="1">
      <c r="B8" s="16" t="s">
        <v>59</v>
      </c>
      <c r="C8" s="17" t="s">
        <v>70</v>
      </c>
      <c r="D8" s="29" t="s">
        <v>71</v>
      </c>
      <c r="E8" s="19" t="s">
        <v>72</v>
      </c>
      <c r="F8" s="20" t="s">
        <v>73</v>
      </c>
      <c r="G8" s="30" t="s">
        <v>74</v>
      </c>
      <c r="H8" s="35">
        <v>0</v>
      </c>
      <c r="I8" s="33">
        <v>0.5</v>
      </c>
      <c r="J8" s="35">
        <v>1</v>
      </c>
      <c r="K8" s="22">
        <v>1</v>
      </c>
      <c r="L8" s="23" t="s">
        <v>75</v>
      </c>
      <c r="M8" s="23">
        <v>45198</v>
      </c>
      <c r="N8" s="17" t="s">
        <v>30</v>
      </c>
      <c r="O8" s="17" t="s">
        <v>65</v>
      </c>
      <c r="P8" s="83" t="s">
        <v>32</v>
      </c>
      <c r="Q8" s="17" t="s">
        <v>33</v>
      </c>
      <c r="R8" s="89">
        <v>11276820</v>
      </c>
      <c r="S8" s="25">
        <v>0</v>
      </c>
      <c r="U8" s="130">
        <v>0</v>
      </c>
      <c r="V8" s="173" t="s">
        <v>527</v>
      </c>
      <c r="W8" s="135" t="s">
        <v>527</v>
      </c>
      <c r="X8" s="137" t="s">
        <v>527</v>
      </c>
      <c r="Y8" s="113">
        <v>0</v>
      </c>
      <c r="Z8" s="113">
        <v>0</v>
      </c>
      <c r="AA8" s="113">
        <v>0</v>
      </c>
      <c r="AB8" s="113">
        <v>0</v>
      </c>
      <c r="AC8" s="113">
        <v>0</v>
      </c>
    </row>
    <row r="9" spans="2:29" s="14" customFormat="1" ht="233.25" customHeight="1">
      <c r="B9" s="220" t="s">
        <v>84</v>
      </c>
      <c r="C9" s="17" t="s">
        <v>104</v>
      </c>
      <c r="D9" s="18" t="s">
        <v>105</v>
      </c>
      <c r="E9" s="19" t="s">
        <v>106</v>
      </c>
      <c r="F9" s="20" t="s">
        <v>107</v>
      </c>
      <c r="G9" s="21" t="s">
        <v>74</v>
      </c>
      <c r="H9" s="45">
        <v>4</v>
      </c>
      <c r="I9" s="45">
        <v>4</v>
      </c>
      <c r="J9" s="45">
        <v>4</v>
      </c>
      <c r="K9" s="46">
        <v>12</v>
      </c>
      <c r="L9" s="23" t="s">
        <v>38</v>
      </c>
      <c r="M9" s="24">
        <v>45275</v>
      </c>
      <c r="N9" s="17" t="s">
        <v>108</v>
      </c>
      <c r="O9" s="17" t="s">
        <v>90</v>
      </c>
      <c r="P9" s="83" t="s">
        <v>32</v>
      </c>
      <c r="Q9" s="17" t="s">
        <v>33</v>
      </c>
      <c r="R9" s="89">
        <v>20924192.400000002</v>
      </c>
      <c r="S9" s="25">
        <v>0</v>
      </c>
      <c r="U9" s="135">
        <v>4</v>
      </c>
      <c r="V9" s="136" t="s">
        <v>528</v>
      </c>
      <c r="W9" s="137" t="s">
        <v>529</v>
      </c>
      <c r="X9" s="133" t="s">
        <v>530</v>
      </c>
      <c r="Y9" s="113">
        <v>5231048</v>
      </c>
      <c r="Z9" s="113">
        <v>5231048</v>
      </c>
      <c r="AA9" s="113">
        <v>0</v>
      </c>
      <c r="AB9" s="113">
        <v>0</v>
      </c>
      <c r="AC9" s="113">
        <v>0</v>
      </c>
    </row>
    <row r="10" spans="2:29" s="14" customFormat="1" ht="204.75" customHeight="1">
      <c r="B10" s="221"/>
      <c r="C10" s="17" t="s">
        <v>104</v>
      </c>
      <c r="D10" s="42" t="s">
        <v>109</v>
      </c>
      <c r="E10" s="19" t="s">
        <v>110</v>
      </c>
      <c r="F10" s="39" t="s">
        <v>111</v>
      </c>
      <c r="G10" s="21" t="s">
        <v>74</v>
      </c>
      <c r="H10" s="45">
        <v>1</v>
      </c>
      <c r="I10" s="45">
        <v>0</v>
      </c>
      <c r="J10" s="45">
        <v>0</v>
      </c>
      <c r="K10" s="46">
        <v>1</v>
      </c>
      <c r="L10" s="23" t="s">
        <v>38</v>
      </c>
      <c r="M10" s="24">
        <v>45044</v>
      </c>
      <c r="N10" s="17" t="s">
        <v>108</v>
      </c>
      <c r="O10" s="17" t="s">
        <v>531</v>
      </c>
      <c r="P10" s="83" t="s">
        <v>32</v>
      </c>
      <c r="Q10" s="17" t="s">
        <v>33</v>
      </c>
      <c r="R10" s="89">
        <v>21302764.200000003</v>
      </c>
      <c r="S10" s="25">
        <v>0</v>
      </c>
      <c r="U10" s="135">
        <v>1</v>
      </c>
      <c r="V10" s="140" t="s">
        <v>532</v>
      </c>
      <c r="W10" s="137" t="s">
        <v>533</v>
      </c>
      <c r="X10" s="134" t="s">
        <v>534</v>
      </c>
      <c r="Y10" s="113">
        <v>5325691</v>
      </c>
      <c r="Z10" s="113">
        <v>5325691</v>
      </c>
      <c r="AA10" s="113">
        <v>0</v>
      </c>
      <c r="AB10" s="113">
        <v>0</v>
      </c>
      <c r="AC10" s="113">
        <v>0</v>
      </c>
    </row>
    <row r="11" spans="2:29" s="14" customFormat="1" ht="137.25" customHeight="1">
      <c r="B11" s="222"/>
      <c r="C11" s="17" t="s">
        <v>121</v>
      </c>
      <c r="D11" s="28" t="s">
        <v>122</v>
      </c>
      <c r="E11" s="19" t="s">
        <v>123</v>
      </c>
      <c r="F11" s="39" t="s">
        <v>124</v>
      </c>
      <c r="G11" s="21" t="s">
        <v>74</v>
      </c>
      <c r="H11" s="31">
        <v>0.25</v>
      </c>
      <c r="I11" s="31">
        <v>0.5</v>
      </c>
      <c r="J11" s="31">
        <v>1</v>
      </c>
      <c r="K11" s="32">
        <v>1</v>
      </c>
      <c r="L11" s="37">
        <v>44941</v>
      </c>
      <c r="M11" s="37">
        <v>45289</v>
      </c>
      <c r="N11" s="17" t="s">
        <v>108</v>
      </c>
      <c r="O11" s="17" t="s">
        <v>125</v>
      </c>
      <c r="P11" s="83" t="s">
        <v>32</v>
      </c>
      <c r="Q11" s="17" t="s">
        <v>33</v>
      </c>
      <c r="R11" s="93">
        <v>9839139.6000000015</v>
      </c>
      <c r="S11" s="52">
        <v>0</v>
      </c>
      <c r="U11" s="139">
        <f>25/100</f>
        <v>0.25</v>
      </c>
      <c r="V11" s="140" t="s">
        <v>535</v>
      </c>
      <c r="W11" s="172" t="s">
        <v>124</v>
      </c>
      <c r="X11" s="133" t="s">
        <v>536</v>
      </c>
      <c r="Y11" s="113">
        <v>2459785</v>
      </c>
      <c r="Z11" s="113">
        <v>2459785</v>
      </c>
      <c r="AA11" s="113">
        <v>0</v>
      </c>
      <c r="AB11" s="113">
        <v>0</v>
      </c>
      <c r="AC11" s="113">
        <v>0</v>
      </c>
    </row>
    <row r="12" spans="2:29" s="14" customFormat="1" ht="93" customHeight="1">
      <c r="B12" s="220" t="s">
        <v>134</v>
      </c>
      <c r="C12" s="17" t="s">
        <v>135</v>
      </c>
      <c r="D12" s="17" t="s">
        <v>140</v>
      </c>
      <c r="E12" s="19" t="s">
        <v>141</v>
      </c>
      <c r="F12" s="39" t="s">
        <v>142</v>
      </c>
      <c r="G12" s="35" t="s">
        <v>74</v>
      </c>
      <c r="H12" s="33">
        <v>0.25</v>
      </c>
      <c r="I12" s="33">
        <v>0.5</v>
      </c>
      <c r="J12" s="33">
        <v>1</v>
      </c>
      <c r="K12" s="34">
        <v>1</v>
      </c>
      <c r="L12" s="48">
        <v>44932</v>
      </c>
      <c r="M12" s="54">
        <v>45277</v>
      </c>
      <c r="N12" s="17" t="s">
        <v>108</v>
      </c>
      <c r="O12" s="17" t="s">
        <v>90</v>
      </c>
      <c r="P12" s="83" t="s">
        <v>32</v>
      </c>
      <c r="Q12" s="17" t="s">
        <v>33</v>
      </c>
      <c r="R12" s="89">
        <v>8140668</v>
      </c>
      <c r="S12" s="55">
        <v>0</v>
      </c>
      <c r="U12" s="130">
        <f>25/100</f>
        <v>0.25</v>
      </c>
      <c r="V12" s="165" t="s">
        <v>537</v>
      </c>
      <c r="W12" s="137" t="s">
        <v>538</v>
      </c>
      <c r="X12" s="133" t="s">
        <v>539</v>
      </c>
      <c r="Y12" s="113">
        <v>2035167</v>
      </c>
      <c r="Z12" s="113">
        <v>2035167</v>
      </c>
      <c r="AA12" s="113">
        <v>0</v>
      </c>
      <c r="AB12" s="113">
        <v>0</v>
      </c>
      <c r="AC12" s="113">
        <v>0</v>
      </c>
    </row>
    <row r="13" spans="2:29" s="14" customFormat="1" ht="214.5" customHeight="1">
      <c r="B13" s="221"/>
      <c r="C13" s="17" t="s">
        <v>143</v>
      </c>
      <c r="D13" s="39" t="s">
        <v>144</v>
      </c>
      <c r="E13" s="19" t="s">
        <v>145</v>
      </c>
      <c r="F13" s="39" t="s">
        <v>146</v>
      </c>
      <c r="G13" s="35" t="s">
        <v>74</v>
      </c>
      <c r="H13" s="45">
        <v>3</v>
      </c>
      <c r="I13" s="45">
        <v>6</v>
      </c>
      <c r="J13" s="45">
        <v>3</v>
      </c>
      <c r="K13" s="46">
        <v>12</v>
      </c>
      <c r="L13" s="56">
        <v>44941</v>
      </c>
      <c r="M13" s="56">
        <v>45276</v>
      </c>
      <c r="N13" s="17" t="s">
        <v>108</v>
      </c>
      <c r="O13" s="17" t="s">
        <v>125</v>
      </c>
      <c r="P13" s="83" t="s">
        <v>32</v>
      </c>
      <c r="Q13" s="17" t="s">
        <v>33</v>
      </c>
      <c r="R13" s="89">
        <v>4070334</v>
      </c>
      <c r="S13" s="55">
        <v>0</v>
      </c>
      <c r="U13" s="135">
        <v>4</v>
      </c>
      <c r="V13" s="140" t="s">
        <v>540</v>
      </c>
      <c r="W13" s="137" t="s">
        <v>541</v>
      </c>
      <c r="X13" s="134" t="s">
        <v>542</v>
      </c>
      <c r="Y13" s="113">
        <v>1017584</v>
      </c>
      <c r="Z13" s="113">
        <v>1017584</v>
      </c>
      <c r="AA13" s="113">
        <v>0</v>
      </c>
      <c r="AB13" s="113">
        <v>0</v>
      </c>
      <c r="AC13" s="113">
        <v>0</v>
      </c>
    </row>
    <row r="14" spans="2:29" s="14" customFormat="1" ht="105.75" customHeight="1">
      <c r="B14" s="222"/>
      <c r="C14" s="17" t="s">
        <v>166</v>
      </c>
      <c r="D14" s="53" t="s">
        <v>167</v>
      </c>
      <c r="E14" s="19" t="s">
        <v>168</v>
      </c>
      <c r="F14" s="53" t="s">
        <v>169</v>
      </c>
      <c r="G14" s="58" t="s">
        <v>74</v>
      </c>
      <c r="H14" s="59">
        <v>0.5</v>
      </c>
      <c r="I14" s="59">
        <v>1</v>
      </c>
      <c r="J14" s="59">
        <v>0</v>
      </c>
      <c r="K14" s="60">
        <v>1</v>
      </c>
      <c r="L14" s="37">
        <v>44932</v>
      </c>
      <c r="M14" s="37">
        <v>45277</v>
      </c>
      <c r="N14" s="17" t="s">
        <v>108</v>
      </c>
      <c r="O14" s="17" t="s">
        <v>90</v>
      </c>
      <c r="P14" s="83" t="s">
        <v>32</v>
      </c>
      <c r="Q14" s="17" t="s">
        <v>33</v>
      </c>
      <c r="R14" s="89">
        <v>10117522.800000001</v>
      </c>
      <c r="S14" s="40">
        <v>0</v>
      </c>
      <c r="U14" s="130">
        <v>1</v>
      </c>
      <c r="V14" s="178" t="s">
        <v>543</v>
      </c>
      <c r="W14" s="179" t="s">
        <v>544</v>
      </c>
      <c r="X14" s="133" t="s">
        <v>545</v>
      </c>
      <c r="Y14" s="113">
        <v>10117523</v>
      </c>
      <c r="Z14" s="113">
        <v>2529381</v>
      </c>
      <c r="AA14" s="113">
        <v>0</v>
      </c>
      <c r="AB14" s="113">
        <v>0</v>
      </c>
      <c r="AC14" s="113">
        <v>0</v>
      </c>
    </row>
    <row r="15" spans="2:29" s="14" customFormat="1" ht="102" customHeight="1">
      <c r="B15" s="220" t="s">
        <v>173</v>
      </c>
      <c r="C15" s="17" t="s">
        <v>174</v>
      </c>
      <c r="D15" s="66" t="s">
        <v>207</v>
      </c>
      <c r="E15" s="19" t="s">
        <v>208</v>
      </c>
      <c r="F15" s="66" t="s">
        <v>209</v>
      </c>
      <c r="G15" s="69" t="s">
        <v>74</v>
      </c>
      <c r="H15" s="68">
        <v>3</v>
      </c>
      <c r="I15" s="68">
        <v>6</v>
      </c>
      <c r="J15" s="68">
        <v>3</v>
      </c>
      <c r="K15" s="46">
        <v>12</v>
      </c>
      <c r="L15" s="37">
        <v>44929</v>
      </c>
      <c r="M15" s="70">
        <v>45045</v>
      </c>
      <c r="N15" s="17" t="s">
        <v>108</v>
      </c>
      <c r="O15" s="17" t="s">
        <v>95</v>
      </c>
      <c r="P15" s="83" t="s">
        <v>32</v>
      </c>
      <c r="Q15" s="17" t="s">
        <v>33</v>
      </c>
      <c r="R15" s="96">
        <v>3981678.96</v>
      </c>
      <c r="S15" s="25">
        <v>0</v>
      </c>
      <c r="U15" s="184">
        <v>3</v>
      </c>
      <c r="V15" s="185" t="s">
        <v>546</v>
      </c>
      <c r="W15" s="179" t="s">
        <v>547</v>
      </c>
      <c r="X15" s="133" t="s">
        <v>548</v>
      </c>
      <c r="Y15" s="113">
        <v>995420</v>
      </c>
      <c r="Z15" s="113">
        <v>995420</v>
      </c>
      <c r="AA15" s="113">
        <v>0</v>
      </c>
      <c r="AB15" s="113">
        <v>0</v>
      </c>
      <c r="AC15" s="113">
        <v>0</v>
      </c>
    </row>
    <row r="16" spans="2:29" s="14" customFormat="1" ht="366.75" customHeight="1">
      <c r="B16" s="221"/>
      <c r="C16" s="17" t="s">
        <v>174</v>
      </c>
      <c r="D16" s="66" t="s">
        <v>210</v>
      </c>
      <c r="E16" s="19" t="s">
        <v>211</v>
      </c>
      <c r="F16" s="66" t="s">
        <v>212</v>
      </c>
      <c r="G16" s="69" t="s">
        <v>74</v>
      </c>
      <c r="H16" s="68">
        <v>10</v>
      </c>
      <c r="I16" s="68">
        <v>10</v>
      </c>
      <c r="J16" s="68">
        <v>20</v>
      </c>
      <c r="K16" s="46">
        <v>40</v>
      </c>
      <c r="L16" s="37">
        <v>44964</v>
      </c>
      <c r="M16" s="70">
        <v>45276</v>
      </c>
      <c r="N16" s="17" t="s">
        <v>108</v>
      </c>
      <c r="O16" s="17" t="s">
        <v>125</v>
      </c>
      <c r="P16" s="83" t="s">
        <v>32</v>
      </c>
      <c r="Q16" s="17" t="s">
        <v>33</v>
      </c>
      <c r="R16" s="96">
        <v>4070334</v>
      </c>
      <c r="S16" s="25">
        <v>0</v>
      </c>
      <c r="U16" s="135">
        <v>12</v>
      </c>
      <c r="V16" s="166" t="s">
        <v>549</v>
      </c>
      <c r="W16" s="137" t="s">
        <v>550</v>
      </c>
      <c r="X16" s="133" t="s">
        <v>551</v>
      </c>
      <c r="Y16" s="113">
        <v>1017584</v>
      </c>
      <c r="Z16" s="113">
        <v>1017584</v>
      </c>
      <c r="AA16" s="113">
        <v>0</v>
      </c>
      <c r="AB16" s="113">
        <v>0</v>
      </c>
      <c r="AC16" s="113">
        <v>0</v>
      </c>
    </row>
    <row r="17" spans="2:29" s="14" customFormat="1" ht="104.25" customHeight="1">
      <c r="B17" s="221"/>
      <c r="C17" s="17" t="s">
        <v>232</v>
      </c>
      <c r="D17" s="76" t="s">
        <v>233</v>
      </c>
      <c r="E17" s="19" t="s">
        <v>234</v>
      </c>
      <c r="F17" s="76" t="s">
        <v>235</v>
      </c>
      <c r="G17" s="39" t="s">
        <v>74</v>
      </c>
      <c r="H17" s="81">
        <v>1</v>
      </c>
      <c r="I17" s="81">
        <v>2</v>
      </c>
      <c r="J17" s="81">
        <v>1</v>
      </c>
      <c r="K17" s="82">
        <v>4</v>
      </c>
      <c r="L17" s="37">
        <v>44963</v>
      </c>
      <c r="M17" s="37">
        <v>45275</v>
      </c>
      <c r="N17" s="17" t="s">
        <v>108</v>
      </c>
      <c r="O17" s="17" t="s">
        <v>90</v>
      </c>
      <c r="P17" s="83" t="s">
        <v>32</v>
      </c>
      <c r="Q17" s="17" t="s">
        <v>33</v>
      </c>
      <c r="R17" s="96">
        <v>9839139.6000000015</v>
      </c>
      <c r="S17" s="52">
        <v>0</v>
      </c>
      <c r="U17" s="135">
        <v>1</v>
      </c>
      <c r="V17" s="138" t="s">
        <v>552</v>
      </c>
      <c r="W17" s="135" t="s">
        <v>553</v>
      </c>
      <c r="X17" s="133" t="s">
        <v>554</v>
      </c>
      <c r="Y17" s="113">
        <v>2459785</v>
      </c>
      <c r="Z17" s="113">
        <v>2459785</v>
      </c>
      <c r="AA17" s="113">
        <v>0</v>
      </c>
      <c r="AB17" s="113">
        <v>0</v>
      </c>
      <c r="AC17" s="113">
        <v>0</v>
      </c>
    </row>
    <row r="18" spans="2:29" s="14" customFormat="1" ht="85.5" customHeight="1">
      <c r="B18" s="222"/>
      <c r="C18" s="17" t="s">
        <v>236</v>
      </c>
      <c r="D18" s="53" t="s">
        <v>240</v>
      </c>
      <c r="E18" s="19" t="s">
        <v>241</v>
      </c>
      <c r="F18" s="77" t="s">
        <v>242</v>
      </c>
      <c r="G18" s="39" t="s">
        <v>74</v>
      </c>
      <c r="H18" s="78">
        <v>0.25</v>
      </c>
      <c r="I18" s="31">
        <v>0.5</v>
      </c>
      <c r="J18" s="31">
        <v>1</v>
      </c>
      <c r="K18" s="32">
        <v>1</v>
      </c>
      <c r="L18" s="37">
        <v>44941</v>
      </c>
      <c r="M18" s="23" t="s">
        <v>243</v>
      </c>
      <c r="N18" s="17" t="s">
        <v>108</v>
      </c>
      <c r="O18" s="17" t="s">
        <v>125</v>
      </c>
      <c r="P18" s="83" t="s">
        <v>57</v>
      </c>
      <c r="Q18" s="83" t="s">
        <v>244</v>
      </c>
      <c r="R18" s="186">
        <v>65872055</v>
      </c>
      <c r="S18" s="40">
        <v>100000000</v>
      </c>
      <c r="U18" s="182">
        <v>0.25</v>
      </c>
      <c r="V18" s="183" t="s">
        <v>555</v>
      </c>
      <c r="W18" s="184" t="s">
        <v>556</v>
      </c>
      <c r="X18" s="133" t="s">
        <v>557</v>
      </c>
      <c r="Y18" s="113">
        <v>16468014</v>
      </c>
      <c r="Z18" s="113">
        <v>16468014</v>
      </c>
      <c r="AA18" s="40">
        <v>100000000</v>
      </c>
      <c r="AB18" s="113">
        <v>93666720</v>
      </c>
      <c r="AC18" s="113">
        <v>5715000</v>
      </c>
    </row>
    <row r="19" spans="2:29">
      <c r="B19" s="1" t="s">
        <v>258</v>
      </c>
    </row>
    <row r="22" spans="2:29">
      <c r="G22" s="2"/>
      <c r="H22" s="2"/>
      <c r="I22" s="2"/>
      <c r="J22" s="2"/>
      <c r="K22" s="2"/>
    </row>
  </sheetData>
  <mergeCells count="23">
    <mergeCell ref="U6:AC6"/>
    <mergeCell ref="L6:M6"/>
    <mergeCell ref="N6:N7"/>
    <mergeCell ref="D6:D7"/>
    <mergeCell ref="E6:E7"/>
    <mergeCell ref="F6:F7"/>
    <mergeCell ref="G6:G7"/>
    <mergeCell ref="H6:K6"/>
    <mergeCell ref="B12:B14"/>
    <mergeCell ref="B15:B18"/>
    <mergeCell ref="B2:B4"/>
    <mergeCell ref="C2:O4"/>
    <mergeCell ref="R2:S2"/>
    <mergeCell ref="R3:S3"/>
    <mergeCell ref="R4:S4"/>
    <mergeCell ref="B9:B11"/>
    <mergeCell ref="O6:O7"/>
    <mergeCell ref="P6:P7"/>
    <mergeCell ref="Q6:Q7"/>
    <mergeCell ref="R6:R7"/>
    <mergeCell ref="S6:S7"/>
    <mergeCell ref="B6:B7"/>
    <mergeCell ref="C6:C7"/>
  </mergeCells>
  <hyperlinks>
    <hyperlink ref="V14" r:id="rId1" display="https://www.dane.gov.co/index.php/ventanilla-unica/temas-de-interes"/>
    <hyperlink ref="X9" r:id="rId2"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15%2FI%20CUATRIMESTRE&amp;viewid=4898ae3e%2D639a%2D41ac%2Db718%2D8f47bbb2b81e"/>
    <hyperlink ref="X18" r:id="rId3"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50%2FI%20CUATRIMESTRE&amp;viewid=4898ae3e%2D639a%2D41ac%2Db718%2D8f47bbb2b81e"/>
    <hyperlink ref="X14" r:id="rId4"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30%2FI%20CUATRIMESTRE&amp;viewid=4898ae3e%2D639a%2D41ac%2Db718%2D8f47bbb2b81e"/>
    <hyperlink ref="X13" r:id="rId5"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25%2FI%20CUATRIMESTRE&amp;viewid=4898ae3e%2D639a%2D41ac%2Db718%2D8f47bbb2b81e"/>
    <hyperlink ref="X10" r:id="rId6"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16%2FI%20CUATRIMESTRE&amp;viewid=4898ae3e%2D639a%2D41ac%2Db718%2D8f47bbb2b81e"/>
    <hyperlink ref="X17" r:id="rId7"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48%2FI%20CUATRIMESTRE&amp;viewid=4898ae3e%2D639a%2D41ac%2Db718%2D8f47bbb2b81e"/>
    <hyperlink ref="X12" r:id="rId8"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24%2FI%20CUATRIMESTRE&amp;viewid=4898ae3e%2D639a%2D41ac%2Db718%2D8f47bbb2b81e"/>
    <hyperlink ref="X11" r:id="rId9"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20%2FI%20CUATRIMESTRE&amp;viewid=4898ae3e%2D639a%2D41ac%2Db718%2D8f47bbb2b81e"/>
    <hyperlink ref="X15" r:id="rId10"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42%2FI%20CUATRIMESTRE&amp;viewid=4898ae3e%2D639a%2D41ac%2Db718%2D8f47bbb2b81e"/>
    <hyperlink ref="X16" r:id="rId11" display="https://danegovco.sharepoint.com/sites/PlanesInstitucionales-MetasHisttricasporrea2018-2022/Documentos%20compartidos/Forms/AllItems.aspx?id=%2Fsites%2FPlanesInstitucionales%2DMetasHisttricasporrea2018%2D2022%2FDocumentos%20compartidos%2FDICE%2FEvidencias%20Planes%20Institucionales%202023%2FPAAC%2FPAAC%5F43%2FI%20CUATRIMESTRE&amp;viewid=4898ae3e%2D639a%2D41ac%2Db718%2D8f47bbb2b81e"/>
  </hyperlinks>
  <pageMargins left="0.7" right="0.7" top="0.75" bottom="0.75" header="0.3" footer="0.3"/>
  <pageSetup orientation="portrait" r:id="rId12"/>
  <drawing r:id="rId1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LISTA!$J$3:$J$8</xm:f>
          </x14:formula1>
          <xm:sqref>Q8:Q10 Q15:Q17</xm:sqref>
        </x14:dataValidation>
        <x14:dataValidation type="list" allowBlank="1" showInputMessage="1" showErrorMessage="1">
          <x14:formula1>
            <xm:f>LISTA!$F$3:$F$18</xm:f>
          </x14:formula1>
          <xm:sqref>P8:P17</xm:sqref>
        </x14:dataValidation>
        <x14:dataValidation type="list" allowBlank="1" showInputMessage="1" showErrorMessage="1">
          <x14:formula1>
            <xm:f>LISTA!$K$3:$K$5</xm:f>
          </x14:formula1>
          <xm:sqref>Q11:Q14</xm:sqref>
        </x14:dataValidation>
        <x14:dataValidation type="list" allowBlank="1" showInputMessage="1" showErrorMessage="1">
          <x14:formula1>
            <xm:f>LISTA!$F$4:$F$18</xm:f>
          </x14:formula1>
          <xm:sqref>P18</xm:sqref>
        </x14:dataValidation>
        <x14:dataValidation type="list" allowBlank="1" showInputMessage="1" showErrorMessage="1">
          <x14:formula1>
            <xm:f>LISTA!$J$4:$J$8</xm:f>
          </x14:formula1>
          <xm:sqref>Q18</xm:sqref>
        </x14:dataValidation>
        <x14:dataValidation type="list" allowBlank="1" showInputMessage="1" showErrorMessage="1">
          <x14:formula1>
            <xm:f>LISTA!$E$3:$E$22</xm:f>
          </x14:formula1>
          <xm:sqref>O8:O18</xm:sqref>
        </x14:dataValidation>
        <x14:dataValidation type="list" allowBlank="1" showInputMessage="1" showErrorMessage="1">
          <x14:formula1>
            <xm:f>LISTA!$D$3:$D$8</xm:f>
          </x14:formula1>
          <xm:sqref>N8:N18</xm:sqref>
        </x14:dataValidation>
        <x14:dataValidation type="list" allowBlank="1" showInputMessage="1" showErrorMessage="1">
          <x14:formula1>
            <xm:f>LISTA!$C$3:$C$61</xm:f>
          </x14:formula1>
          <xm:sqref>C8:C18</xm:sqref>
        </x14:dataValidation>
        <x14:dataValidation type="list" allowBlank="1" showInputMessage="1" showErrorMessage="1">
          <x14:formula1>
            <xm:f>LISTA!$B$3:$B$8</xm:f>
          </x14:formula1>
          <xm:sqref>B8:B9 B12 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C35"/>
  <sheetViews>
    <sheetView showGridLines="0" topLeftCell="C1" zoomScale="80" zoomScaleNormal="80" workbookViewId="0">
      <selection activeCell="C2" sqref="C2:O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0" width="10.42578125" style="1" customWidth="1"/>
    <col min="11" max="11" width="2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4" style="1" customWidth="1"/>
    <col min="21" max="21" width="20.42578125" style="1" customWidth="1"/>
    <col min="22" max="22" width="70.28515625" style="1" customWidth="1"/>
    <col min="23" max="23" width="34.7109375" style="1" customWidth="1"/>
    <col min="24" max="24" width="59" style="1" customWidth="1"/>
    <col min="25" max="26" width="31.7109375" style="1" customWidth="1"/>
    <col min="27" max="29" width="32.28515625" style="1" customWidth="1"/>
    <col min="30" max="16384" width="20.42578125" style="1"/>
  </cols>
  <sheetData>
    <row r="1" spans="2:29" ht="12.75" thickBot="1"/>
    <row r="2" spans="2:29" ht="29.25" customHeight="1" thickBot="1">
      <c r="B2" s="190"/>
      <c r="C2" s="202" t="s">
        <v>559</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3.75"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9.2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14" customFormat="1" ht="129.75" customHeight="1">
      <c r="B8" s="220" t="s">
        <v>23</v>
      </c>
      <c r="C8" s="17" t="s">
        <v>24</v>
      </c>
      <c r="D8" s="18" t="s">
        <v>25</v>
      </c>
      <c r="E8" s="19" t="s">
        <v>26</v>
      </c>
      <c r="F8" s="20" t="s">
        <v>27</v>
      </c>
      <c r="G8" s="21" t="s">
        <v>28</v>
      </c>
      <c r="H8" s="21">
        <v>1</v>
      </c>
      <c r="I8" s="21">
        <v>0</v>
      </c>
      <c r="J8" s="21">
        <v>0</v>
      </c>
      <c r="K8" s="22">
        <v>1</v>
      </c>
      <c r="L8" s="23" t="s">
        <v>29</v>
      </c>
      <c r="M8" s="24">
        <v>45016</v>
      </c>
      <c r="N8" s="17" t="s">
        <v>30</v>
      </c>
      <c r="O8" s="17" t="s">
        <v>31</v>
      </c>
      <c r="P8" s="83" t="s">
        <v>32</v>
      </c>
      <c r="Q8" s="17" t="s">
        <v>33</v>
      </c>
      <c r="R8" s="89">
        <v>14285340</v>
      </c>
      <c r="S8" s="101">
        <v>0</v>
      </c>
      <c r="U8" s="122">
        <v>1</v>
      </c>
      <c r="V8" s="123" t="s">
        <v>269</v>
      </c>
      <c r="W8" s="123" t="s">
        <v>270</v>
      </c>
      <c r="X8" s="128" t="s">
        <v>271</v>
      </c>
      <c r="Y8" s="113">
        <f>+R8</f>
        <v>14285340</v>
      </c>
      <c r="Z8" s="113">
        <f>+Y8</f>
        <v>14285340</v>
      </c>
      <c r="AA8" s="113">
        <v>0</v>
      </c>
      <c r="AB8" s="113">
        <v>0</v>
      </c>
      <c r="AC8" s="113">
        <v>0</v>
      </c>
    </row>
    <row r="9" spans="2:29" s="14" customFormat="1" ht="92.25" customHeight="1">
      <c r="B9" s="221"/>
      <c r="C9" s="17" t="s">
        <v>34</v>
      </c>
      <c r="D9" s="18" t="s">
        <v>35</v>
      </c>
      <c r="E9" s="19" t="s">
        <v>36</v>
      </c>
      <c r="F9" s="20" t="s">
        <v>37</v>
      </c>
      <c r="G9" s="21" t="s">
        <v>28</v>
      </c>
      <c r="H9" s="21">
        <v>1</v>
      </c>
      <c r="I9" s="21">
        <v>0</v>
      </c>
      <c r="J9" s="21">
        <v>0</v>
      </c>
      <c r="K9" s="22">
        <v>1</v>
      </c>
      <c r="L9" s="23" t="s">
        <v>38</v>
      </c>
      <c r="M9" s="24">
        <v>44957</v>
      </c>
      <c r="N9" s="17" t="s">
        <v>30</v>
      </c>
      <c r="O9" s="17" t="s">
        <v>31</v>
      </c>
      <c r="P9" s="83" t="s">
        <v>32</v>
      </c>
      <c r="Q9" s="17" t="s">
        <v>33</v>
      </c>
      <c r="R9" s="89">
        <v>10556460</v>
      </c>
      <c r="S9" s="101">
        <v>0</v>
      </c>
      <c r="U9" s="122">
        <v>1</v>
      </c>
      <c r="V9" s="123" t="s">
        <v>272</v>
      </c>
      <c r="W9" s="123" t="s">
        <v>273</v>
      </c>
      <c r="X9" s="128" t="s">
        <v>274</v>
      </c>
      <c r="Y9" s="113">
        <f>+R9</f>
        <v>10556460</v>
      </c>
      <c r="Z9" s="113">
        <f>+Y9</f>
        <v>10556460</v>
      </c>
      <c r="AA9" s="113">
        <v>0</v>
      </c>
      <c r="AB9" s="113">
        <v>0</v>
      </c>
      <c r="AC9" s="113">
        <v>0</v>
      </c>
    </row>
    <row r="10" spans="2:29" s="14" customFormat="1" ht="137.25" customHeight="1">
      <c r="B10" s="221"/>
      <c r="C10" s="17" t="s">
        <v>39</v>
      </c>
      <c r="D10" s="18" t="s">
        <v>40</v>
      </c>
      <c r="E10" s="19" t="s">
        <v>41</v>
      </c>
      <c r="F10" s="20" t="s">
        <v>42</v>
      </c>
      <c r="G10" s="21" t="s">
        <v>28</v>
      </c>
      <c r="H10" s="21">
        <v>1</v>
      </c>
      <c r="I10" s="21">
        <v>0</v>
      </c>
      <c r="J10" s="21">
        <v>0</v>
      </c>
      <c r="K10" s="22">
        <v>1</v>
      </c>
      <c r="L10" s="23" t="s">
        <v>38</v>
      </c>
      <c r="M10" s="24">
        <v>44957</v>
      </c>
      <c r="N10" s="17" t="s">
        <v>30</v>
      </c>
      <c r="O10" s="17" t="s">
        <v>31</v>
      </c>
      <c r="P10" s="83" t="s">
        <v>32</v>
      </c>
      <c r="Q10" s="17" t="s">
        <v>33</v>
      </c>
      <c r="R10" s="90">
        <v>6236832</v>
      </c>
      <c r="S10" s="101">
        <v>0</v>
      </c>
      <c r="U10" s="130">
        <v>1</v>
      </c>
      <c r="V10" s="123" t="s">
        <v>275</v>
      </c>
      <c r="W10" s="123" t="s">
        <v>276</v>
      </c>
      <c r="X10" s="128" t="s">
        <v>277</v>
      </c>
      <c r="Y10" s="113">
        <f>+R10</f>
        <v>6236832</v>
      </c>
      <c r="Z10" s="113">
        <f>+Y10</f>
        <v>6236832</v>
      </c>
      <c r="AA10" s="113">
        <v>0</v>
      </c>
      <c r="AB10" s="113">
        <v>0</v>
      </c>
      <c r="AC10" s="113">
        <v>0</v>
      </c>
    </row>
    <row r="11" spans="2:29" s="14" customFormat="1" ht="127.5" customHeight="1">
      <c r="B11" s="221"/>
      <c r="C11" s="17" t="s">
        <v>39</v>
      </c>
      <c r="D11" s="18" t="s">
        <v>43</v>
      </c>
      <c r="E11" s="19" t="s">
        <v>44</v>
      </c>
      <c r="F11" s="20" t="s">
        <v>45</v>
      </c>
      <c r="G11" s="21" t="s">
        <v>28</v>
      </c>
      <c r="H11" s="21">
        <v>1</v>
      </c>
      <c r="I11" s="21">
        <v>0</v>
      </c>
      <c r="J11" s="21">
        <v>0</v>
      </c>
      <c r="K11" s="22">
        <v>1</v>
      </c>
      <c r="L11" s="23" t="s">
        <v>38</v>
      </c>
      <c r="M11" s="24">
        <v>44957</v>
      </c>
      <c r="N11" s="17" t="s">
        <v>30</v>
      </c>
      <c r="O11" s="17" t="s">
        <v>31</v>
      </c>
      <c r="P11" s="83" t="s">
        <v>32</v>
      </c>
      <c r="Q11" s="17" t="s">
        <v>33</v>
      </c>
      <c r="R11" s="89">
        <v>10556460</v>
      </c>
      <c r="S11" s="101">
        <v>0</v>
      </c>
      <c r="U11" s="130">
        <v>1</v>
      </c>
      <c r="V11" s="123" t="s">
        <v>278</v>
      </c>
      <c r="W11" s="123" t="s">
        <v>279</v>
      </c>
      <c r="X11" s="128" t="s">
        <v>280</v>
      </c>
      <c r="Y11" s="113">
        <f>+R11</f>
        <v>10556460</v>
      </c>
      <c r="Z11" s="113">
        <f>+Y11</f>
        <v>10556460</v>
      </c>
      <c r="AA11" s="113">
        <v>0</v>
      </c>
      <c r="AB11" s="113">
        <v>0</v>
      </c>
      <c r="AC11" s="113">
        <v>0</v>
      </c>
    </row>
    <row r="12" spans="2:29" s="14" customFormat="1" ht="160.5" customHeight="1">
      <c r="B12" s="222"/>
      <c r="C12" s="17" t="s">
        <v>46</v>
      </c>
      <c r="D12" s="18" t="s">
        <v>47</v>
      </c>
      <c r="E12" s="19" t="s">
        <v>48</v>
      </c>
      <c r="F12" s="20" t="s">
        <v>49</v>
      </c>
      <c r="G12" s="21" t="s">
        <v>28</v>
      </c>
      <c r="H12" s="26">
        <v>1</v>
      </c>
      <c r="I12" s="26">
        <v>1</v>
      </c>
      <c r="J12" s="26">
        <v>1</v>
      </c>
      <c r="K12" s="27">
        <v>3</v>
      </c>
      <c r="L12" s="23" t="s">
        <v>50</v>
      </c>
      <c r="M12" s="23">
        <v>45289</v>
      </c>
      <c r="N12" s="17" t="s">
        <v>30</v>
      </c>
      <c r="O12" s="17" t="s">
        <v>31</v>
      </c>
      <c r="P12" s="83" t="s">
        <v>32</v>
      </c>
      <c r="Q12" s="17" t="s">
        <v>33</v>
      </c>
      <c r="R12" s="89">
        <v>29040636</v>
      </c>
      <c r="S12" s="101">
        <v>0</v>
      </c>
      <c r="U12" s="141">
        <v>1</v>
      </c>
      <c r="V12" s="123" t="s">
        <v>281</v>
      </c>
      <c r="W12" s="123" t="s">
        <v>282</v>
      </c>
      <c r="X12" s="128" t="s">
        <v>283</v>
      </c>
      <c r="Y12" s="113">
        <v>29040636</v>
      </c>
      <c r="Z12" s="113">
        <v>9680212</v>
      </c>
      <c r="AA12" s="113">
        <v>0</v>
      </c>
      <c r="AB12" s="113">
        <v>0</v>
      </c>
      <c r="AC12" s="113">
        <v>0</v>
      </c>
    </row>
    <row r="13" spans="2:29" s="14" customFormat="1" ht="92.25" customHeight="1">
      <c r="B13" s="220" t="s">
        <v>59</v>
      </c>
      <c r="C13" s="17" t="s">
        <v>60</v>
      </c>
      <c r="D13" s="29" t="s">
        <v>61</v>
      </c>
      <c r="E13" s="19" t="s">
        <v>62</v>
      </c>
      <c r="F13" s="20" t="s">
        <v>63</v>
      </c>
      <c r="G13" s="30" t="s">
        <v>64</v>
      </c>
      <c r="H13" s="31">
        <v>1</v>
      </c>
      <c r="I13" s="31">
        <v>0</v>
      </c>
      <c r="J13" s="31">
        <v>0</v>
      </c>
      <c r="K13" s="32">
        <v>1</v>
      </c>
      <c r="L13" s="23" t="s">
        <v>38</v>
      </c>
      <c r="M13" s="23">
        <v>45044</v>
      </c>
      <c r="N13" s="17" t="s">
        <v>30</v>
      </c>
      <c r="O13" s="17" t="s">
        <v>65</v>
      </c>
      <c r="P13" s="83" t="s">
        <v>32</v>
      </c>
      <c r="Q13" s="17" t="s">
        <v>33</v>
      </c>
      <c r="R13" s="89">
        <v>11276820</v>
      </c>
      <c r="S13" s="101">
        <v>0</v>
      </c>
      <c r="U13" s="130">
        <v>1</v>
      </c>
      <c r="V13" s="123" t="s">
        <v>284</v>
      </c>
      <c r="W13" s="123" t="s">
        <v>285</v>
      </c>
      <c r="X13" s="129" t="s">
        <v>286</v>
      </c>
      <c r="Y13" s="89">
        <v>11276820</v>
      </c>
      <c r="Z13" s="113">
        <v>3758940</v>
      </c>
      <c r="AA13" s="113">
        <v>0</v>
      </c>
      <c r="AB13" s="113">
        <v>0</v>
      </c>
      <c r="AC13" s="113">
        <v>0</v>
      </c>
    </row>
    <row r="14" spans="2:29" s="14" customFormat="1" ht="92.25" customHeight="1">
      <c r="B14" s="221"/>
      <c r="C14" s="17" t="s">
        <v>66</v>
      </c>
      <c r="D14" s="29" t="s">
        <v>67</v>
      </c>
      <c r="E14" s="19" t="s">
        <v>68</v>
      </c>
      <c r="F14" s="20" t="s">
        <v>69</v>
      </c>
      <c r="G14" s="30" t="s">
        <v>64</v>
      </c>
      <c r="H14" s="33">
        <v>0.3</v>
      </c>
      <c r="I14" s="33">
        <v>0.6</v>
      </c>
      <c r="J14" s="30">
        <v>1</v>
      </c>
      <c r="K14" s="34">
        <v>1</v>
      </c>
      <c r="L14" s="23" t="s">
        <v>29</v>
      </c>
      <c r="M14" s="23">
        <v>45289</v>
      </c>
      <c r="N14" s="17" t="s">
        <v>30</v>
      </c>
      <c r="O14" s="17" t="s">
        <v>65</v>
      </c>
      <c r="P14" s="83" t="s">
        <v>32</v>
      </c>
      <c r="Q14" s="17" t="s">
        <v>33</v>
      </c>
      <c r="R14" s="89">
        <v>11276820</v>
      </c>
      <c r="S14" s="101">
        <v>0</v>
      </c>
      <c r="U14" s="130">
        <v>0.3</v>
      </c>
      <c r="V14" s="123" t="s">
        <v>287</v>
      </c>
      <c r="W14" s="123" t="s">
        <v>288</v>
      </c>
      <c r="X14" s="129" t="s">
        <v>289</v>
      </c>
      <c r="Y14" s="89">
        <v>11276820</v>
      </c>
      <c r="Z14" s="113">
        <v>3758940</v>
      </c>
      <c r="AA14" s="113">
        <v>0</v>
      </c>
      <c r="AB14" s="113">
        <v>0</v>
      </c>
      <c r="AC14" s="113">
        <v>0</v>
      </c>
    </row>
    <row r="15" spans="2:29" s="14" customFormat="1" ht="92.25" customHeight="1">
      <c r="B15" s="222"/>
      <c r="C15" s="17" t="s">
        <v>70</v>
      </c>
      <c r="D15" s="29" t="s">
        <v>76</v>
      </c>
      <c r="E15" s="19" t="s">
        <v>77</v>
      </c>
      <c r="F15" s="20" t="s">
        <v>78</v>
      </c>
      <c r="G15" s="30" t="s">
        <v>64</v>
      </c>
      <c r="H15" s="35">
        <v>0</v>
      </c>
      <c r="I15" s="35">
        <v>0</v>
      </c>
      <c r="J15" s="35">
        <v>1</v>
      </c>
      <c r="K15" s="22">
        <v>1</v>
      </c>
      <c r="L15" s="23" t="s">
        <v>79</v>
      </c>
      <c r="M15" s="24">
        <v>45230</v>
      </c>
      <c r="N15" s="17" t="s">
        <v>30</v>
      </c>
      <c r="O15" s="17" t="s">
        <v>65</v>
      </c>
      <c r="P15" s="83" t="s">
        <v>32</v>
      </c>
      <c r="Q15" s="17" t="s">
        <v>33</v>
      </c>
      <c r="R15" s="89">
        <v>11276820</v>
      </c>
      <c r="S15" s="25">
        <v>0</v>
      </c>
      <c r="U15" s="35">
        <v>0</v>
      </c>
      <c r="V15" s="141" t="s">
        <v>290</v>
      </c>
      <c r="W15" s="141" t="s">
        <v>290</v>
      </c>
      <c r="X15" s="141" t="s">
        <v>290</v>
      </c>
      <c r="Y15" s="89">
        <v>0</v>
      </c>
      <c r="Z15" s="113">
        <v>0</v>
      </c>
      <c r="AA15" s="113">
        <v>0</v>
      </c>
      <c r="AB15" s="113">
        <v>0</v>
      </c>
      <c r="AC15" s="113">
        <v>0</v>
      </c>
    </row>
    <row r="16" spans="2:29" s="14" customFormat="1" ht="92.25" customHeight="1">
      <c r="B16" s="220" t="s">
        <v>84</v>
      </c>
      <c r="C16" s="17" t="s">
        <v>85</v>
      </c>
      <c r="D16" s="42" t="s">
        <v>92</v>
      </c>
      <c r="E16" s="19" t="s">
        <v>93</v>
      </c>
      <c r="F16" s="20" t="s">
        <v>94</v>
      </c>
      <c r="G16" s="30" t="s">
        <v>64</v>
      </c>
      <c r="H16" s="43">
        <v>0</v>
      </c>
      <c r="I16" s="43">
        <v>0.5</v>
      </c>
      <c r="J16" s="43">
        <v>1</v>
      </c>
      <c r="K16" s="36">
        <v>1</v>
      </c>
      <c r="L16" s="23" t="s">
        <v>50</v>
      </c>
      <c r="M16" s="44">
        <v>45275</v>
      </c>
      <c r="N16" s="17" t="s">
        <v>30</v>
      </c>
      <c r="O16" s="17" t="s">
        <v>95</v>
      </c>
      <c r="P16" s="83" t="s">
        <v>57</v>
      </c>
      <c r="Q16" s="17" t="s">
        <v>58</v>
      </c>
      <c r="R16" s="89">
        <v>3819060</v>
      </c>
      <c r="S16" s="102">
        <v>482680000</v>
      </c>
      <c r="U16" s="156">
        <v>0</v>
      </c>
      <c r="V16" s="162" t="s">
        <v>291</v>
      </c>
      <c r="W16" s="160" t="s">
        <v>292</v>
      </c>
      <c r="X16" s="160" t="s">
        <v>292</v>
      </c>
      <c r="Y16" s="113">
        <v>0</v>
      </c>
      <c r="Z16" s="113">
        <v>0</v>
      </c>
      <c r="AA16" s="113">
        <v>548075472</v>
      </c>
      <c r="AB16" s="113">
        <v>545235472</v>
      </c>
      <c r="AC16" s="113">
        <v>136251824</v>
      </c>
    </row>
    <row r="17" spans="2:29" s="14" customFormat="1" ht="92.25" customHeight="1">
      <c r="B17" s="221"/>
      <c r="C17" s="17" t="s">
        <v>104</v>
      </c>
      <c r="D17" s="47" t="s">
        <v>112</v>
      </c>
      <c r="E17" s="19" t="s">
        <v>113</v>
      </c>
      <c r="F17" s="39" t="s">
        <v>114</v>
      </c>
      <c r="G17" s="30" t="s">
        <v>64</v>
      </c>
      <c r="H17" s="30">
        <v>0</v>
      </c>
      <c r="I17" s="30">
        <v>0</v>
      </c>
      <c r="J17" s="30">
        <v>1</v>
      </c>
      <c r="K17" s="34">
        <v>1</v>
      </c>
      <c r="L17" s="48">
        <v>45170</v>
      </c>
      <c r="M17" s="48">
        <v>45198</v>
      </c>
      <c r="N17" s="17" t="s">
        <v>108</v>
      </c>
      <c r="O17" s="17" t="s">
        <v>95</v>
      </c>
      <c r="P17" s="83" t="s">
        <v>57</v>
      </c>
      <c r="Q17" s="17" t="s">
        <v>58</v>
      </c>
      <c r="R17" s="89">
        <v>3819060</v>
      </c>
      <c r="S17" s="215">
        <v>482680000</v>
      </c>
      <c r="U17" s="157">
        <v>0</v>
      </c>
      <c r="V17" s="175" t="s">
        <v>293</v>
      </c>
      <c r="W17" s="176" t="s">
        <v>292</v>
      </c>
      <c r="X17" s="176" t="s">
        <v>292</v>
      </c>
      <c r="Y17" s="113">
        <v>0</v>
      </c>
      <c r="Z17" s="113">
        <v>0</v>
      </c>
      <c r="AA17" s="225">
        <v>548075472</v>
      </c>
      <c r="AB17" s="225">
        <v>545235472</v>
      </c>
      <c r="AC17" s="225">
        <v>136251824</v>
      </c>
    </row>
    <row r="18" spans="2:29" s="14" customFormat="1" ht="92.25" customHeight="1">
      <c r="B18" s="221"/>
      <c r="C18" s="17" t="s">
        <v>104</v>
      </c>
      <c r="D18" s="17" t="s">
        <v>115</v>
      </c>
      <c r="E18" s="19" t="s">
        <v>116</v>
      </c>
      <c r="F18" s="39" t="s">
        <v>117</v>
      </c>
      <c r="G18" s="30" t="s">
        <v>64</v>
      </c>
      <c r="H18" s="21">
        <v>0</v>
      </c>
      <c r="I18" s="21">
        <v>0</v>
      </c>
      <c r="J18" s="21">
        <v>1</v>
      </c>
      <c r="K18" s="22">
        <v>1</v>
      </c>
      <c r="L18" s="48">
        <v>45201</v>
      </c>
      <c r="M18" s="48">
        <v>45230</v>
      </c>
      <c r="N18" s="17" t="s">
        <v>108</v>
      </c>
      <c r="O18" s="17" t="s">
        <v>95</v>
      </c>
      <c r="P18" s="83" t="s">
        <v>57</v>
      </c>
      <c r="Q18" s="17" t="s">
        <v>58</v>
      </c>
      <c r="R18" s="92">
        <v>58000000</v>
      </c>
      <c r="S18" s="216"/>
      <c r="U18" s="157">
        <v>0</v>
      </c>
      <c r="V18" s="175" t="s">
        <v>294</v>
      </c>
      <c r="W18" s="176" t="s">
        <v>292</v>
      </c>
      <c r="X18" s="176" t="s">
        <v>292</v>
      </c>
      <c r="Y18" s="113">
        <v>0</v>
      </c>
      <c r="Z18" s="113">
        <v>0</v>
      </c>
      <c r="AA18" s="226"/>
      <c r="AB18" s="226"/>
      <c r="AC18" s="226"/>
    </row>
    <row r="19" spans="2:29" s="14" customFormat="1" ht="106.5" customHeight="1">
      <c r="B19" s="221"/>
      <c r="C19" s="17" t="s">
        <v>104</v>
      </c>
      <c r="D19" s="49" t="s">
        <v>118</v>
      </c>
      <c r="E19" s="19" t="s">
        <v>119</v>
      </c>
      <c r="F19" s="39" t="s">
        <v>120</v>
      </c>
      <c r="G19" s="30" t="s">
        <v>64</v>
      </c>
      <c r="H19" s="45">
        <v>2</v>
      </c>
      <c r="I19" s="45">
        <v>0</v>
      </c>
      <c r="J19" s="45">
        <v>0</v>
      </c>
      <c r="K19" s="46">
        <v>2</v>
      </c>
      <c r="L19" s="48">
        <v>44928</v>
      </c>
      <c r="M19" s="24">
        <v>44957</v>
      </c>
      <c r="N19" s="17" t="s">
        <v>108</v>
      </c>
      <c r="O19" s="17" t="s">
        <v>95</v>
      </c>
      <c r="P19" s="83" t="s">
        <v>57</v>
      </c>
      <c r="Q19" s="17" t="s">
        <v>58</v>
      </c>
      <c r="R19" s="93">
        <v>7980708</v>
      </c>
      <c r="S19" s="217"/>
      <c r="U19" s="158">
        <v>2</v>
      </c>
      <c r="V19" s="175" t="s">
        <v>295</v>
      </c>
      <c r="W19" s="175" t="s">
        <v>276</v>
      </c>
      <c r="X19" s="155" t="s">
        <v>296</v>
      </c>
      <c r="Y19" s="93">
        <v>7980708</v>
      </c>
      <c r="Z19" s="113">
        <v>2660236</v>
      </c>
      <c r="AA19" s="227"/>
      <c r="AB19" s="227"/>
      <c r="AC19" s="227"/>
    </row>
    <row r="20" spans="2:29" s="14" customFormat="1" ht="92.25" customHeight="1">
      <c r="B20" s="222"/>
      <c r="C20" s="17" t="s">
        <v>126</v>
      </c>
      <c r="D20" s="50" t="s">
        <v>127</v>
      </c>
      <c r="E20" s="19" t="s">
        <v>128</v>
      </c>
      <c r="F20" s="39" t="s">
        <v>129</v>
      </c>
      <c r="G20" s="51" t="s">
        <v>130</v>
      </c>
      <c r="H20" s="31">
        <v>0.25</v>
      </c>
      <c r="I20" s="31">
        <v>0.5</v>
      </c>
      <c r="J20" s="31">
        <v>1</v>
      </c>
      <c r="K20" s="32">
        <v>1</v>
      </c>
      <c r="L20" s="48">
        <v>44958</v>
      </c>
      <c r="M20" s="48">
        <v>45289</v>
      </c>
      <c r="N20" s="17" t="s">
        <v>108</v>
      </c>
      <c r="O20" s="17" t="s">
        <v>90</v>
      </c>
      <c r="P20" s="83" t="s">
        <v>57</v>
      </c>
      <c r="Q20" s="17" t="s">
        <v>58</v>
      </c>
      <c r="R20" s="93">
        <v>7980708</v>
      </c>
      <c r="S20" s="102">
        <v>482680000</v>
      </c>
      <c r="U20" s="122">
        <v>0.25</v>
      </c>
      <c r="V20" s="123" t="s">
        <v>297</v>
      </c>
      <c r="W20" s="123" t="s">
        <v>298</v>
      </c>
      <c r="X20" s="128" t="s">
        <v>299</v>
      </c>
      <c r="Y20" s="113">
        <v>0</v>
      </c>
      <c r="Z20" s="113">
        <v>0</v>
      </c>
      <c r="AA20" s="113">
        <v>0</v>
      </c>
      <c r="AB20" s="113">
        <v>0</v>
      </c>
      <c r="AC20" s="113">
        <v>0</v>
      </c>
    </row>
    <row r="21" spans="2:29" s="14" customFormat="1" ht="92.25" customHeight="1">
      <c r="B21" s="16" t="s">
        <v>134</v>
      </c>
      <c r="C21" s="17" t="s">
        <v>135</v>
      </c>
      <c r="D21" s="80" t="s">
        <v>136</v>
      </c>
      <c r="E21" s="19" t="s">
        <v>137</v>
      </c>
      <c r="F21" s="53" t="s">
        <v>138</v>
      </c>
      <c r="G21" s="35" t="s">
        <v>28</v>
      </c>
      <c r="H21" s="33">
        <v>0.5</v>
      </c>
      <c r="I21" s="33">
        <v>1</v>
      </c>
      <c r="J21" s="33">
        <v>0</v>
      </c>
      <c r="K21" s="34">
        <v>1</v>
      </c>
      <c r="L21" s="37">
        <v>44942</v>
      </c>
      <c r="M21" s="37">
        <v>45289</v>
      </c>
      <c r="N21" s="17" t="s">
        <v>30</v>
      </c>
      <c r="O21" s="17" t="s">
        <v>139</v>
      </c>
      <c r="P21" s="83" t="s">
        <v>32</v>
      </c>
      <c r="Q21" s="17" t="s">
        <v>33</v>
      </c>
      <c r="R21" s="89">
        <v>3819060</v>
      </c>
      <c r="S21" s="55">
        <v>0</v>
      </c>
      <c r="U21" s="122">
        <v>0.5</v>
      </c>
      <c r="V21" s="123" t="s">
        <v>300</v>
      </c>
      <c r="W21" s="123" t="s">
        <v>301</v>
      </c>
      <c r="X21" s="129" t="s">
        <v>302</v>
      </c>
      <c r="Y21" s="113">
        <f>+R21/2</f>
        <v>1909530</v>
      </c>
      <c r="Z21" s="113">
        <f>+Y21</f>
        <v>1909530</v>
      </c>
      <c r="AA21" s="113">
        <v>0</v>
      </c>
      <c r="AB21" s="113">
        <v>0</v>
      </c>
      <c r="AC21" s="113">
        <v>0</v>
      </c>
    </row>
    <row r="22" spans="2:29" s="14" customFormat="1" ht="92.25" customHeight="1">
      <c r="B22" s="220" t="s">
        <v>173</v>
      </c>
      <c r="C22" s="17" t="s">
        <v>174</v>
      </c>
      <c r="D22" s="18" t="s">
        <v>175</v>
      </c>
      <c r="E22" s="19" t="s">
        <v>176</v>
      </c>
      <c r="F22" s="18" t="s">
        <v>177</v>
      </c>
      <c r="G22" s="35" t="s">
        <v>178</v>
      </c>
      <c r="H22" s="21">
        <v>1</v>
      </c>
      <c r="I22" s="21">
        <v>0</v>
      </c>
      <c r="J22" s="21">
        <v>0</v>
      </c>
      <c r="K22" s="22">
        <v>1</v>
      </c>
      <c r="L22" s="37">
        <v>44928</v>
      </c>
      <c r="M22" s="24">
        <v>44957</v>
      </c>
      <c r="N22" s="17" t="s">
        <v>108</v>
      </c>
      <c r="O22" s="17" t="s">
        <v>179</v>
      </c>
      <c r="P22" s="83" t="s">
        <v>32</v>
      </c>
      <c r="Q22" s="17" t="s">
        <v>33</v>
      </c>
      <c r="R22" s="89">
        <v>3819060</v>
      </c>
      <c r="S22" s="40">
        <v>0</v>
      </c>
      <c r="U22" s="122">
        <v>1</v>
      </c>
      <c r="V22" s="123" t="s">
        <v>303</v>
      </c>
      <c r="W22" s="125" t="s">
        <v>304</v>
      </c>
      <c r="X22" s="124" t="s">
        <v>305</v>
      </c>
      <c r="Y22" s="113">
        <v>3819060</v>
      </c>
      <c r="Z22" s="113">
        <v>3819060</v>
      </c>
      <c r="AA22" s="113">
        <v>0</v>
      </c>
      <c r="AB22" s="113">
        <v>0</v>
      </c>
      <c r="AC22" s="113">
        <v>0</v>
      </c>
    </row>
    <row r="23" spans="2:29" s="14" customFormat="1" ht="92.25" customHeight="1">
      <c r="B23" s="221"/>
      <c r="C23" s="17" t="s">
        <v>174</v>
      </c>
      <c r="D23" s="18" t="s">
        <v>180</v>
      </c>
      <c r="E23" s="19" t="s">
        <v>181</v>
      </c>
      <c r="F23" s="209" t="s">
        <v>182</v>
      </c>
      <c r="G23" s="210" t="s">
        <v>64</v>
      </c>
      <c r="H23" s="35">
        <v>1</v>
      </c>
      <c r="I23" s="21">
        <v>0</v>
      </c>
      <c r="J23" s="21">
        <v>0</v>
      </c>
      <c r="K23" s="22">
        <v>1</v>
      </c>
      <c r="L23" s="37">
        <v>44928</v>
      </c>
      <c r="M23" s="62">
        <v>44957</v>
      </c>
      <c r="N23" s="17" t="s">
        <v>30</v>
      </c>
      <c r="O23" s="17" t="s">
        <v>183</v>
      </c>
      <c r="P23" s="208" t="s">
        <v>57</v>
      </c>
      <c r="Q23" s="208" t="s">
        <v>58</v>
      </c>
      <c r="R23" s="89">
        <v>7917192</v>
      </c>
      <c r="S23" s="215">
        <v>482680000</v>
      </c>
      <c r="U23" s="122">
        <v>1</v>
      </c>
      <c r="V23" s="123" t="s">
        <v>306</v>
      </c>
      <c r="W23" s="159" t="s">
        <v>307</v>
      </c>
      <c r="X23" s="177" t="s">
        <v>308</v>
      </c>
      <c r="Y23" s="89">
        <v>7917192</v>
      </c>
      <c r="Z23" s="113">
        <v>2639064</v>
      </c>
      <c r="AA23" s="225">
        <v>548075472</v>
      </c>
      <c r="AB23" s="225">
        <v>545235472</v>
      </c>
      <c r="AC23" s="225">
        <v>136251824</v>
      </c>
    </row>
    <row r="24" spans="2:29" s="14" customFormat="1" ht="92.25" customHeight="1">
      <c r="B24" s="221"/>
      <c r="C24" s="17" t="s">
        <v>174</v>
      </c>
      <c r="D24" s="18" t="s">
        <v>184</v>
      </c>
      <c r="E24" s="19" t="s">
        <v>185</v>
      </c>
      <c r="F24" s="209"/>
      <c r="G24" s="210"/>
      <c r="H24" s="35">
        <v>1</v>
      </c>
      <c r="I24" s="21">
        <v>0</v>
      </c>
      <c r="J24" s="21">
        <v>0</v>
      </c>
      <c r="K24" s="22">
        <v>1</v>
      </c>
      <c r="L24" s="37">
        <v>44928</v>
      </c>
      <c r="M24" s="62">
        <v>44957</v>
      </c>
      <c r="N24" s="17" t="s">
        <v>30</v>
      </c>
      <c r="O24" s="17" t="s">
        <v>183</v>
      </c>
      <c r="P24" s="208"/>
      <c r="Q24" s="208"/>
      <c r="R24" s="97">
        <v>0</v>
      </c>
      <c r="S24" s="216"/>
      <c r="U24" s="122">
        <v>1</v>
      </c>
      <c r="V24" s="123" t="s">
        <v>306</v>
      </c>
      <c r="W24" s="159" t="s">
        <v>307</v>
      </c>
      <c r="X24" s="177" t="s">
        <v>308</v>
      </c>
      <c r="Y24" s="113">
        <v>0</v>
      </c>
      <c r="Z24" s="113">
        <v>0</v>
      </c>
      <c r="AA24" s="226"/>
      <c r="AB24" s="226"/>
      <c r="AC24" s="226"/>
    </row>
    <row r="25" spans="2:29" s="14" customFormat="1" ht="92.25" customHeight="1">
      <c r="B25" s="221"/>
      <c r="C25" s="17" t="s">
        <v>174</v>
      </c>
      <c r="D25" s="18" t="s">
        <v>186</v>
      </c>
      <c r="E25" s="19" t="s">
        <v>187</v>
      </c>
      <c r="F25" s="209" t="s">
        <v>188</v>
      </c>
      <c r="G25" s="210" t="s">
        <v>64</v>
      </c>
      <c r="H25" s="35">
        <v>1</v>
      </c>
      <c r="I25" s="21">
        <v>0</v>
      </c>
      <c r="J25" s="21">
        <v>0</v>
      </c>
      <c r="K25" s="22">
        <v>1</v>
      </c>
      <c r="L25" s="37">
        <v>44928</v>
      </c>
      <c r="M25" s="62">
        <v>44957</v>
      </c>
      <c r="N25" s="17" t="s">
        <v>30</v>
      </c>
      <c r="O25" s="17" t="s">
        <v>183</v>
      </c>
      <c r="P25" s="208"/>
      <c r="Q25" s="208"/>
      <c r="R25" s="89">
        <v>57702276</v>
      </c>
      <c r="S25" s="216"/>
      <c r="U25" s="122">
        <v>1</v>
      </c>
      <c r="V25" s="159" t="s">
        <v>309</v>
      </c>
      <c r="W25" s="160" t="s">
        <v>310</v>
      </c>
      <c r="X25" s="161" t="s">
        <v>311</v>
      </c>
      <c r="Y25" s="89">
        <v>57702276</v>
      </c>
      <c r="Z25" s="113">
        <v>19234092</v>
      </c>
      <c r="AA25" s="226"/>
      <c r="AB25" s="226"/>
      <c r="AC25" s="226"/>
    </row>
    <row r="26" spans="2:29" s="14" customFormat="1" ht="92.25" customHeight="1">
      <c r="B26" s="221"/>
      <c r="C26" s="17" t="s">
        <v>174</v>
      </c>
      <c r="D26" s="18" t="s">
        <v>189</v>
      </c>
      <c r="E26" s="19" t="s">
        <v>190</v>
      </c>
      <c r="F26" s="209"/>
      <c r="G26" s="210"/>
      <c r="H26" s="63">
        <v>1</v>
      </c>
      <c r="I26" s="63">
        <v>1</v>
      </c>
      <c r="J26" s="63">
        <v>1</v>
      </c>
      <c r="K26" s="64">
        <v>3</v>
      </c>
      <c r="L26" s="37">
        <v>45019</v>
      </c>
      <c r="M26" s="62">
        <v>45289</v>
      </c>
      <c r="N26" s="17" t="s">
        <v>30</v>
      </c>
      <c r="O26" s="17" t="s">
        <v>183</v>
      </c>
      <c r="P26" s="208"/>
      <c r="Q26" s="208"/>
      <c r="R26" s="97">
        <v>0</v>
      </c>
      <c r="S26" s="216"/>
      <c r="U26" s="141">
        <v>1</v>
      </c>
      <c r="V26" s="123" t="s">
        <v>312</v>
      </c>
      <c r="W26" s="123" t="s">
        <v>313</v>
      </c>
      <c r="X26" s="128" t="s">
        <v>314</v>
      </c>
      <c r="Y26" s="113">
        <v>54927840</v>
      </c>
      <c r="Z26" s="113">
        <v>18309280</v>
      </c>
      <c r="AA26" s="226"/>
      <c r="AB26" s="226"/>
      <c r="AC26" s="226"/>
    </row>
    <row r="27" spans="2:29" s="14" customFormat="1" ht="92.25" customHeight="1">
      <c r="B27" s="221"/>
      <c r="C27" s="17" t="s">
        <v>174</v>
      </c>
      <c r="D27" s="18" t="s">
        <v>191</v>
      </c>
      <c r="E27" s="19" t="s">
        <v>192</v>
      </c>
      <c r="F27" s="209" t="s">
        <v>193</v>
      </c>
      <c r="G27" s="210" t="s">
        <v>64</v>
      </c>
      <c r="H27" s="30">
        <v>1</v>
      </c>
      <c r="I27" s="30">
        <v>0</v>
      </c>
      <c r="J27" s="30">
        <v>0</v>
      </c>
      <c r="K27" s="34">
        <v>1</v>
      </c>
      <c r="L27" s="37">
        <v>44928</v>
      </c>
      <c r="M27" s="24">
        <v>44958</v>
      </c>
      <c r="N27" s="17" t="s">
        <v>30</v>
      </c>
      <c r="O27" s="17" t="s">
        <v>183</v>
      </c>
      <c r="P27" s="208"/>
      <c r="Q27" s="208"/>
      <c r="R27" s="89">
        <v>3819060</v>
      </c>
      <c r="S27" s="216"/>
      <c r="U27" s="156">
        <v>1</v>
      </c>
      <c r="V27" s="162" t="s">
        <v>315</v>
      </c>
      <c r="W27" s="160" t="s">
        <v>310</v>
      </c>
      <c r="X27" s="161" t="s">
        <v>316</v>
      </c>
      <c r="Y27" s="89">
        <v>3819060</v>
      </c>
      <c r="Z27" s="113">
        <v>1273020</v>
      </c>
      <c r="AA27" s="226"/>
      <c r="AB27" s="226"/>
      <c r="AC27" s="226"/>
    </row>
    <row r="28" spans="2:29" s="14" customFormat="1" ht="92.25" customHeight="1">
      <c r="B28" s="221"/>
      <c r="C28" s="17" t="s">
        <v>174</v>
      </c>
      <c r="D28" s="18" t="s">
        <v>194</v>
      </c>
      <c r="E28" s="19" t="s">
        <v>195</v>
      </c>
      <c r="F28" s="209"/>
      <c r="G28" s="210"/>
      <c r="H28" s="21">
        <v>0</v>
      </c>
      <c r="I28" s="21">
        <v>1</v>
      </c>
      <c r="J28" s="21">
        <v>0</v>
      </c>
      <c r="K28" s="22">
        <v>1</v>
      </c>
      <c r="L28" s="37">
        <v>45139</v>
      </c>
      <c r="M28" s="24">
        <v>45169</v>
      </c>
      <c r="N28" s="17" t="s">
        <v>30</v>
      </c>
      <c r="O28" s="17" t="s">
        <v>183</v>
      </c>
      <c r="P28" s="208"/>
      <c r="Q28" s="208"/>
      <c r="R28" s="97">
        <v>0</v>
      </c>
      <c r="S28" s="216"/>
      <c r="U28" s="130">
        <v>0</v>
      </c>
      <c r="V28" s="135" t="s">
        <v>317</v>
      </c>
      <c r="W28" s="135" t="s">
        <v>292</v>
      </c>
      <c r="X28" s="135" t="s">
        <v>292</v>
      </c>
      <c r="Y28" s="113">
        <v>0</v>
      </c>
      <c r="Z28" s="113">
        <v>0</v>
      </c>
      <c r="AA28" s="226"/>
      <c r="AB28" s="226"/>
      <c r="AC28" s="226"/>
    </row>
    <row r="29" spans="2:29" s="14" customFormat="1" ht="92.25" customHeight="1">
      <c r="B29" s="221"/>
      <c r="C29" s="17" t="s">
        <v>174</v>
      </c>
      <c r="D29" s="18" t="s">
        <v>196</v>
      </c>
      <c r="E29" s="19" t="s">
        <v>197</v>
      </c>
      <c r="F29" s="18" t="s">
        <v>198</v>
      </c>
      <c r="G29" s="65" t="s">
        <v>199</v>
      </c>
      <c r="H29" s="35">
        <v>1</v>
      </c>
      <c r="I29" s="21">
        <v>0</v>
      </c>
      <c r="J29" s="21">
        <v>0</v>
      </c>
      <c r="K29" s="22">
        <v>1</v>
      </c>
      <c r="L29" s="37">
        <v>44928</v>
      </c>
      <c r="M29" s="62">
        <v>44957</v>
      </c>
      <c r="N29" s="17" t="s">
        <v>108</v>
      </c>
      <c r="O29" s="17" t="s">
        <v>95</v>
      </c>
      <c r="P29" s="208"/>
      <c r="Q29" s="208"/>
      <c r="R29" s="89">
        <v>7917192</v>
      </c>
      <c r="S29" s="217"/>
      <c r="U29" s="156">
        <v>1</v>
      </c>
      <c r="V29" s="162" t="s">
        <v>318</v>
      </c>
      <c r="W29" s="160" t="s">
        <v>319</v>
      </c>
      <c r="X29" s="161" t="s">
        <v>320</v>
      </c>
      <c r="Y29" s="89">
        <v>7917192</v>
      </c>
      <c r="Z29" s="113">
        <v>2639064</v>
      </c>
      <c r="AA29" s="227"/>
      <c r="AB29" s="227"/>
      <c r="AC29" s="227"/>
    </row>
    <row r="30" spans="2:29" s="14" customFormat="1" ht="92.25" customHeight="1">
      <c r="B30" s="222"/>
      <c r="C30" s="17" t="s">
        <v>222</v>
      </c>
      <c r="D30" s="58" t="s">
        <v>228</v>
      </c>
      <c r="E30" s="19" t="s">
        <v>229</v>
      </c>
      <c r="F30" s="66" t="s">
        <v>230</v>
      </c>
      <c r="G30" s="39" t="s">
        <v>231</v>
      </c>
      <c r="H30" s="74">
        <v>0.25</v>
      </c>
      <c r="I30" s="74">
        <v>0.5</v>
      </c>
      <c r="J30" s="74">
        <v>1</v>
      </c>
      <c r="K30" s="75">
        <v>1</v>
      </c>
      <c r="L30" s="37">
        <v>44958</v>
      </c>
      <c r="M30" s="44">
        <v>45289</v>
      </c>
      <c r="N30" s="17" t="s">
        <v>108</v>
      </c>
      <c r="O30" s="17" t="s">
        <v>95</v>
      </c>
      <c r="P30" s="83" t="s">
        <v>32</v>
      </c>
      <c r="Q30" s="17" t="s">
        <v>33</v>
      </c>
      <c r="R30" s="96">
        <v>3819060</v>
      </c>
      <c r="S30" s="25">
        <v>0</v>
      </c>
      <c r="U30" s="156">
        <v>0.25</v>
      </c>
      <c r="V30" s="123" t="s">
        <v>321</v>
      </c>
      <c r="W30" s="123" t="s">
        <v>322</v>
      </c>
      <c r="X30" s="129" t="s">
        <v>323</v>
      </c>
      <c r="Y30" s="96">
        <v>3819060</v>
      </c>
      <c r="Z30" s="113">
        <v>954765</v>
      </c>
      <c r="AA30" s="113">
        <v>0</v>
      </c>
      <c r="AB30" s="113">
        <v>0</v>
      </c>
      <c r="AC30" s="113">
        <v>0</v>
      </c>
    </row>
    <row r="31" spans="2:29" s="14" customFormat="1" ht="92.25" customHeight="1">
      <c r="B31" s="16" t="s">
        <v>245</v>
      </c>
      <c r="C31" s="17" t="s">
        <v>246</v>
      </c>
      <c r="D31" s="18" t="s">
        <v>247</v>
      </c>
      <c r="E31" s="19" t="s">
        <v>248</v>
      </c>
      <c r="F31" s="67" t="s">
        <v>249</v>
      </c>
      <c r="G31" s="28" t="s">
        <v>64</v>
      </c>
      <c r="H31" s="79">
        <v>0.5</v>
      </c>
      <c r="I31" s="35">
        <v>1</v>
      </c>
      <c r="J31" s="35">
        <v>1</v>
      </c>
      <c r="K31" s="22">
        <v>1</v>
      </c>
      <c r="L31" s="37">
        <v>44928</v>
      </c>
      <c r="M31" s="62">
        <v>45169</v>
      </c>
      <c r="N31" s="17" t="s">
        <v>30</v>
      </c>
      <c r="O31" s="17" t="s">
        <v>183</v>
      </c>
      <c r="P31" s="83" t="s">
        <v>32</v>
      </c>
      <c r="Q31" s="17" t="s">
        <v>33</v>
      </c>
      <c r="R31" s="99">
        <v>7980708</v>
      </c>
      <c r="S31" s="55">
        <v>0</v>
      </c>
      <c r="U31" s="156">
        <v>0.5</v>
      </c>
      <c r="V31" s="162" t="s">
        <v>324</v>
      </c>
      <c r="W31" s="141" t="s">
        <v>325</v>
      </c>
      <c r="X31" s="124" t="s">
        <v>326</v>
      </c>
      <c r="Y31" s="99">
        <v>7980708</v>
      </c>
      <c r="Z31" s="113">
        <v>2660236</v>
      </c>
      <c r="AA31" s="113"/>
      <c r="AB31" s="113">
        <v>0</v>
      </c>
      <c r="AC31" s="113">
        <v>0</v>
      </c>
    </row>
    <row r="32" spans="2:29">
      <c r="B32" s="1" t="s">
        <v>258</v>
      </c>
    </row>
    <row r="35" spans="7:11">
      <c r="G35" s="2"/>
      <c r="H35" s="2"/>
      <c r="I35" s="2"/>
      <c r="J35" s="2"/>
      <c r="K35" s="2"/>
    </row>
  </sheetData>
  <mergeCells count="40">
    <mergeCell ref="AA17:AA19"/>
    <mergeCell ref="AB17:AB19"/>
    <mergeCell ref="AC17:AC19"/>
    <mergeCell ref="AA23:AA29"/>
    <mergeCell ref="AB23:AB29"/>
    <mergeCell ref="AC23:AC29"/>
    <mergeCell ref="B13:B15"/>
    <mergeCell ref="B16:B20"/>
    <mergeCell ref="G6:G7"/>
    <mergeCell ref="H6:K6"/>
    <mergeCell ref="L6:M6"/>
    <mergeCell ref="S6:S7"/>
    <mergeCell ref="N6:N7"/>
    <mergeCell ref="B8:B12"/>
    <mergeCell ref="B6:B7"/>
    <mergeCell ref="C6:C7"/>
    <mergeCell ref="D6:D7"/>
    <mergeCell ref="E6:E7"/>
    <mergeCell ref="F6:F7"/>
    <mergeCell ref="G27:G28"/>
    <mergeCell ref="O6:O7"/>
    <mergeCell ref="P6:P7"/>
    <mergeCell ref="Q6:Q7"/>
    <mergeCell ref="R6:R7"/>
    <mergeCell ref="S17:S19"/>
    <mergeCell ref="U6:AC6"/>
    <mergeCell ref="B22:B30"/>
    <mergeCell ref="B2:B4"/>
    <mergeCell ref="C2:O4"/>
    <mergeCell ref="R2:S2"/>
    <mergeCell ref="R3:S3"/>
    <mergeCell ref="R4:S4"/>
    <mergeCell ref="F23:F24"/>
    <mergeCell ref="G23:G24"/>
    <mergeCell ref="P23:P29"/>
    <mergeCell ref="Q23:Q29"/>
    <mergeCell ref="S23:S29"/>
    <mergeCell ref="F25:F26"/>
    <mergeCell ref="G25:G26"/>
    <mergeCell ref="F27:F28"/>
  </mergeCells>
  <hyperlinks>
    <hyperlink ref="X22" r:id="rId1" location="fichas-de-proyectos-de-inversion-2023"/>
    <hyperlink ref="X8" r:id="rId2"/>
    <hyperlink ref="X10" r:id="rId3"/>
    <hyperlink ref="X9" r:id="rId4" location="mapa-de-riesgos-de-corrupcion"/>
    <hyperlink ref="X11" r:id="rId5" location="mapa-de-riesgos-de-corrupcion"/>
    <hyperlink ref="X21" r:id="rId6" display="https://danegovco.sharepoint.com/sites/PlanesInstitucionales-MetasHisttricasporrea2018-2022/Documentos%20compartidos/Forms/AllItems.aspx?id=%2Fsites%2FPlanesInstitucionales%2DMetasHisttricasporrea2018%2D2022%2FDocumentos%20compartidos%2FOPLAN%2FEvidencias%20Planes%20Institucionales%202023%2FPAAC%2FPAAC%5F23%2FI%20CUATRIMESTRE%2FInforme%20FEP%2005%2D04%2D2023%20OK%2Epdf&amp;viewid=4898ae3e%2D639a%2D41ac%2Db718%2D8f47bbb2b81e&amp;parent=%2Fsites%2FPlanesInstitucionales%2DMetasHisttricasporrea2018%2D2022%2FDocumentos%20compartidos%2FOPLAN%2FEvidencias%20Planes%20Institucionales%202023%2FPAAC%2FPAAC%5F23%2FI%20CUATRIMESTRE"/>
    <hyperlink ref="X19" r:id="rId7" display="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19%2FI%20CUATRIMESTRE&amp;viewid=4898ae3e%2D639a%2D41ac%2Db718%2D8f47bbb2b81e"/>
    <hyperlink ref="X23" r:id="rId8" location="planes-anticorrupcion-y-de-atencion-al-ciudadano"/>
    <hyperlink ref="X24" r:id="rId9" location="planes-anticorrupcion-y-de-atencion-al-ciudadano"/>
    <hyperlink ref="X25" r:id="rId10"/>
    <hyperlink ref="X27" r:id="rId11" display="https://danegovco.sharepoint.com/sites/PlanesInstitucionales-MetasHisttricasporrea2018-2022/Documentos%20compartidos/Forms/AllItems.aspx?csf=1&amp;web=1&amp;e=jYQ7mB&amp;cid=e05e6d71%2D4a54%2D446e%2D8381%2Da69cae8e020d&amp;FolderCTID=0x01200068B652A970EA5247877AFDBA525B8505&amp;id=%2Fsites%2FPlanesInstitucionales%2DMetasHisttricasporrea2018%2D2022%2FDocumentos%20compartidos%2FOPLAN%2FEvidencias%20Planes%20Institucionales%202023%2FPAAC%2FPAAC%5F37%2FI%20CUATRIMESTRE&amp;viewid=4898ae3e%2D639a%2D41ac%2Db718%2D8f47bbb2b81e"/>
    <hyperlink ref="X29" r:id="rId12"/>
    <hyperlink ref="X14" r:id="rId13" display="https://danegovco.sharepoint.com/sites/PlanesInstitucionales-MetasHisttricasporrea2018-2022/Documentos%20compartidos/Forms/AllItems.aspx?id=%2Fsites%2FPlanesInstitucionales%2DMetasHisttricasporrea2018%2D2022%2FDocumentos%20compartidos%2FOPLAN%2FEvidencias%20Planes%20Institucionales%202023%2FPAAC%2FPAAC%5F8%2FI%20CUATRIMESTRE&amp;viewid=4898ae3e%2D639a%2D41ac%2Db718%2D8f47bbb2b81e"/>
    <hyperlink ref="X13" r:id="rId14" display="https://danegovco.sharepoint.com/sites/PlanesInstitucionales-MetasHisttricasporrea2018-2022/Documentos%20compartidos/Forms/AllItems.aspx?id=%2Fsites%2FPlanesInstitucionales%2DMetasHisttricasporrea2018%2D2022%2FDocumentos%20compartidos%2FOPLAN%2FEvidencias%20Planes%20Institucionales%202023%2FPAAC%2FPAAC%5F7%2FI%20CUATRIMESTRE&amp;viewid=4898ae3e%2D639a%2D41ac%2Db718%2D8f47bbb2b81e"/>
    <hyperlink ref="X26" r:id="rId15"/>
    <hyperlink ref="X31" r:id="rId16"/>
    <hyperlink ref="X12" r:id="rId17" display="https://danegovco.sharepoint.com/:b:/r/sites/SistemaIntegradodeGestion-DANE/Documentos%20compartidos/Riesgos/Monitoreo/3-2022/1.4%20Gesti%C3%B3n%20de%20riesgos_%20reporte%20del%20monitoreo%20tercer%20cuatrimestre%202022.pdf?csf=1&amp;web=1&amp;e=hoqgsS"/>
    <hyperlink ref="X30" r:id="rId18" display="https://danegovco.sharepoint.com/:f:/r/sites/PlanesInstitucionales-MetasHisttricasporrea2018-2022/Documentos%20compartidos/OPLAN/Evidencias%20Planes%20Institucionales%202023/PAAC/PAAC_47/I%20CUATRIMESTRE/5.3.%20Elaboraci%C3%B3n%20los%20Instrumentos%20de%20Gesti%C3%B3n%20de%20la%20Informaci%C3%B3n?csf=1&amp;web=1&amp;e=ZmYAHZ"/>
    <hyperlink ref="X20" r:id="rId19"/>
  </hyperlinks>
  <pageMargins left="0.7" right="0.7" top="0.75" bottom="0.75" header="0.3" footer="0.3"/>
  <pageSetup orientation="portrait" r:id="rId20"/>
  <drawing r:id="rId21"/>
  <extLst>
    <ext xmlns:x14="http://schemas.microsoft.com/office/spreadsheetml/2009/9/main" uri="{CCE6A557-97BC-4b89-ADB6-D9C93CAAB3DF}">
      <x14:dataValidations xmlns:xm="http://schemas.microsoft.com/office/excel/2006/main" count="8">
        <x14:dataValidation type="list" allowBlank="1" showInputMessage="1" showErrorMessage="1">
          <x14:formula1>
            <xm:f>LISTA!$J$3:$J$8</xm:f>
          </x14:formula1>
          <xm:sqref>Q23 Q8:Q20 Q30:Q31</xm:sqref>
        </x14:dataValidation>
        <x14:dataValidation type="list" allowBlank="1" showInputMessage="1" showErrorMessage="1">
          <x14:formula1>
            <xm:f>LISTA!$F$3:$F$18</xm:f>
          </x14:formula1>
          <xm:sqref>P30:P31 P8:P15 P21:P22</xm:sqref>
        </x14:dataValidation>
        <x14:dataValidation type="list" allowBlank="1" showInputMessage="1" showErrorMessage="1">
          <x14:formula1>
            <xm:f>LISTA!$F$4:$F$18</xm:f>
          </x14:formula1>
          <xm:sqref>P23 P16:P20</xm:sqref>
        </x14:dataValidation>
        <x14:dataValidation type="list" allowBlank="1" showInputMessage="1" showErrorMessage="1">
          <x14:formula1>
            <xm:f>LISTA!$K$3:$K$5</xm:f>
          </x14:formula1>
          <xm:sqref>Q21:Q22</xm:sqref>
        </x14:dataValidation>
        <x14:dataValidation type="list" allowBlank="1" showInputMessage="1" showErrorMessage="1">
          <x14:formula1>
            <xm:f>LISTA!$E$3:$E$22</xm:f>
          </x14:formula1>
          <xm:sqref>O8:O31</xm:sqref>
        </x14:dataValidation>
        <x14:dataValidation type="list" allowBlank="1" showInputMessage="1" showErrorMessage="1">
          <x14:formula1>
            <xm:f>LISTA!$D$3:$D$8</xm:f>
          </x14:formula1>
          <xm:sqref>N8:N31</xm:sqref>
        </x14:dataValidation>
        <x14:dataValidation type="list" allowBlank="1" showInputMessage="1" showErrorMessage="1">
          <x14:formula1>
            <xm:f>LISTA!$C$3:$C$61</xm:f>
          </x14:formula1>
          <xm:sqref>C8:C31</xm:sqref>
        </x14:dataValidation>
        <x14:dataValidation type="list" allowBlank="1" showInputMessage="1" showErrorMessage="1">
          <x14:formula1>
            <xm:f>LISTA!$B$3:$B$8</xm:f>
          </x14:formula1>
          <xm:sqref>B8 B13 B16 B21:B22 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C15"/>
  <sheetViews>
    <sheetView showGridLines="0" zoomScale="80" zoomScaleNormal="80" workbookViewId="0">
      <selection activeCell="C2" sqref="C2:O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5.5703125" style="1" customWidth="1"/>
    <col min="21" max="22" width="31.85546875" style="1" customWidth="1"/>
    <col min="23" max="23" width="52.7109375" style="1" customWidth="1"/>
    <col min="24" max="24" width="47.85546875" style="1" customWidth="1"/>
    <col min="25" max="26" width="31.85546875" style="1" customWidth="1"/>
    <col min="27" max="29" width="32.42578125"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0"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3.2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14" customFormat="1" ht="188.25" customHeight="1">
      <c r="B8" s="16" t="s">
        <v>23</v>
      </c>
      <c r="C8" s="17" t="s">
        <v>51</v>
      </c>
      <c r="D8" s="17" t="s">
        <v>52</v>
      </c>
      <c r="E8" s="19" t="s">
        <v>53</v>
      </c>
      <c r="F8" s="20" t="s">
        <v>54</v>
      </c>
      <c r="G8" s="28" t="s">
        <v>55</v>
      </c>
      <c r="H8" s="26">
        <v>1</v>
      </c>
      <c r="I8" s="26">
        <v>1</v>
      </c>
      <c r="J8" s="26">
        <v>1</v>
      </c>
      <c r="K8" s="27">
        <v>3</v>
      </c>
      <c r="L8" s="23" t="s">
        <v>38</v>
      </c>
      <c r="M8" s="23">
        <v>45289</v>
      </c>
      <c r="N8" s="17" t="s">
        <v>30</v>
      </c>
      <c r="O8" s="17" t="s">
        <v>56</v>
      </c>
      <c r="P8" s="83" t="s">
        <v>327</v>
      </c>
      <c r="Q8" s="17" t="s">
        <v>58</v>
      </c>
      <c r="R8" s="89">
        <v>319999160</v>
      </c>
      <c r="S8" s="101">
        <v>0</v>
      </c>
      <c r="U8" s="141">
        <v>1</v>
      </c>
      <c r="V8" s="131" t="s">
        <v>328</v>
      </c>
      <c r="W8" s="123" t="s">
        <v>329</v>
      </c>
      <c r="X8" s="129" t="s">
        <v>330</v>
      </c>
      <c r="Y8" s="113">
        <v>129734236</v>
      </c>
      <c r="Z8" s="113">
        <v>39507944</v>
      </c>
      <c r="AA8" s="225">
        <v>319999160</v>
      </c>
      <c r="AB8" s="225">
        <v>224271902</v>
      </c>
      <c r="AC8" s="225">
        <v>32301216</v>
      </c>
    </row>
    <row r="9" spans="2:29" s="14" customFormat="1" ht="65.25" customHeight="1">
      <c r="B9" s="16" t="s">
        <v>59</v>
      </c>
      <c r="C9" s="17" t="s">
        <v>80</v>
      </c>
      <c r="D9" s="29" t="s">
        <v>81</v>
      </c>
      <c r="E9" s="19" t="s">
        <v>82</v>
      </c>
      <c r="F9" s="20" t="s">
        <v>83</v>
      </c>
      <c r="G9" s="28" t="s">
        <v>55</v>
      </c>
      <c r="H9" s="31">
        <v>0</v>
      </c>
      <c r="I9" s="31">
        <v>0</v>
      </c>
      <c r="J9" s="31">
        <v>1</v>
      </c>
      <c r="K9" s="36">
        <v>1</v>
      </c>
      <c r="L9" s="37">
        <v>45170</v>
      </c>
      <c r="M9" s="37">
        <v>45199</v>
      </c>
      <c r="N9" s="17" t="s">
        <v>30</v>
      </c>
      <c r="O9" s="17" t="s">
        <v>56</v>
      </c>
      <c r="P9" s="83" t="s">
        <v>57</v>
      </c>
      <c r="Q9" s="17" t="s">
        <v>58</v>
      </c>
      <c r="R9" s="89">
        <v>319999160</v>
      </c>
      <c r="S9" s="25">
        <v>0</v>
      </c>
      <c r="U9" s="122">
        <v>0</v>
      </c>
      <c r="V9" s="141" t="s">
        <v>331</v>
      </c>
      <c r="W9" s="141" t="s">
        <v>331</v>
      </c>
      <c r="X9" s="141" t="s">
        <v>331</v>
      </c>
      <c r="Y9" s="113">
        <v>129734236</v>
      </c>
      <c r="Z9" s="113">
        <v>39507944</v>
      </c>
      <c r="AA9" s="226"/>
      <c r="AB9" s="226"/>
      <c r="AC9" s="226"/>
    </row>
    <row r="10" spans="2:29" s="14" customFormat="1" ht="55.5" customHeight="1">
      <c r="B10" s="16" t="s">
        <v>84</v>
      </c>
      <c r="C10" s="17" t="s">
        <v>126</v>
      </c>
      <c r="D10" s="50" t="s">
        <v>131</v>
      </c>
      <c r="E10" s="19" t="s">
        <v>132</v>
      </c>
      <c r="F10" s="39" t="s">
        <v>133</v>
      </c>
      <c r="G10" s="21" t="s">
        <v>55</v>
      </c>
      <c r="H10" s="30">
        <v>0</v>
      </c>
      <c r="I10" s="30">
        <v>0</v>
      </c>
      <c r="J10" s="30">
        <v>1</v>
      </c>
      <c r="K10" s="34">
        <v>1</v>
      </c>
      <c r="L10" s="37">
        <v>45231</v>
      </c>
      <c r="M10" s="37">
        <v>45260</v>
      </c>
      <c r="N10" s="17" t="s">
        <v>30</v>
      </c>
      <c r="O10" s="17" t="s">
        <v>56</v>
      </c>
      <c r="P10" s="83" t="s">
        <v>327</v>
      </c>
      <c r="Q10" s="17" t="s">
        <v>58</v>
      </c>
      <c r="R10" s="89">
        <v>319999160</v>
      </c>
      <c r="S10" s="55">
        <v>0</v>
      </c>
      <c r="U10" s="122">
        <v>0</v>
      </c>
      <c r="V10" s="141" t="s">
        <v>331</v>
      </c>
      <c r="W10" s="141" t="s">
        <v>331</v>
      </c>
      <c r="X10" s="141" t="s">
        <v>331</v>
      </c>
      <c r="Y10" s="113">
        <v>129734236</v>
      </c>
      <c r="Z10" s="113">
        <v>39507944</v>
      </c>
      <c r="AA10" s="226"/>
      <c r="AB10" s="226"/>
      <c r="AC10" s="226"/>
    </row>
    <row r="11" spans="2:29" s="14" customFormat="1" ht="78" customHeight="1">
      <c r="B11" s="16" t="s">
        <v>173</v>
      </c>
      <c r="C11" s="17" t="s">
        <v>236</v>
      </c>
      <c r="D11" s="53" t="s">
        <v>237</v>
      </c>
      <c r="E11" s="19" t="s">
        <v>238</v>
      </c>
      <c r="F11" s="39" t="s">
        <v>239</v>
      </c>
      <c r="G11" s="28" t="s">
        <v>55</v>
      </c>
      <c r="H11" s="31">
        <v>0</v>
      </c>
      <c r="I11" s="26">
        <v>1</v>
      </c>
      <c r="J11" s="26">
        <v>2</v>
      </c>
      <c r="K11" s="27">
        <v>2</v>
      </c>
      <c r="L11" s="37">
        <v>45139</v>
      </c>
      <c r="M11" s="37">
        <v>45289</v>
      </c>
      <c r="N11" s="17" t="s">
        <v>30</v>
      </c>
      <c r="O11" s="17" t="s">
        <v>56</v>
      </c>
      <c r="P11" s="83" t="s">
        <v>327</v>
      </c>
      <c r="Q11" s="17" t="s">
        <v>58</v>
      </c>
      <c r="R11" s="89">
        <v>319999160</v>
      </c>
      <c r="S11" s="55">
        <v>0</v>
      </c>
      <c r="U11" s="122">
        <v>0</v>
      </c>
      <c r="V11" s="141" t="s">
        <v>331</v>
      </c>
      <c r="W11" s="141" t="s">
        <v>331</v>
      </c>
      <c r="X11" s="141" t="s">
        <v>331</v>
      </c>
      <c r="Y11" s="113">
        <v>129734236</v>
      </c>
      <c r="Z11" s="113">
        <v>39507944</v>
      </c>
      <c r="AA11" s="227"/>
      <c r="AB11" s="227"/>
      <c r="AC11" s="227"/>
    </row>
    <row r="12" spans="2:29">
      <c r="B12" s="1" t="s">
        <v>258</v>
      </c>
    </row>
    <row r="15" spans="2:29">
      <c r="G15" s="2"/>
      <c r="H15" s="2"/>
      <c r="I15" s="2"/>
      <c r="J15" s="2"/>
      <c r="K15" s="2"/>
    </row>
  </sheetData>
  <mergeCells count="23">
    <mergeCell ref="AB8:AB11"/>
    <mergeCell ref="AA8:AA11"/>
    <mergeCell ref="AC8:AC11"/>
    <mergeCell ref="G6:G7"/>
    <mergeCell ref="H6:K6"/>
    <mergeCell ref="L6:M6"/>
    <mergeCell ref="N6:N7"/>
    <mergeCell ref="O6:O7"/>
    <mergeCell ref="P6:P7"/>
    <mergeCell ref="Q6:Q7"/>
    <mergeCell ref="R6:R7"/>
    <mergeCell ref="S6:S7"/>
    <mergeCell ref="U6:AC6"/>
    <mergeCell ref="B6:B7"/>
    <mergeCell ref="C6:C7"/>
    <mergeCell ref="D6:D7"/>
    <mergeCell ref="E6:E7"/>
    <mergeCell ref="F6:F7"/>
    <mergeCell ref="B2:B4"/>
    <mergeCell ref="C2:O4"/>
    <mergeCell ref="R2:S2"/>
    <mergeCell ref="R3:S3"/>
    <mergeCell ref="R4:S4"/>
  </mergeCells>
  <hyperlinks>
    <hyperlink ref="X8" r:id="rId1" display="https://danegovco.sharepoint.com/sites/PlanesInstitucionales-MetasHisttricasporrea2018-2022/Documentos%20compartidos/Forms/AllItems.aspx?csf=1&amp;web=1&amp;e=OpOSSq&amp;cid=579fb36c%2Dc244%2D4273%2D9580%2Dae7f6db12021&amp;FolderCTID=0x01200068B652A970EA5247877AFDBA525B8505&amp;id=%2Fsites%2FPlanesInstitucionales%2DMetasHisttricasporrea2018%2D2022%2FDocumentos%20compartidos%2FOCI%2FEvidencias%20Planes%20Institucionales%202023%2FPAAC%2FPAAC%5F6%2FI%20CUATRIMESTRE&amp;viewid=4898ae3e%2D639a%2D41ac%2Db718%2D8f47bbb2b81e"/>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LISTA!$F$4:$F$18</xm:f>
          </x14:formula1>
          <xm:sqref>P8:P11</xm:sqref>
        </x14:dataValidation>
        <x14:dataValidation type="list" allowBlank="1" showInputMessage="1" showErrorMessage="1">
          <x14:formula1>
            <xm:f>LISTA!$J$3:$J$8</xm:f>
          </x14:formula1>
          <xm:sqref>Q8:Q11</xm:sqref>
        </x14:dataValidation>
        <x14:dataValidation type="list" allowBlank="1" showInputMessage="1" showErrorMessage="1">
          <x14:formula1>
            <xm:f>LISTA!$B$3:$B$8</xm:f>
          </x14:formula1>
          <xm:sqref>B8:B11</xm:sqref>
        </x14:dataValidation>
        <x14:dataValidation type="list" allowBlank="1" showInputMessage="1" showErrorMessage="1">
          <x14:formula1>
            <xm:f>LISTA!$C$3:$C$61</xm:f>
          </x14:formula1>
          <xm:sqref>C8:C11</xm:sqref>
        </x14:dataValidation>
        <x14:dataValidation type="list" allowBlank="1" showInputMessage="1" showErrorMessage="1">
          <x14:formula1>
            <xm:f>LISTA!$D$3:$D$8</xm:f>
          </x14:formula1>
          <xm:sqref>N8:N11</xm:sqref>
        </x14:dataValidation>
        <x14:dataValidation type="list" allowBlank="1" showInputMessage="1" showErrorMessage="1">
          <x14:formula1>
            <xm:f>LISTA!$E$3:$E$22</xm:f>
          </x14:formula1>
          <xm:sqref>O8:O11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C13"/>
  <sheetViews>
    <sheetView showGridLines="0" topLeftCell="A2" zoomScale="80" zoomScaleNormal="80" workbookViewId="0">
      <selection activeCell="J8" sqref="J8"/>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5" style="1" customWidth="1"/>
    <col min="21" max="21" width="31.85546875" style="1" customWidth="1"/>
    <col min="22" max="22" width="85.28515625" style="1" customWidth="1"/>
    <col min="23" max="26" width="31.85546875" style="1" customWidth="1"/>
    <col min="27" max="29" width="32.7109375"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3"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4.7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14" customFormat="1" ht="122.25" customHeight="1">
      <c r="B8" s="16" t="s">
        <v>134</v>
      </c>
      <c r="C8" s="17" t="s">
        <v>153</v>
      </c>
      <c r="D8" s="20" t="s">
        <v>332</v>
      </c>
      <c r="E8" s="19" t="s">
        <v>155</v>
      </c>
      <c r="F8" s="53" t="s">
        <v>156</v>
      </c>
      <c r="G8" s="33" t="s">
        <v>333</v>
      </c>
      <c r="H8" s="35">
        <v>0.3</v>
      </c>
      <c r="I8" s="35">
        <v>0.6</v>
      </c>
      <c r="J8" s="35">
        <v>1</v>
      </c>
      <c r="K8" s="22">
        <v>1</v>
      </c>
      <c r="L8" s="37">
        <v>44963</v>
      </c>
      <c r="M8" s="37">
        <v>45275</v>
      </c>
      <c r="N8" s="17" t="s">
        <v>30</v>
      </c>
      <c r="O8" s="17" t="s">
        <v>95</v>
      </c>
      <c r="P8" s="83" t="s">
        <v>32</v>
      </c>
      <c r="Q8" s="17" t="s">
        <v>33</v>
      </c>
      <c r="R8" s="95">
        <v>47999999.5</v>
      </c>
      <c r="S8" s="55">
        <v>0</v>
      </c>
      <c r="U8" s="147">
        <v>0.3</v>
      </c>
      <c r="V8" s="148" t="s">
        <v>334</v>
      </c>
      <c r="W8" s="148" t="s">
        <v>335</v>
      </c>
      <c r="X8" s="149" t="s">
        <v>336</v>
      </c>
      <c r="Y8" s="150" t="s">
        <v>337</v>
      </c>
      <c r="Z8" s="150" t="s">
        <v>338</v>
      </c>
      <c r="AA8" s="113">
        <v>0</v>
      </c>
      <c r="AB8" s="113">
        <v>0</v>
      </c>
      <c r="AC8" s="113">
        <v>0</v>
      </c>
    </row>
    <row r="9" spans="2:29" ht="243" customHeight="1">
      <c r="B9" s="16" t="s">
        <v>245</v>
      </c>
      <c r="C9" s="17" t="s">
        <v>246</v>
      </c>
      <c r="D9" s="20" t="s">
        <v>255</v>
      </c>
      <c r="E9" s="19" t="s">
        <v>256</v>
      </c>
      <c r="F9" s="67" t="s">
        <v>257</v>
      </c>
      <c r="G9" s="28" t="s">
        <v>157</v>
      </c>
      <c r="H9" s="79">
        <v>0.4</v>
      </c>
      <c r="I9" s="35">
        <v>1</v>
      </c>
      <c r="J9" s="35">
        <v>0</v>
      </c>
      <c r="K9" s="22">
        <v>1</v>
      </c>
      <c r="L9" s="37">
        <v>44963</v>
      </c>
      <c r="M9" s="62">
        <v>45169</v>
      </c>
      <c r="N9" s="17" t="s">
        <v>30</v>
      </c>
      <c r="O9" s="17" t="s">
        <v>254</v>
      </c>
      <c r="P9" s="17" t="s">
        <v>327</v>
      </c>
      <c r="Q9" s="17" t="s">
        <v>58</v>
      </c>
      <c r="R9" s="100">
        <v>196029130</v>
      </c>
      <c r="S9" s="55">
        <v>47999999.5</v>
      </c>
      <c r="U9" s="151">
        <v>0.4</v>
      </c>
      <c r="V9" s="152" t="s">
        <v>339</v>
      </c>
      <c r="W9" s="152" t="s">
        <v>340</v>
      </c>
      <c r="X9" s="153" t="s">
        <v>341</v>
      </c>
      <c r="Y9" s="154" t="s">
        <v>342</v>
      </c>
      <c r="Z9" s="154" t="s">
        <v>343</v>
      </c>
      <c r="AA9" s="113">
        <v>45913032</v>
      </c>
      <c r="AB9" s="113">
        <v>45913032</v>
      </c>
      <c r="AC9" s="113">
        <v>8347824</v>
      </c>
    </row>
    <row r="10" spans="2:29">
      <c r="B10" s="1" t="s">
        <v>258</v>
      </c>
    </row>
    <row r="13" spans="2:29">
      <c r="G13" s="2"/>
      <c r="H13" s="2"/>
      <c r="I13" s="2"/>
      <c r="J13" s="2"/>
      <c r="K13" s="2"/>
    </row>
  </sheetData>
  <mergeCells count="20">
    <mergeCell ref="G6:G7"/>
    <mergeCell ref="H6:K6"/>
    <mergeCell ref="L6:M6"/>
    <mergeCell ref="N6:N7"/>
    <mergeCell ref="B6:B7"/>
    <mergeCell ref="C6:C7"/>
    <mergeCell ref="D6:D7"/>
    <mergeCell ref="E6:E7"/>
    <mergeCell ref="F6:F7"/>
    <mergeCell ref="B2:B4"/>
    <mergeCell ref="C2:O4"/>
    <mergeCell ref="R2:S2"/>
    <mergeCell ref="R3:S3"/>
    <mergeCell ref="R4:S4"/>
    <mergeCell ref="U6:AC6"/>
    <mergeCell ref="O6:O7"/>
    <mergeCell ref="P6:P7"/>
    <mergeCell ref="Q6:Q7"/>
    <mergeCell ref="R6:R7"/>
    <mergeCell ref="S6:S7"/>
  </mergeCells>
  <hyperlinks>
    <hyperlink ref="X9" r:id="rId1"/>
    <hyperlink ref="X8" r:id="rId2"/>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LISTA!$K$3:$K$5</xm:f>
          </x14:formula1>
          <xm:sqref>Q8</xm:sqref>
        </x14:dataValidation>
        <x14:dataValidation type="list" allowBlank="1" showInputMessage="1" showErrorMessage="1">
          <x14:formula1>
            <xm:f>LISTA!$F$3:$F$18</xm:f>
          </x14:formula1>
          <xm:sqref>P8</xm:sqref>
        </x14:dataValidation>
        <x14:dataValidation type="list" allowBlank="1" showInputMessage="1" showErrorMessage="1">
          <x14:formula1>
            <xm:f>LISTA!$J$4:$J$8</xm:f>
          </x14:formula1>
          <xm:sqref>Q9</xm:sqref>
        </x14:dataValidation>
        <x14:dataValidation type="list" allowBlank="1" showInputMessage="1" showErrorMessage="1">
          <x14:formula1>
            <xm:f>LISTA!$F$4:$F$18</xm:f>
          </x14:formula1>
          <xm:sqref>P9</xm:sqref>
        </x14:dataValidation>
        <x14:dataValidation type="list" allowBlank="1" showInputMessage="1" showErrorMessage="1">
          <x14:formula1>
            <xm:f>LISTA!$E$3:$E$22</xm:f>
          </x14:formula1>
          <xm:sqref>O8:O9</xm:sqref>
        </x14:dataValidation>
        <x14:dataValidation type="list" allowBlank="1" showInputMessage="1" showErrorMessage="1">
          <x14:formula1>
            <xm:f>LISTA!$D$3:$D$8</xm:f>
          </x14:formula1>
          <xm:sqref>N8:N9</xm:sqref>
        </x14:dataValidation>
        <x14:dataValidation type="list" allowBlank="1" showInputMessage="1" showErrorMessage="1">
          <x14:formula1>
            <xm:f>LISTA!$C$3:$C$61</xm:f>
          </x14:formula1>
          <xm:sqref>C8:C9</xm:sqref>
        </x14:dataValidation>
        <x14:dataValidation type="list" allowBlank="1" showInputMessage="1" showErrorMessage="1">
          <x14:formula1>
            <xm:f>LISTA!$B$3:$B$8</xm:f>
          </x14:formula1>
          <xm:sqref>B8:B9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C12"/>
  <sheetViews>
    <sheetView showGridLines="0" zoomScale="80" zoomScaleNormal="80" workbookViewId="0">
      <selection activeCell="G8" sqref="G8"/>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4.85546875" style="1" customWidth="1"/>
    <col min="21" max="21" width="31.85546875" style="1" customWidth="1"/>
    <col min="22" max="22" width="49.85546875" style="1" customWidth="1"/>
    <col min="23" max="26" width="31.85546875" style="1" customWidth="1"/>
    <col min="27" max="29" width="33"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0.75"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0.2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41" customFormat="1" ht="150.75" customHeight="1">
      <c r="B8" s="38" t="s">
        <v>84</v>
      </c>
      <c r="C8" s="39" t="s">
        <v>85</v>
      </c>
      <c r="D8" s="20" t="s">
        <v>86</v>
      </c>
      <c r="E8" s="19" t="s">
        <v>87</v>
      </c>
      <c r="F8" s="20" t="s">
        <v>88</v>
      </c>
      <c r="G8" s="33" t="s">
        <v>89</v>
      </c>
      <c r="H8" s="31">
        <v>0.33</v>
      </c>
      <c r="I8" s="31">
        <v>0.77</v>
      </c>
      <c r="J8" s="31">
        <v>1</v>
      </c>
      <c r="K8" s="36">
        <v>1</v>
      </c>
      <c r="L8" s="37">
        <v>44936</v>
      </c>
      <c r="M8" s="37">
        <v>45289</v>
      </c>
      <c r="N8" s="39" t="s">
        <v>30</v>
      </c>
      <c r="O8" s="39" t="s">
        <v>90</v>
      </c>
      <c r="P8" s="83" t="s">
        <v>57</v>
      </c>
      <c r="Q8" s="17" t="s">
        <v>91</v>
      </c>
      <c r="R8" s="89">
        <v>21489352</v>
      </c>
      <c r="S8" s="61">
        <v>211444453</v>
      </c>
      <c r="U8" s="122">
        <v>0.33</v>
      </c>
      <c r="V8" s="123" t="s">
        <v>344</v>
      </c>
      <c r="W8" s="123" t="s">
        <v>345</v>
      </c>
      <c r="X8" s="181" t="s">
        <v>346</v>
      </c>
      <c r="Y8" s="89">
        <v>21489352</v>
      </c>
      <c r="Z8" s="89">
        <v>21489352</v>
      </c>
      <c r="AA8" s="61">
        <v>211444453</v>
      </c>
      <c r="AB8" s="113">
        <v>182076895</v>
      </c>
      <c r="AC8" s="113">
        <v>34642945</v>
      </c>
    </row>
    <row r="9" spans="2:29">
      <c r="B9" s="1" t="s">
        <v>258</v>
      </c>
    </row>
    <row r="12" spans="2:29">
      <c r="G12" s="2"/>
      <c r="H12" s="2"/>
      <c r="I12" s="2"/>
      <c r="J12" s="2"/>
      <c r="K12" s="2"/>
    </row>
  </sheetData>
  <mergeCells count="20">
    <mergeCell ref="U6:AC6"/>
    <mergeCell ref="O6:O7"/>
    <mergeCell ref="P6:P7"/>
    <mergeCell ref="Q6:Q7"/>
    <mergeCell ref="R6:R7"/>
    <mergeCell ref="S6:S7"/>
    <mergeCell ref="B6:B7"/>
    <mergeCell ref="B2:B4"/>
    <mergeCell ref="C2:O4"/>
    <mergeCell ref="R2:S2"/>
    <mergeCell ref="R3:S3"/>
    <mergeCell ref="R4:S4"/>
    <mergeCell ref="C6:C7"/>
    <mergeCell ref="D6:D7"/>
    <mergeCell ref="E6:E7"/>
    <mergeCell ref="F6:F7"/>
    <mergeCell ref="G6:G7"/>
    <mergeCell ref="H6:K6"/>
    <mergeCell ref="L6:M6"/>
    <mergeCell ref="N6:N7"/>
  </mergeCells>
  <hyperlinks>
    <hyperlink ref="X8" r:id="rId1"/>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LISTA!$J$4:$J$8</xm:f>
          </x14:formula1>
          <xm:sqref>Q8</xm:sqref>
        </x14:dataValidation>
        <x14:dataValidation type="list" allowBlank="1" showInputMessage="1" showErrorMessage="1">
          <x14:formula1>
            <xm:f>LISTA!$F$4:$F$18</xm:f>
          </x14:formula1>
          <xm:sqref>P8</xm:sqref>
        </x14:dataValidation>
        <x14:dataValidation type="list" allowBlank="1" showInputMessage="1" showErrorMessage="1">
          <x14:formula1>
            <xm:f>LISTA!$B$3:$B$8</xm:f>
          </x14:formula1>
          <xm:sqref>B8</xm:sqref>
        </x14:dataValidation>
        <x14:dataValidation type="list" allowBlank="1" showInputMessage="1" showErrorMessage="1">
          <x14:formula1>
            <xm:f>LISTA!$C$3:$C$61</xm:f>
          </x14:formula1>
          <xm:sqref>C8</xm:sqref>
        </x14:dataValidation>
        <x14:dataValidation type="list" allowBlank="1" showInputMessage="1" showErrorMessage="1">
          <x14:formula1>
            <xm:f>LISTA!$D$3:$D$8</xm:f>
          </x14:formula1>
          <xm:sqref>N8</xm:sqref>
        </x14:dataValidation>
        <x14:dataValidation type="list" allowBlank="1" showInputMessage="1" showErrorMessage="1">
          <x14:formula1>
            <xm:f>LISTA!$E$3:$E$22</xm:f>
          </x14:formula1>
          <xm:sqref>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AC12"/>
  <sheetViews>
    <sheetView showGridLines="0" topLeftCell="C1" zoomScale="80" zoomScaleNormal="80" workbookViewId="0">
      <selection activeCell="C2" sqref="C2:O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4" style="1" customWidth="1"/>
    <col min="21" max="21" width="32" style="1" customWidth="1"/>
    <col min="22" max="22" width="62.140625" style="1" customWidth="1"/>
    <col min="23" max="26" width="32" style="1" customWidth="1"/>
    <col min="27" max="29" width="35.28515625" style="1" customWidth="1"/>
    <col min="30" max="16384" width="20.42578125" style="1"/>
  </cols>
  <sheetData>
    <row r="1" spans="2:29" ht="12.75" thickBot="1"/>
    <row r="2" spans="2:29" ht="29.25" customHeight="1" thickBot="1">
      <c r="B2" s="190"/>
      <c r="C2" s="202" t="s">
        <v>559</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3"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48"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41" customFormat="1" ht="383.25" customHeight="1">
      <c r="B8" s="16" t="s">
        <v>84</v>
      </c>
      <c r="C8" s="39" t="s">
        <v>85</v>
      </c>
      <c r="D8" s="42" t="s">
        <v>96</v>
      </c>
      <c r="E8" s="19" t="s">
        <v>97</v>
      </c>
      <c r="F8" s="18" t="s">
        <v>98</v>
      </c>
      <c r="G8" s="33" t="s">
        <v>99</v>
      </c>
      <c r="H8" s="33">
        <v>0.2</v>
      </c>
      <c r="I8" s="33">
        <v>0.5</v>
      </c>
      <c r="J8" s="33">
        <v>1</v>
      </c>
      <c r="K8" s="34">
        <v>1</v>
      </c>
      <c r="L8" s="44">
        <v>44941</v>
      </c>
      <c r="M8" s="44">
        <v>45289</v>
      </c>
      <c r="N8" s="17" t="s">
        <v>100</v>
      </c>
      <c r="O8" s="17" t="s">
        <v>101</v>
      </c>
      <c r="P8" s="83" t="s">
        <v>102</v>
      </c>
      <c r="Q8" s="17" t="s">
        <v>347</v>
      </c>
      <c r="R8" s="91">
        <v>0</v>
      </c>
      <c r="S8" s="102">
        <v>170262320</v>
      </c>
      <c r="U8" s="122">
        <v>0</v>
      </c>
      <c r="V8" s="180" t="s">
        <v>348</v>
      </c>
      <c r="W8" s="141" t="s">
        <v>292</v>
      </c>
      <c r="X8" s="141"/>
      <c r="Y8" s="187">
        <v>0</v>
      </c>
      <c r="Z8" s="113">
        <v>0</v>
      </c>
      <c r="AA8" s="188">
        <v>170262320</v>
      </c>
      <c r="AB8" s="188">
        <v>164343193</v>
      </c>
      <c r="AC8" s="188">
        <v>67985662.989999995</v>
      </c>
    </row>
    <row r="9" spans="2:29">
      <c r="B9" s="1" t="s">
        <v>258</v>
      </c>
    </row>
    <row r="12" spans="2:29">
      <c r="G12" s="2"/>
      <c r="H12" s="2"/>
      <c r="I12" s="2"/>
      <c r="J12" s="2"/>
      <c r="K12" s="2"/>
    </row>
  </sheetData>
  <mergeCells count="20">
    <mergeCell ref="U6:AC6"/>
    <mergeCell ref="O6:O7"/>
    <mergeCell ref="P6:P7"/>
    <mergeCell ref="Q6:Q7"/>
    <mergeCell ref="R6:R7"/>
    <mergeCell ref="S6:S7"/>
    <mergeCell ref="B6:B7"/>
    <mergeCell ref="B2:B4"/>
    <mergeCell ref="C2:O4"/>
    <mergeCell ref="R2:S2"/>
    <mergeCell ref="R3:S3"/>
    <mergeCell ref="R4:S4"/>
    <mergeCell ref="C6:C7"/>
    <mergeCell ref="D6:D7"/>
    <mergeCell ref="E6:E7"/>
    <mergeCell ref="F6:F7"/>
    <mergeCell ref="G6:G7"/>
    <mergeCell ref="H6:K6"/>
    <mergeCell ref="L6:M6"/>
    <mergeCell ref="N6:N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LISTA!$S$3:$S$7</xm:f>
          </x14:formula1>
          <xm:sqref>Q8</xm:sqref>
        </x14:dataValidation>
        <x14:dataValidation type="list" allowBlank="1" showInputMessage="1" showErrorMessage="1">
          <x14:formula1>
            <xm:f>LISTA!$F$4:$F$18</xm:f>
          </x14:formula1>
          <xm:sqref>P8</xm:sqref>
        </x14:dataValidation>
        <x14:dataValidation type="list" allowBlank="1" showInputMessage="1" showErrorMessage="1">
          <x14:formula1>
            <xm:f>LISTA!$E$3:$E$22</xm:f>
          </x14:formula1>
          <xm:sqref>O8</xm:sqref>
        </x14:dataValidation>
        <x14:dataValidation type="list" allowBlank="1" showInputMessage="1" showErrorMessage="1">
          <x14:formula1>
            <xm:f>LISTA!$D$3:$D$8</xm:f>
          </x14:formula1>
          <xm:sqref>N8</xm:sqref>
        </x14:dataValidation>
        <x14:dataValidation type="list" allowBlank="1" showInputMessage="1" showErrorMessage="1">
          <x14:formula1>
            <xm:f>LISTA!$C$3:$C$61</xm:f>
          </x14:formula1>
          <xm:sqref>C8</xm:sqref>
        </x14:dataValidation>
        <x14:dataValidation type="list" allowBlank="1" showInputMessage="1" showErrorMessage="1">
          <x14:formula1>
            <xm:f>LISTA!$B$3:$B$8</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B1:AC12"/>
  <sheetViews>
    <sheetView showGridLines="0" zoomScale="80" zoomScaleNormal="80" workbookViewId="0">
      <selection activeCell="F23" sqref="F23"/>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4.85546875" style="1" customWidth="1"/>
    <col min="21" max="21" width="31.85546875" style="1" customWidth="1"/>
    <col min="22" max="22" width="41" style="1" customWidth="1"/>
    <col min="23" max="23" width="31.85546875" style="1" customWidth="1"/>
    <col min="24" max="24" width="48.42578125" style="1" customWidth="1"/>
    <col min="25" max="26" width="31.85546875" style="1" customWidth="1"/>
    <col min="27" max="29" width="32.5703125"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1.5"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54"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41" customFormat="1" ht="94.5" customHeight="1">
      <c r="B8" s="38" t="s">
        <v>134</v>
      </c>
      <c r="C8" s="39" t="s">
        <v>143</v>
      </c>
      <c r="D8" s="53" t="s">
        <v>147</v>
      </c>
      <c r="E8" s="19" t="s">
        <v>148</v>
      </c>
      <c r="F8" s="53" t="s">
        <v>349</v>
      </c>
      <c r="G8" s="35" t="s">
        <v>150</v>
      </c>
      <c r="H8" s="35">
        <v>0.3</v>
      </c>
      <c r="I8" s="35">
        <v>0.6</v>
      </c>
      <c r="J8" s="35">
        <v>1</v>
      </c>
      <c r="K8" s="34">
        <v>1</v>
      </c>
      <c r="L8" s="37">
        <v>44941</v>
      </c>
      <c r="M8" s="37">
        <v>45289</v>
      </c>
      <c r="N8" s="17" t="s">
        <v>108</v>
      </c>
      <c r="O8" s="17" t="s">
        <v>125</v>
      </c>
      <c r="P8" s="83" t="s">
        <v>350</v>
      </c>
      <c r="Q8" s="17" t="s">
        <v>152</v>
      </c>
      <c r="R8" s="94">
        <v>0</v>
      </c>
      <c r="S8" s="61">
        <v>2767604934</v>
      </c>
      <c r="U8" s="122">
        <v>0.3</v>
      </c>
      <c r="V8" s="17" t="s">
        <v>351</v>
      </c>
      <c r="W8" s="17" t="s">
        <v>349</v>
      </c>
      <c r="X8" s="132" t="s">
        <v>352</v>
      </c>
      <c r="Y8" s="113">
        <v>0</v>
      </c>
      <c r="Z8" s="113">
        <v>0</v>
      </c>
      <c r="AA8" s="113">
        <v>2850503588.7972798</v>
      </c>
      <c r="AB8" s="113">
        <v>2475084873.7096701</v>
      </c>
      <c r="AC8" s="113">
        <v>627507361.86959803</v>
      </c>
    </row>
    <row r="9" spans="2:29">
      <c r="B9" s="1" t="s">
        <v>258</v>
      </c>
    </row>
    <row r="12" spans="2:29">
      <c r="G12" s="2"/>
      <c r="H12" s="2"/>
      <c r="I12" s="2"/>
      <c r="J12" s="2"/>
      <c r="K12" s="2"/>
    </row>
  </sheetData>
  <mergeCells count="20">
    <mergeCell ref="U6:AC6"/>
    <mergeCell ref="O6:O7"/>
    <mergeCell ref="P6:P7"/>
    <mergeCell ref="Q6:Q7"/>
    <mergeCell ref="R6:R7"/>
    <mergeCell ref="S6:S7"/>
    <mergeCell ref="B6:B7"/>
    <mergeCell ref="B2:B4"/>
    <mergeCell ref="C2:O4"/>
    <mergeCell ref="R2:S2"/>
    <mergeCell ref="R3:S3"/>
    <mergeCell ref="R4:S4"/>
    <mergeCell ref="C6:C7"/>
    <mergeCell ref="D6:D7"/>
    <mergeCell ref="E6:E7"/>
    <mergeCell ref="F6:F7"/>
    <mergeCell ref="G6:G7"/>
    <mergeCell ref="H6:K6"/>
    <mergeCell ref="L6:M6"/>
    <mergeCell ref="N6:N7"/>
  </mergeCells>
  <hyperlinks>
    <hyperlink ref="X8" r:id="rId1"/>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LISTA!$F$4:$F$18</xm:f>
          </x14:formula1>
          <xm:sqref>P8</xm:sqref>
        </x14:dataValidation>
        <x14:dataValidation type="list" allowBlank="1" showInputMessage="1" showErrorMessage="1">
          <x14:formula1>
            <xm:f>LISTA!$N$3:$N$19</xm:f>
          </x14:formula1>
          <xm:sqref>Q8</xm:sqref>
        </x14:dataValidation>
        <x14:dataValidation type="list" allowBlank="1" showInputMessage="1" showErrorMessage="1">
          <x14:formula1>
            <xm:f>LISTA!$B$3:$B$8</xm:f>
          </x14:formula1>
          <xm:sqref>B8</xm:sqref>
        </x14:dataValidation>
        <x14:dataValidation type="list" allowBlank="1" showInputMessage="1" showErrorMessage="1">
          <x14:formula1>
            <xm:f>LISTA!$C$3:$C$61</xm:f>
          </x14:formula1>
          <xm:sqref>C8</xm:sqref>
        </x14:dataValidation>
        <x14:dataValidation type="list" allowBlank="1" showInputMessage="1" showErrorMessage="1">
          <x14:formula1>
            <xm:f>LISTA!$D$3:$D$8</xm:f>
          </x14:formula1>
          <xm:sqref>N8</xm:sqref>
        </x14:dataValidation>
        <x14:dataValidation type="list" allowBlank="1" showInputMessage="1" showErrorMessage="1">
          <x14:formula1>
            <xm:f>LISTA!$E$3:$E$22</xm:f>
          </x14:formula1>
          <xm:sqref>O8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C23"/>
  <sheetViews>
    <sheetView showGridLines="0" topLeftCell="B1" zoomScale="80" zoomScaleNormal="80" workbookViewId="0">
      <selection activeCell="C2" sqref="C2:O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5" style="1" customWidth="1"/>
    <col min="21" max="21" width="31.85546875" style="1" customWidth="1"/>
    <col min="22" max="22" width="76.85546875" style="1" customWidth="1"/>
    <col min="23" max="23" width="31.85546875" style="1" customWidth="1"/>
    <col min="24" max="24" width="64.7109375" style="1" customWidth="1"/>
    <col min="25" max="26" width="31.85546875" style="1" customWidth="1"/>
    <col min="27" max="29" width="36.7109375"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108"/>
      <c r="Q2" s="108"/>
      <c r="R2" s="211" t="s">
        <v>0</v>
      </c>
      <c r="S2" s="212"/>
    </row>
    <row r="3" spans="2:29" ht="29.25" customHeight="1" thickBot="1">
      <c r="B3" s="191"/>
      <c r="C3" s="204"/>
      <c r="D3" s="205"/>
      <c r="E3" s="205"/>
      <c r="F3" s="205"/>
      <c r="G3" s="205"/>
      <c r="H3" s="205"/>
      <c r="I3" s="205"/>
      <c r="J3" s="205"/>
      <c r="K3" s="205"/>
      <c r="L3" s="205"/>
      <c r="M3" s="205"/>
      <c r="N3" s="205"/>
      <c r="O3" s="205"/>
      <c r="R3" s="211" t="s">
        <v>1</v>
      </c>
      <c r="S3" s="212"/>
    </row>
    <row r="4" spans="2:29" ht="29.25" customHeight="1" thickBot="1">
      <c r="B4" s="192"/>
      <c r="C4" s="206"/>
      <c r="D4" s="207"/>
      <c r="E4" s="207"/>
      <c r="F4" s="207"/>
      <c r="G4" s="207"/>
      <c r="H4" s="207"/>
      <c r="I4" s="207"/>
      <c r="J4" s="207"/>
      <c r="K4" s="207"/>
      <c r="L4" s="207"/>
      <c r="M4" s="207"/>
      <c r="N4" s="207"/>
      <c r="O4" s="207"/>
      <c r="P4" s="109"/>
      <c r="Q4" s="109"/>
      <c r="R4" s="213" t="s">
        <v>2</v>
      </c>
      <c r="S4" s="214"/>
    </row>
    <row r="5" spans="2:29" ht="21" customHeight="1">
      <c r="C5" s="107"/>
      <c r="D5" s="107"/>
      <c r="E5" s="107"/>
      <c r="F5" s="107"/>
      <c r="G5" s="107"/>
      <c r="H5" s="107"/>
      <c r="I5" s="107"/>
      <c r="J5" s="107"/>
      <c r="K5" s="107"/>
      <c r="L5" s="107"/>
      <c r="M5" s="107"/>
      <c r="N5" s="107"/>
      <c r="O5" s="107"/>
      <c r="P5" s="107"/>
      <c r="Q5" s="107"/>
    </row>
    <row r="6" spans="2:29" s="15" customFormat="1" ht="33"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18" t="s">
        <v>259</v>
      </c>
      <c r="V6" s="219"/>
      <c r="W6" s="219"/>
      <c r="X6" s="219"/>
      <c r="Y6" s="219"/>
      <c r="Z6" s="219"/>
      <c r="AA6" s="219"/>
      <c r="AB6" s="219"/>
      <c r="AC6" s="219"/>
    </row>
    <row r="7" spans="2:29" s="15" customFormat="1" ht="47.2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14" customFormat="1" ht="237.75" customHeight="1">
      <c r="B8" s="220" t="s">
        <v>134</v>
      </c>
      <c r="C8" s="17" t="s">
        <v>153</v>
      </c>
      <c r="D8" s="18" t="s">
        <v>158</v>
      </c>
      <c r="E8" s="19" t="s">
        <v>159</v>
      </c>
      <c r="F8" s="53" t="s">
        <v>160</v>
      </c>
      <c r="G8" s="21" t="s">
        <v>161</v>
      </c>
      <c r="H8" s="68">
        <v>2</v>
      </c>
      <c r="I8" s="68">
        <v>2</v>
      </c>
      <c r="J8" s="68">
        <v>2</v>
      </c>
      <c r="K8" s="46">
        <v>6</v>
      </c>
      <c r="L8" s="37">
        <v>44958</v>
      </c>
      <c r="M8" s="37">
        <v>45289</v>
      </c>
      <c r="N8" s="17" t="s">
        <v>30</v>
      </c>
      <c r="O8" s="17" t="s">
        <v>125</v>
      </c>
      <c r="P8" s="83" t="s">
        <v>32</v>
      </c>
      <c r="Q8" s="17" t="s">
        <v>33</v>
      </c>
      <c r="R8" s="95">
        <v>10879796</v>
      </c>
      <c r="S8" s="55">
        <v>0</v>
      </c>
      <c r="U8" s="189">
        <v>2</v>
      </c>
      <c r="V8" s="17" t="s">
        <v>353</v>
      </c>
      <c r="W8" s="17" t="s">
        <v>354</v>
      </c>
      <c r="X8" s="17" t="s">
        <v>355</v>
      </c>
      <c r="Y8" s="113">
        <v>10879796</v>
      </c>
      <c r="Z8" s="113">
        <v>3590333</v>
      </c>
      <c r="AA8" s="113">
        <v>0</v>
      </c>
      <c r="AB8" s="113">
        <v>0</v>
      </c>
      <c r="AC8" s="113">
        <v>0</v>
      </c>
    </row>
    <row r="9" spans="2:29" s="14" customFormat="1" ht="78" customHeight="1">
      <c r="B9" s="221"/>
      <c r="C9" s="17" t="s">
        <v>162</v>
      </c>
      <c r="D9" s="53" t="s">
        <v>163</v>
      </c>
      <c r="E9" s="19" t="s">
        <v>164</v>
      </c>
      <c r="F9" s="53" t="s">
        <v>165</v>
      </c>
      <c r="G9" s="21" t="s">
        <v>161</v>
      </c>
      <c r="H9" s="58">
        <v>1</v>
      </c>
      <c r="I9" s="58">
        <v>2</v>
      </c>
      <c r="J9" s="58">
        <v>1</v>
      </c>
      <c r="K9" s="57">
        <v>4</v>
      </c>
      <c r="L9" s="37">
        <v>44928</v>
      </c>
      <c r="M9" s="37">
        <v>45289</v>
      </c>
      <c r="N9" s="17" t="s">
        <v>30</v>
      </c>
      <c r="O9" s="17" t="s">
        <v>95</v>
      </c>
      <c r="P9" s="83" t="s">
        <v>32</v>
      </c>
      <c r="Q9" s="17" t="s">
        <v>33</v>
      </c>
      <c r="R9" s="95">
        <v>7062660</v>
      </c>
      <c r="S9" s="40">
        <v>0</v>
      </c>
      <c r="U9" s="189">
        <v>1</v>
      </c>
      <c r="V9" s="17" t="s">
        <v>356</v>
      </c>
      <c r="W9" s="17" t="s">
        <v>357</v>
      </c>
      <c r="X9" s="17" t="s">
        <v>358</v>
      </c>
      <c r="Y9" s="113">
        <v>7062660</v>
      </c>
      <c r="Z9" s="113">
        <v>1765675</v>
      </c>
      <c r="AA9" s="113">
        <v>0</v>
      </c>
      <c r="AB9" s="113">
        <v>0</v>
      </c>
      <c r="AC9" s="113">
        <v>0</v>
      </c>
    </row>
    <row r="10" spans="2:29" s="14" customFormat="1" ht="63" customHeight="1">
      <c r="B10" s="222"/>
      <c r="C10" s="17" t="s">
        <v>166</v>
      </c>
      <c r="D10" s="53" t="s">
        <v>170</v>
      </c>
      <c r="E10" s="19" t="s">
        <v>171</v>
      </c>
      <c r="F10" s="53" t="s">
        <v>172</v>
      </c>
      <c r="G10" s="21" t="s">
        <v>161</v>
      </c>
      <c r="H10" s="59">
        <v>0</v>
      </c>
      <c r="I10" s="59">
        <v>0.5</v>
      </c>
      <c r="J10" s="59">
        <v>1</v>
      </c>
      <c r="K10" s="60">
        <v>1</v>
      </c>
      <c r="L10" s="37">
        <v>44986</v>
      </c>
      <c r="M10" s="37">
        <v>45230</v>
      </c>
      <c r="N10" s="17" t="s">
        <v>30</v>
      </c>
      <c r="O10" s="17" t="s">
        <v>125</v>
      </c>
      <c r="P10" s="83" t="s">
        <v>32</v>
      </c>
      <c r="Q10" s="17" t="s">
        <v>33</v>
      </c>
      <c r="R10" s="89">
        <v>5516009</v>
      </c>
      <c r="S10" s="40">
        <v>0</v>
      </c>
      <c r="U10" s="122">
        <v>0</v>
      </c>
      <c r="V10" s="141" t="s">
        <v>331</v>
      </c>
      <c r="W10" s="141" t="s">
        <v>331</v>
      </c>
      <c r="X10" s="141" t="s">
        <v>331</v>
      </c>
      <c r="Y10" s="113">
        <v>0</v>
      </c>
      <c r="Z10" s="113">
        <v>0</v>
      </c>
      <c r="AA10" s="113">
        <v>0</v>
      </c>
      <c r="AB10" s="113">
        <v>0</v>
      </c>
      <c r="AC10" s="113">
        <v>0</v>
      </c>
    </row>
    <row r="11" spans="2:29" s="14" customFormat="1" ht="180.75" customHeight="1">
      <c r="B11" s="220" t="s">
        <v>173</v>
      </c>
      <c r="C11" s="17" t="s">
        <v>174</v>
      </c>
      <c r="D11" s="66" t="s">
        <v>200</v>
      </c>
      <c r="E11" s="19" t="s">
        <v>201</v>
      </c>
      <c r="F11" s="67" t="s">
        <v>202</v>
      </c>
      <c r="G11" s="65" t="s">
        <v>203</v>
      </c>
      <c r="H11" s="68">
        <v>2</v>
      </c>
      <c r="I11" s="68">
        <v>14</v>
      </c>
      <c r="J11" s="68">
        <v>8</v>
      </c>
      <c r="K11" s="46">
        <v>24</v>
      </c>
      <c r="L11" s="37">
        <v>44954</v>
      </c>
      <c r="M11" s="37">
        <v>45289</v>
      </c>
      <c r="N11" s="17" t="s">
        <v>30</v>
      </c>
      <c r="O11" s="17" t="s">
        <v>95</v>
      </c>
      <c r="P11" s="83" t="s">
        <v>32</v>
      </c>
      <c r="Q11" s="17" t="s">
        <v>33</v>
      </c>
      <c r="R11" s="98">
        <v>1781890</v>
      </c>
      <c r="S11" s="25">
        <v>0</v>
      </c>
      <c r="U11" s="189">
        <v>2</v>
      </c>
      <c r="V11" s="123" t="s">
        <v>359</v>
      </c>
      <c r="W11" s="123" t="s">
        <v>360</v>
      </c>
      <c r="X11" s="144" t="s">
        <v>361</v>
      </c>
      <c r="Y11" s="98">
        <v>1781890</v>
      </c>
      <c r="Z11" s="113">
        <v>593963</v>
      </c>
      <c r="AA11" s="113">
        <v>0</v>
      </c>
      <c r="AB11" s="113">
        <v>0</v>
      </c>
      <c r="AC11" s="113">
        <v>0</v>
      </c>
    </row>
    <row r="12" spans="2:29" s="14" customFormat="1" ht="123.75" customHeight="1">
      <c r="B12" s="221"/>
      <c r="C12" s="17" t="s">
        <v>174</v>
      </c>
      <c r="D12" s="66" t="s">
        <v>204</v>
      </c>
      <c r="E12" s="19" t="s">
        <v>205</v>
      </c>
      <c r="F12" s="67" t="s">
        <v>206</v>
      </c>
      <c r="G12" s="35" t="s">
        <v>203</v>
      </c>
      <c r="H12" s="68">
        <v>8</v>
      </c>
      <c r="I12" s="68">
        <v>10</v>
      </c>
      <c r="J12" s="68">
        <v>6</v>
      </c>
      <c r="K12" s="46">
        <v>24</v>
      </c>
      <c r="L12" s="37">
        <v>44954</v>
      </c>
      <c r="M12" s="37">
        <v>45289</v>
      </c>
      <c r="N12" s="17" t="s">
        <v>30</v>
      </c>
      <c r="O12" s="17" t="s">
        <v>95</v>
      </c>
      <c r="P12" s="83" t="s">
        <v>32</v>
      </c>
      <c r="Q12" s="17" t="s">
        <v>33</v>
      </c>
      <c r="R12" s="96">
        <v>1912677</v>
      </c>
      <c r="S12" s="25">
        <v>0</v>
      </c>
      <c r="U12" s="189">
        <v>8</v>
      </c>
      <c r="V12" s="123" t="s">
        <v>362</v>
      </c>
      <c r="W12" s="131" t="s">
        <v>363</v>
      </c>
      <c r="X12" s="131" t="s">
        <v>364</v>
      </c>
      <c r="Y12" s="96">
        <v>1912677</v>
      </c>
      <c r="Z12" s="113">
        <v>637559</v>
      </c>
      <c r="AA12" s="113">
        <v>0</v>
      </c>
      <c r="AB12" s="113">
        <v>0</v>
      </c>
      <c r="AC12" s="113">
        <v>0</v>
      </c>
    </row>
    <row r="13" spans="2:29" s="14" customFormat="1" ht="197.25" customHeight="1">
      <c r="B13" s="221"/>
      <c r="C13" s="17" t="s">
        <v>174</v>
      </c>
      <c r="D13" s="39" t="s">
        <v>213</v>
      </c>
      <c r="E13" s="19" t="s">
        <v>214</v>
      </c>
      <c r="F13" s="66" t="s">
        <v>215</v>
      </c>
      <c r="G13" s="35" t="s">
        <v>216</v>
      </c>
      <c r="H13" s="71">
        <v>0.33</v>
      </c>
      <c r="I13" s="71">
        <v>0.66</v>
      </c>
      <c r="J13" s="71">
        <v>1</v>
      </c>
      <c r="K13" s="32">
        <v>1</v>
      </c>
      <c r="L13" s="37">
        <v>44942</v>
      </c>
      <c r="M13" s="37">
        <v>45289</v>
      </c>
      <c r="N13" s="17" t="s">
        <v>30</v>
      </c>
      <c r="O13" s="17" t="s">
        <v>95</v>
      </c>
      <c r="P13" s="83" t="s">
        <v>57</v>
      </c>
      <c r="Q13" s="17" t="s">
        <v>58</v>
      </c>
      <c r="R13" s="96">
        <v>0</v>
      </c>
      <c r="S13" s="102">
        <v>759000000</v>
      </c>
      <c r="U13" s="122">
        <v>0.33</v>
      </c>
      <c r="V13" s="137" t="s">
        <v>365</v>
      </c>
      <c r="W13" s="123" t="s">
        <v>366</v>
      </c>
      <c r="X13" s="129" t="s">
        <v>367</v>
      </c>
      <c r="Y13" s="113">
        <v>0</v>
      </c>
      <c r="Z13" s="113">
        <v>0</v>
      </c>
      <c r="AA13" s="102">
        <v>759000000</v>
      </c>
      <c r="AB13" s="102">
        <v>759000000</v>
      </c>
      <c r="AC13" s="102">
        <v>207600000</v>
      </c>
    </row>
    <row r="14" spans="2:29" s="14" customFormat="1" ht="408" customHeight="1">
      <c r="B14" s="222"/>
      <c r="C14" s="17" t="s">
        <v>222</v>
      </c>
      <c r="D14" s="20" t="s">
        <v>223</v>
      </c>
      <c r="E14" s="19" t="s">
        <v>224</v>
      </c>
      <c r="F14" s="104" t="s">
        <v>225</v>
      </c>
      <c r="G14" s="39" t="s">
        <v>226</v>
      </c>
      <c r="H14" s="72">
        <v>0.21</v>
      </c>
      <c r="I14" s="43">
        <v>0.49</v>
      </c>
      <c r="J14" s="72">
        <v>1</v>
      </c>
      <c r="K14" s="73">
        <v>1</v>
      </c>
      <c r="L14" s="37">
        <v>44949</v>
      </c>
      <c r="M14" s="37">
        <v>45275</v>
      </c>
      <c r="N14" s="17" t="s">
        <v>30</v>
      </c>
      <c r="O14" s="17" t="s">
        <v>227</v>
      </c>
      <c r="P14" s="17" t="s">
        <v>57</v>
      </c>
      <c r="Q14" s="17" t="s">
        <v>58</v>
      </c>
      <c r="R14" s="103">
        <v>8133553</v>
      </c>
      <c r="S14" s="25">
        <v>0</v>
      </c>
      <c r="U14" s="122">
        <v>0.68</v>
      </c>
      <c r="V14" s="142" t="s">
        <v>368</v>
      </c>
      <c r="W14" s="137" t="s">
        <v>369</v>
      </c>
      <c r="X14" s="128" t="s">
        <v>370</v>
      </c>
      <c r="Y14" s="113">
        <v>8133533</v>
      </c>
      <c r="Z14" s="113">
        <v>1708046</v>
      </c>
      <c r="AA14" s="113">
        <v>0</v>
      </c>
      <c r="AB14" s="113">
        <v>0</v>
      </c>
      <c r="AC14" s="113">
        <v>0</v>
      </c>
    </row>
    <row r="15" spans="2:29" ht="231.75" customHeight="1">
      <c r="B15" s="16" t="s">
        <v>245</v>
      </c>
      <c r="C15" s="17" t="s">
        <v>246</v>
      </c>
      <c r="D15" s="18" t="s">
        <v>250</v>
      </c>
      <c r="E15" s="19" t="s">
        <v>251</v>
      </c>
      <c r="F15" s="67" t="s">
        <v>252</v>
      </c>
      <c r="G15" s="28" t="s">
        <v>253</v>
      </c>
      <c r="H15" s="79">
        <v>0.2</v>
      </c>
      <c r="I15" s="35">
        <v>0.6</v>
      </c>
      <c r="J15" s="35">
        <v>1</v>
      </c>
      <c r="K15" s="22">
        <v>1</v>
      </c>
      <c r="L15" s="37">
        <v>44986</v>
      </c>
      <c r="M15" s="62">
        <v>45289</v>
      </c>
      <c r="N15" s="17" t="s">
        <v>30</v>
      </c>
      <c r="O15" s="17" t="s">
        <v>254</v>
      </c>
      <c r="P15" s="83" t="s">
        <v>32</v>
      </c>
      <c r="Q15" s="17" t="s">
        <v>33</v>
      </c>
      <c r="R15" s="98">
        <v>65312595</v>
      </c>
      <c r="S15" s="55">
        <v>0</v>
      </c>
      <c r="U15" s="174">
        <v>0.2</v>
      </c>
      <c r="V15" s="143" t="s">
        <v>371</v>
      </c>
      <c r="W15" s="145" t="s">
        <v>372</v>
      </c>
      <c r="X15" s="128" t="s">
        <v>373</v>
      </c>
      <c r="Y15" s="146" t="s">
        <v>374</v>
      </c>
      <c r="Z15" s="146" t="s">
        <v>375</v>
      </c>
      <c r="AA15" s="113">
        <v>0</v>
      </c>
      <c r="AB15" s="113">
        <v>0</v>
      </c>
      <c r="AC15" s="113">
        <v>0</v>
      </c>
    </row>
    <row r="16" spans="2:29" ht="14.25">
      <c r="B16" s="1" t="s">
        <v>258</v>
      </c>
      <c r="V16" s="126"/>
    </row>
    <row r="17" spans="7:22" ht="14.25">
      <c r="V17" s="126"/>
    </row>
    <row r="18" spans="7:22" ht="14.25">
      <c r="V18" s="126"/>
    </row>
    <row r="19" spans="7:22" ht="14.25">
      <c r="G19" s="2"/>
      <c r="H19" s="2"/>
      <c r="I19" s="2"/>
      <c r="J19" s="2"/>
      <c r="K19" s="2"/>
      <c r="V19" s="126"/>
    </row>
    <row r="20" spans="7:22" ht="14.25">
      <c r="V20" s="126"/>
    </row>
    <row r="21" spans="7:22" ht="14.25">
      <c r="V21" s="126"/>
    </row>
    <row r="22" spans="7:22" ht="14.25">
      <c r="V22" s="126"/>
    </row>
    <row r="23" spans="7:22" ht="15">
      <c r="V23" s="127"/>
    </row>
  </sheetData>
  <mergeCells count="22">
    <mergeCell ref="L6:M6"/>
    <mergeCell ref="O6:O7"/>
    <mergeCell ref="P6:P7"/>
    <mergeCell ref="Q6:Q7"/>
    <mergeCell ref="R6:R7"/>
    <mergeCell ref="N6:N7"/>
    <mergeCell ref="U6:AC6"/>
    <mergeCell ref="B11:B14"/>
    <mergeCell ref="B8:B10"/>
    <mergeCell ref="B2:B4"/>
    <mergeCell ref="C2:O4"/>
    <mergeCell ref="R2:S2"/>
    <mergeCell ref="R3:S3"/>
    <mergeCell ref="R4:S4"/>
    <mergeCell ref="B6:B7"/>
    <mergeCell ref="C6:C7"/>
    <mergeCell ref="D6:D7"/>
    <mergeCell ref="E6:E7"/>
    <mergeCell ref="F6:F7"/>
    <mergeCell ref="G6:G7"/>
    <mergeCell ref="H6:K6"/>
    <mergeCell ref="S6:S7"/>
  </mergeCells>
  <hyperlinks>
    <hyperlink ref="X13" r:id="rId1" display="https://dane.isolucion.co/Medicion/frmIndicadoresBase.aspx?CodIndicador=MTI3&amp;FechaIni=OC8wNS8yMDIy&amp;FechaFin=OC8wNS8yMDIz"/>
    <hyperlink ref="X14" r:id="rId2"/>
    <hyperlink ref="X15" r:id="rId3"/>
    <hyperlink ref="X9" r:id="rId4"/>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14:formula1>
            <xm:f>LISTA!$J$3:$J$8</xm:f>
          </x14:formula1>
          <xm:sqref>Q11:Q13 Q15</xm:sqref>
        </x14:dataValidation>
        <x14:dataValidation type="list" allowBlank="1" showInputMessage="1" showErrorMessage="1">
          <x14:formula1>
            <xm:f>LISTA!$F$3:$F$18</xm:f>
          </x14:formula1>
          <xm:sqref>P8:P12 P15</xm:sqref>
        </x14:dataValidation>
        <x14:dataValidation type="list" allowBlank="1" showInputMessage="1" showErrorMessage="1">
          <x14:formula1>
            <xm:f>LISTA!$F$4:$F$18</xm:f>
          </x14:formula1>
          <xm:sqref>P13:P14</xm:sqref>
        </x14:dataValidation>
        <x14:dataValidation type="list" allowBlank="1" showInputMessage="1" showErrorMessage="1">
          <x14:formula1>
            <xm:f>LISTA!$J$4:$J$8</xm:f>
          </x14:formula1>
          <xm:sqref>Q14</xm:sqref>
        </x14:dataValidation>
        <x14:dataValidation type="list" allowBlank="1" showInputMessage="1" showErrorMessage="1">
          <x14:formula1>
            <xm:f>LISTA!$K$3:$K$5</xm:f>
          </x14:formula1>
          <xm:sqref>Q8:Q10</xm:sqref>
        </x14:dataValidation>
        <x14:dataValidation type="list" allowBlank="1" showInputMessage="1" showErrorMessage="1">
          <x14:formula1>
            <xm:f>LISTA!$E$3:$E$22</xm:f>
          </x14:formula1>
          <xm:sqref>O8:O15</xm:sqref>
        </x14:dataValidation>
        <x14:dataValidation type="list" allowBlank="1" showInputMessage="1" showErrorMessage="1">
          <x14:formula1>
            <xm:f>LISTA!$D$3:$D$8</xm:f>
          </x14:formula1>
          <xm:sqref>N8:N15</xm:sqref>
        </x14:dataValidation>
        <x14:dataValidation type="list" allowBlank="1" showInputMessage="1" showErrorMessage="1">
          <x14:formula1>
            <xm:f>LISTA!$C$3:$C$61</xm:f>
          </x14:formula1>
          <xm:sqref>C8:C15</xm:sqref>
        </x14:dataValidation>
        <x14:dataValidation type="list" allowBlank="1" showInputMessage="1" showErrorMessage="1">
          <x14:formula1>
            <xm:f>LISTA!$B$3:$B$8</xm:f>
          </x14:formula1>
          <xm:sqref>B15 B8 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AC12"/>
  <sheetViews>
    <sheetView showGridLines="0" zoomScale="80" zoomScaleNormal="80" workbookViewId="0">
      <selection activeCell="C2" sqref="C2:Q4"/>
    </sheetView>
  </sheetViews>
  <sheetFormatPr baseColWidth="10" defaultColWidth="20.42578125" defaultRowHeight="12"/>
  <cols>
    <col min="1" max="1" width="11.7109375" style="1" customWidth="1"/>
    <col min="2" max="2" width="40.5703125" style="1" customWidth="1"/>
    <col min="3" max="3" width="33.5703125" style="3" customWidth="1"/>
    <col min="4" max="4" width="61.7109375" style="1" customWidth="1"/>
    <col min="5" max="5" width="17" style="1" customWidth="1"/>
    <col min="6" max="6" width="39.140625" style="1" customWidth="1"/>
    <col min="7" max="7" width="29.42578125" style="1" customWidth="1"/>
    <col min="8" max="11" width="10.42578125" style="1" customWidth="1"/>
    <col min="12" max="12" width="17.42578125" style="2" customWidth="1"/>
    <col min="13" max="13" width="18.140625" style="2" customWidth="1"/>
    <col min="14" max="14" width="32.28515625" style="1" customWidth="1"/>
    <col min="15" max="17" width="33.140625" style="1" customWidth="1"/>
    <col min="18" max="18" width="30" style="1" customWidth="1"/>
    <col min="19" max="19" width="26.7109375" style="1" customWidth="1"/>
    <col min="20" max="20" width="3.5703125" style="1" customWidth="1"/>
    <col min="21" max="21" width="31.85546875" style="1" customWidth="1"/>
    <col min="22" max="22" width="39.5703125" style="1" customWidth="1"/>
    <col min="23" max="26" width="31.85546875" style="1" customWidth="1"/>
    <col min="27" max="29" width="33.42578125" style="1" customWidth="1"/>
    <col min="30" max="16384" width="20.42578125" style="1"/>
  </cols>
  <sheetData>
    <row r="1" spans="2:29" ht="12.75" thickBot="1"/>
    <row r="2" spans="2:29" ht="29.25" customHeight="1" thickBot="1">
      <c r="B2" s="190"/>
      <c r="C2" s="202" t="s">
        <v>560</v>
      </c>
      <c r="D2" s="203"/>
      <c r="E2" s="203"/>
      <c r="F2" s="203"/>
      <c r="G2" s="203"/>
      <c r="H2" s="203"/>
      <c r="I2" s="203"/>
      <c r="J2" s="203"/>
      <c r="K2" s="203"/>
      <c r="L2" s="203"/>
      <c r="M2" s="203"/>
      <c r="N2" s="203"/>
      <c r="O2" s="203"/>
      <c r="P2" s="203"/>
      <c r="Q2" s="228"/>
      <c r="R2" s="211" t="s">
        <v>0</v>
      </c>
      <c r="S2" s="212"/>
    </row>
    <row r="3" spans="2:29" ht="29.25" customHeight="1" thickBot="1">
      <c r="B3" s="191"/>
      <c r="C3" s="204"/>
      <c r="D3" s="205"/>
      <c r="E3" s="205"/>
      <c r="F3" s="205"/>
      <c r="G3" s="205"/>
      <c r="H3" s="205"/>
      <c r="I3" s="205"/>
      <c r="J3" s="205"/>
      <c r="K3" s="205"/>
      <c r="L3" s="205"/>
      <c r="M3" s="205"/>
      <c r="N3" s="205"/>
      <c r="O3" s="205"/>
      <c r="P3" s="205"/>
      <c r="Q3" s="229"/>
      <c r="R3" s="211" t="s">
        <v>1</v>
      </c>
      <c r="S3" s="212"/>
    </row>
    <row r="4" spans="2:29" ht="29.25" customHeight="1" thickBot="1">
      <c r="B4" s="192"/>
      <c r="C4" s="206"/>
      <c r="D4" s="207"/>
      <c r="E4" s="207"/>
      <c r="F4" s="207"/>
      <c r="G4" s="207"/>
      <c r="H4" s="207"/>
      <c r="I4" s="207"/>
      <c r="J4" s="207"/>
      <c r="K4" s="207"/>
      <c r="L4" s="207"/>
      <c r="M4" s="207"/>
      <c r="N4" s="207"/>
      <c r="O4" s="207"/>
      <c r="P4" s="207"/>
      <c r="Q4" s="230"/>
      <c r="R4" s="213" t="s">
        <v>2</v>
      </c>
      <c r="S4" s="214"/>
    </row>
    <row r="5" spans="2:29" ht="21" customHeight="1">
      <c r="C5" s="107"/>
      <c r="D5" s="107"/>
      <c r="E5" s="107"/>
      <c r="F5" s="107"/>
      <c r="G5" s="107"/>
      <c r="H5" s="107"/>
      <c r="I5" s="107"/>
      <c r="J5" s="107"/>
      <c r="K5" s="107"/>
      <c r="L5" s="107"/>
      <c r="M5" s="107"/>
      <c r="N5" s="107"/>
      <c r="O5" s="107"/>
      <c r="P5" s="107"/>
      <c r="Q5" s="107"/>
    </row>
    <row r="6" spans="2:29" s="15" customFormat="1" ht="36.75" customHeight="1">
      <c r="B6" s="224" t="s">
        <v>3</v>
      </c>
      <c r="C6" s="224" t="s">
        <v>4</v>
      </c>
      <c r="D6" s="224" t="s">
        <v>5</v>
      </c>
      <c r="E6" s="224" t="s">
        <v>6</v>
      </c>
      <c r="F6" s="224" t="s">
        <v>7</v>
      </c>
      <c r="G6" s="224" t="s">
        <v>8</v>
      </c>
      <c r="H6" s="197" t="s">
        <v>9</v>
      </c>
      <c r="I6" s="198"/>
      <c r="J6" s="198"/>
      <c r="K6" s="199"/>
      <c r="L6" s="223" t="s">
        <v>10</v>
      </c>
      <c r="M6" s="223"/>
      <c r="N6" s="223" t="s">
        <v>11</v>
      </c>
      <c r="O6" s="223" t="s">
        <v>12</v>
      </c>
      <c r="P6" s="223" t="s">
        <v>13</v>
      </c>
      <c r="Q6" s="223" t="s">
        <v>14</v>
      </c>
      <c r="R6" s="223" t="s">
        <v>15</v>
      </c>
      <c r="S6" s="223" t="s">
        <v>16</v>
      </c>
      <c r="U6" s="231" t="s">
        <v>259</v>
      </c>
      <c r="V6" s="232"/>
      <c r="W6" s="232"/>
      <c r="X6" s="232"/>
      <c r="Y6" s="232"/>
      <c r="Z6" s="232"/>
      <c r="AA6" s="232"/>
      <c r="AB6" s="232"/>
      <c r="AC6" s="232"/>
    </row>
    <row r="7" spans="2:29" s="15" customFormat="1" ht="47.25" customHeight="1">
      <c r="B7" s="224"/>
      <c r="C7" s="224"/>
      <c r="D7" s="224"/>
      <c r="E7" s="224"/>
      <c r="F7" s="224"/>
      <c r="G7" s="224"/>
      <c r="H7" s="106" t="s">
        <v>17</v>
      </c>
      <c r="I7" s="106" t="s">
        <v>18</v>
      </c>
      <c r="J7" s="106" t="s">
        <v>19</v>
      </c>
      <c r="K7" s="106" t="s">
        <v>20</v>
      </c>
      <c r="L7" s="105" t="s">
        <v>21</v>
      </c>
      <c r="M7" s="105" t="s">
        <v>22</v>
      </c>
      <c r="N7" s="223"/>
      <c r="O7" s="223"/>
      <c r="P7" s="223"/>
      <c r="Q7" s="223"/>
      <c r="R7" s="193"/>
      <c r="S7" s="193"/>
      <c r="U7" s="110" t="s">
        <v>260</v>
      </c>
      <c r="V7" s="110" t="s">
        <v>261</v>
      </c>
      <c r="W7" s="110" t="s">
        <v>262</v>
      </c>
      <c r="X7" s="110" t="s">
        <v>263</v>
      </c>
      <c r="Y7" s="111" t="s">
        <v>264</v>
      </c>
      <c r="Z7" s="111" t="s">
        <v>265</v>
      </c>
      <c r="AA7" s="112" t="s">
        <v>266</v>
      </c>
      <c r="AB7" s="112" t="s">
        <v>267</v>
      </c>
      <c r="AC7" s="112" t="s">
        <v>268</v>
      </c>
    </row>
    <row r="8" spans="2:29" s="14" customFormat="1" ht="75" customHeight="1">
      <c r="B8" s="171" t="s">
        <v>173</v>
      </c>
      <c r="C8" s="17" t="s">
        <v>217</v>
      </c>
      <c r="D8" s="20" t="s">
        <v>376</v>
      </c>
      <c r="E8" s="19" t="s">
        <v>219</v>
      </c>
      <c r="F8" s="66" t="s">
        <v>377</v>
      </c>
      <c r="G8" s="33" t="s">
        <v>221</v>
      </c>
      <c r="H8" s="43">
        <v>0.2</v>
      </c>
      <c r="I8" s="43">
        <v>0.6</v>
      </c>
      <c r="J8" s="43">
        <v>1</v>
      </c>
      <c r="K8" s="36">
        <v>1</v>
      </c>
      <c r="L8" s="37">
        <v>44958</v>
      </c>
      <c r="M8" s="37">
        <v>45289</v>
      </c>
      <c r="N8" s="17" t="s">
        <v>108</v>
      </c>
      <c r="O8" s="17" t="s">
        <v>95</v>
      </c>
      <c r="P8" s="83" t="s">
        <v>32</v>
      </c>
      <c r="Q8" s="17" t="s">
        <v>33</v>
      </c>
      <c r="R8" s="96">
        <v>232162000</v>
      </c>
      <c r="S8" s="25">
        <v>0</v>
      </c>
      <c r="U8" s="169">
        <v>0.2</v>
      </c>
      <c r="V8" s="168" t="s">
        <v>378</v>
      </c>
      <c r="W8" s="170" t="s">
        <v>379</v>
      </c>
      <c r="X8" s="167" t="s">
        <v>380</v>
      </c>
      <c r="Y8" s="146" t="s">
        <v>381</v>
      </c>
      <c r="Z8" s="146" t="s">
        <v>382</v>
      </c>
      <c r="AA8" s="113">
        <v>0</v>
      </c>
      <c r="AB8" s="113">
        <v>0</v>
      </c>
      <c r="AC8" s="113">
        <v>0</v>
      </c>
    </row>
    <row r="9" spans="2:29">
      <c r="B9" s="1" t="s">
        <v>258</v>
      </c>
    </row>
    <row r="12" spans="2:29">
      <c r="G12" s="2"/>
      <c r="H12" s="2"/>
      <c r="I12" s="2"/>
      <c r="J12" s="2"/>
      <c r="K12" s="2"/>
    </row>
  </sheetData>
  <autoFilter ref="A6:AB7">
    <filterColumn colId="7" showButton="0"/>
    <filterColumn colId="8" showButton="0"/>
    <filterColumn colId="9" showButton="0"/>
    <filterColumn colId="11" showButton="0"/>
    <filterColumn colId="20" showButton="0"/>
    <filterColumn colId="21" showButton="0"/>
    <filterColumn colId="22" showButton="0"/>
    <filterColumn colId="23" showButton="0"/>
    <filterColumn colId="24" showButton="0"/>
    <filterColumn colId="25" showButton="0"/>
    <filterColumn colId="26" showButton="0"/>
  </autoFilter>
  <mergeCells count="20">
    <mergeCell ref="R6:R7"/>
    <mergeCell ref="S6:S7"/>
    <mergeCell ref="U6:AC6"/>
    <mergeCell ref="R2:S2"/>
    <mergeCell ref="R3:S3"/>
    <mergeCell ref="R4:S4"/>
    <mergeCell ref="B2:B4"/>
    <mergeCell ref="C2:Q4"/>
    <mergeCell ref="O6:O7"/>
    <mergeCell ref="P6:P7"/>
    <mergeCell ref="B6:B7"/>
    <mergeCell ref="C6:C7"/>
    <mergeCell ref="D6:D7"/>
    <mergeCell ref="N6:N7"/>
    <mergeCell ref="E6:E7"/>
    <mergeCell ref="F6:F7"/>
    <mergeCell ref="G6:G7"/>
    <mergeCell ref="H6:K6"/>
    <mergeCell ref="L6:M6"/>
    <mergeCell ref="Q6:Q7"/>
  </mergeCells>
  <hyperlinks>
    <hyperlink ref="X8" r:id="rId1" display="https://danegovco.sharepoint.com/sites/PlanesInstitucionales-MetasHisttricasporrea2018-2022/Documentos%20compartidos/Forms/AllItems.aspx?csf=1&amp;web=1&amp;e=1Wtr0m&amp;cid=246b60b3%2D7fee%2D4c5b%2D9a74%2D15140d0196e6&amp;FolderCTID=0x01200068B652A970EA5247877AFDBA525B8505&amp;id=%2Fsites%2FPlanesInstitucionales%2DMetasHisttricasporrea2018%2D2022%2FDocumentos%20compartidos%2FDIG%2FEvidencias%20Planes%20Institucionales%202023%2FPAAC%2FPAAC%5F45%2FI%20CUATRIMESTRE&amp;viewid=4898ae3e%2D639a%2D41ac%2Db718%2D8f47bbb2b81e"/>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LISTA!$B$3:$B$8</xm:f>
          </x14:formula1>
          <xm:sqref>B8</xm:sqref>
        </x14:dataValidation>
        <x14:dataValidation type="list" allowBlank="1" showInputMessage="1" showErrorMessage="1">
          <x14:formula1>
            <xm:f>LISTA!$F$3:$F$18</xm:f>
          </x14:formula1>
          <xm:sqref>P8</xm:sqref>
        </x14:dataValidation>
        <x14:dataValidation type="list" allowBlank="1" showInputMessage="1" showErrorMessage="1">
          <x14:formula1>
            <xm:f>LISTA!$C$3:$C$61</xm:f>
          </x14:formula1>
          <xm:sqref>C8</xm:sqref>
        </x14:dataValidation>
        <x14:dataValidation type="list" allowBlank="1" showInputMessage="1" showErrorMessage="1">
          <x14:formula1>
            <xm:f>LISTA!$D$3:$D$8</xm:f>
          </x14:formula1>
          <xm:sqref>N8</xm:sqref>
        </x14:dataValidation>
        <x14:dataValidation type="list" allowBlank="1" showInputMessage="1" showErrorMessage="1">
          <x14:formula1>
            <xm:f>LISTA!$E$3:$E$22</xm:f>
          </x14:formula1>
          <xm:sqref>O8</xm:sqref>
        </x14:dataValidation>
        <x14:dataValidation type="list" allowBlank="1" showInputMessage="1" showErrorMessage="1">
          <x14:formula1>
            <xm:f>LISTA!$J$3:$J$8</xm:f>
          </x14:formula1>
          <xm:sqref>Q8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3" ma:contentTypeDescription="Crear nuevo documento." ma:contentTypeScope="" ma:versionID="fff886c5db1c11996b4c3f3704b77f09">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ec27ea44a671d81eaf34134544da55ae"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75C59-30CB-49A0-B083-330D2B7F385F}">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95015264-b836-4e6b-a248-3170a7fc29ea"/>
    <ds:schemaRef ds:uri="85c65460-15cb-41ab-9f47-e85759d6d61a"/>
    <ds:schemaRef ds:uri="http://schemas.microsoft.com/office/2006/metadata/properties"/>
  </ds:schemaRefs>
</ds:datastoreItem>
</file>

<file path=customXml/itemProps2.xml><?xml version="1.0" encoding="utf-8"?>
<ds:datastoreItem xmlns:ds="http://schemas.openxmlformats.org/officeDocument/2006/customXml" ds:itemID="{6373EC1D-32FA-4E5F-9DCC-8B68C31264B5}">
  <ds:schemaRefs>
    <ds:schemaRef ds:uri="http://schemas.microsoft.com/sharepoint/v3/contenttype/forms"/>
  </ds:schemaRefs>
</ds:datastoreItem>
</file>

<file path=customXml/itemProps3.xml><?xml version="1.0" encoding="utf-8"?>
<ds:datastoreItem xmlns:ds="http://schemas.openxmlformats.org/officeDocument/2006/customXml" ds:itemID="{FF9B585E-4680-4F11-A4DA-6296EFD3C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PLAN ANTICORRUPCIÓN - PAAC_2023</vt:lpstr>
      <vt:lpstr>OPLAN</vt:lpstr>
      <vt:lpstr>OCI </vt:lpstr>
      <vt:lpstr>OCID </vt:lpstr>
      <vt:lpstr>GIT_RELACIONAMIENTO</vt:lpstr>
      <vt:lpstr>CENSO ECONÓMICO</vt:lpstr>
      <vt:lpstr>DT</vt:lpstr>
      <vt:lpstr>SEC_GENERAL</vt:lpstr>
      <vt:lpstr>DIG</vt:lpstr>
      <vt:lpstr>LISTA</vt:lpstr>
      <vt:lpstr>DICE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Yessica Beatriz Rodríguez Hernández</cp:lastModifiedBy>
  <cp:revision/>
  <dcterms:created xsi:type="dcterms:W3CDTF">2021-01-21T03:37:13Z</dcterms:created>
  <dcterms:modified xsi:type="dcterms:W3CDTF">2023-06-27T16:16:50Z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