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E:\BACKUP\Documents\DOCUMENTOS IVONNE\DANE\EMERGENCIA DANE\2022\PLAN DE AUSTERIDAD DEL GASTO\"/>
    </mc:Choice>
  </mc:AlternateContent>
  <xr:revisionPtr revIDLastSave="0" documentId="8_{3F46A359-6AF8-4CE6-A0F6-815720FE0C79}" xr6:coauthVersionLast="45" xr6:coauthVersionMax="45" xr10:uidLastSave="{00000000-0000-0000-0000-000000000000}"/>
  <bookViews>
    <workbookView xWindow="-120" yWindow="-120" windowWidth="29040" windowHeight="15720" xr2:uid="{00000000-000D-0000-FFFF-FFFF00000000}"/>
  </bookViews>
  <sheets>
    <sheet name="Plan 2022" sheetId="1" r:id="rId1"/>
  </sheets>
  <definedNames>
    <definedName name="_xlnm._FilterDatabase" localSheetId="0" hidden="1">'Plan 2022'!$A$4:$V$12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E13" i="1"/>
  <c r="F18" i="1" l="1"/>
  <c r="E18" i="1"/>
  <c r="G6" i="1"/>
  <c r="G7" i="1"/>
  <c r="G8" i="1"/>
  <c r="G9" i="1"/>
  <c r="G10" i="1"/>
  <c r="G11" i="1"/>
  <c r="G12" i="1"/>
  <c r="G13" i="1"/>
  <c r="G14" i="1"/>
  <c r="G15" i="1"/>
  <c r="G5" i="1"/>
  <c r="G18" i="1" l="1"/>
</calcChain>
</file>

<file path=xl/sharedStrings.xml><?xml version="1.0" encoding="utf-8"?>
<sst xmlns="http://schemas.openxmlformats.org/spreadsheetml/2006/main" count="59" uniqueCount="58">
  <si>
    <t xml:space="preserve">PLAN DE AUSTERIDAD DEL GASTO 2022 </t>
  </si>
  <si>
    <t>Departamento Administrativo Nacional de Estadística</t>
  </si>
  <si>
    <t>META 2022: Reducción del gasto con respecto a la vigencia anterior</t>
  </si>
  <si>
    <t>No.</t>
  </si>
  <si>
    <t>Concepto</t>
  </si>
  <si>
    <t>Objetivo</t>
  </si>
  <si>
    <t>Estrategia</t>
  </si>
  <si>
    <t>Valor ejecutado vigencia anterior (a Dic 2021</t>
  </si>
  <si>
    <t>Valor ejecutado a Dic 2022</t>
  </si>
  <si>
    <t xml:space="preserve">% Ahorro </t>
  </si>
  <si>
    <t xml:space="preserve">Justificación </t>
  </si>
  <si>
    <t>Acciones</t>
  </si>
  <si>
    <t>Viáticos</t>
  </si>
  <si>
    <t>Racionalizar y hacer seguimiento al reconocimiento de viáticos.</t>
  </si>
  <si>
    <t>Tiquetes</t>
  </si>
  <si>
    <t>Optimizar los recursos asignados para la compra de tiquetes.</t>
  </si>
  <si>
    <t>Horas extras, dominicales, festivos y recargos</t>
  </si>
  <si>
    <r>
      <t xml:space="preserve">Racionalizar la autorización </t>
    </r>
    <r>
      <rPr>
        <sz val="11"/>
        <color rgb="FF000000"/>
        <rFont val="Segoe UI"/>
        <family val="2"/>
      </rPr>
      <t>de horas extras dominicales, festivos y recargos</t>
    </r>
  </si>
  <si>
    <t>Nuestra planta de personal ha incrementado sus vacantes provistas mediante encargos y provisinalidad, lo que implica que a mayor número de servidores vinculados, mayor sea el pago por concepto de prestacines sociales</t>
  </si>
  <si>
    <t>Indemnizacion por vacaciones</t>
  </si>
  <si>
    <t>Reducir al mínimo el pago por indeminzación de vacaciones.</t>
  </si>
  <si>
    <t>1. Conceder mediante oficio vacaciones a los servidores que acumulen dos periodos sin disfrute</t>
  </si>
  <si>
    <t>La renuncia del anterior director y servidores de LNR produjo que debieramos pagar sus vacaciones no disfrutadas</t>
  </si>
  <si>
    <t>Combustible</t>
  </si>
  <si>
    <t>Racionalizar y hacer seguimiento al consumo de combustible contribuyendo a la reducción de la huella de carbono de la entidad.</t>
  </si>
  <si>
    <t>1. Suscripción del contrato de suministro de combustible bajo la modalidad de acuerdo marco de precios.</t>
  </si>
  <si>
    <t>El uso de los vehículos oficiales se incrementó con la liquidación del contrato con la UNP</t>
  </si>
  <si>
    <t>Papeleria</t>
  </si>
  <si>
    <t>Racionalizar y hacer seguimiento al consumo de papel.</t>
  </si>
  <si>
    <t>1. Reciclaje del papel que ha sido utilizado por una sola cara, mediante contenedores que están ubicados cerca de las impresoras para su recolección y utilización por la cara que no está impresa.
2. Sensibilizar frente al uso eficiente y ahorro del papel
3. Informe trimestral de consumos de papel</t>
  </si>
  <si>
    <t>Energia</t>
  </si>
  <si>
    <t xml:space="preserve">Racionalizar y hacer seguimiento al consumo energía </t>
  </si>
  <si>
    <t>1. Ahorro de energia con luminarias LED
2. Sensibilizar frente al uso eficiente y ahorro de la energía
3. Informe trimestral de consumos de energía
4. Infografías para incentivar buenas prácticas en el uso de los recursos</t>
  </si>
  <si>
    <t>Con el fin de la pandemia el retorno a las oficinas de manera presencial se ha incrementado sustancialmente, lo que ha encarecido el consumo de servicios y binies básicos</t>
  </si>
  <si>
    <t>Incentivar el teletrabajo de nuestros colaboradores</t>
  </si>
  <si>
    <t>Agua</t>
  </si>
  <si>
    <t>Racionalizar y hacer seguimiento al consumo de agua.</t>
  </si>
  <si>
    <t>1. Sensibilizar frente al uso eficiente y ahorro de agua
2. Informe trimestral de consumos de agua
3. Infografías para incentivar buenas prácticas en el uso de los recursos
4. Desarrollar un programa de mantenimiento periódico que incluya la revisión frecuente del estado físico de medidores, tuberías y dispositivos, orientado a minimizar los niveles de pérdidas.</t>
  </si>
  <si>
    <t>Esquemas de seguridad</t>
  </si>
  <si>
    <t>Evitar el uso de los esquemas de seguridad y prtección dentro de lo permitido por la ley</t>
  </si>
  <si>
    <t>1. No solicitar los servicios de la UNP u otras organizaciones especializadas en seguridad para el acompañamiento de servidores de la entidad, salvo en los casos que la ley y la integridad de nuestros colaboradores lo demande.</t>
  </si>
  <si>
    <t>Telefonía</t>
  </si>
  <si>
    <t>Racionalizar y hacer seguimiento al consumo de telefonía.</t>
  </si>
  <si>
    <t>1. Modernizar la planta telefónica de la entidad.
2. Incentivar las llamadas por aplicativos y el uso de comunicaciones oficiales.</t>
  </si>
  <si>
    <t>Publicidad y publicación</t>
  </si>
  <si>
    <t>Racionalizar y hacer seguimiento al consumo de publicidad y publicaciones.</t>
  </si>
  <si>
    <t>1. Utilizar los medios de publicidad y publicación solo cuando la ley lo establezca necesario-</t>
  </si>
  <si>
    <t>Contratos de prestación de servicios</t>
  </si>
  <si>
    <t>Reducir la contratación por prestación de servicios año a año.</t>
  </si>
  <si>
    <t>Suscripción a Periódicos y Revistas, Publicaciones y Bases de Datos</t>
  </si>
  <si>
    <t>Eliminar el pago de suscripciones a revistas y publicaicones</t>
  </si>
  <si>
    <t>1. No pagar suscripciones a revistas o publicaciones, salvo que sea estrictamente necesario para cumplir la misinalidad de la entidad</t>
  </si>
  <si>
    <t>N/A</t>
  </si>
  <si>
    <t>TOTAL</t>
  </si>
  <si>
    <t xml:space="preserve">1. Promover e implementar el uso medios virtuales para el desarrollo de capacitaciones, reuniones, comunicaciones, entre otros. 
</t>
  </si>
  <si>
    <t>1. No aprobar las solicitudes de reconocimiento de horas extras, salvo en los casos que sea estrictamente por necesidad del servicio y de forma temporal.</t>
  </si>
  <si>
    <t>1. Buscar la formalización del personal contratista mediante el uso de plantas temporales.
2. Atar la contratación por prestación de servicios a proyectos y tareas con fecha de temrinación definida</t>
  </si>
  <si>
    <r>
      <t>1. Reducir el número de viajes  y desplazamientos promoviendo el uso medios virtuales para el desarrollo de capacitaciones, reuniones, comunicaciones, entre otros.   
2.</t>
    </r>
    <r>
      <rPr>
        <sz val="11"/>
        <color rgb="FFFF0000"/>
        <rFont val="Segoe UI"/>
        <family val="2"/>
      </rPr>
      <t xml:space="preserve"> </t>
    </r>
    <r>
      <rPr>
        <sz val="11"/>
        <color theme="1"/>
        <rFont val="Segoe UI"/>
        <family val="2"/>
      </rPr>
      <t>Realizar la compra anticipada de tiquetes buscando tarifas más favorables.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</si>
</sst>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240A]\ * #,##0.00_);_([$$-240A]\ * \(#,##0.00\);_([$$-240A]\ * &quot;-&quot;??_);_(@_)"/>
  </numFmts>
  <fonts count="10" x14ac:knownFonts="1">
    <font>
      <sz val="11"/>
      <color theme="1"/>
      <name val="Calibri"/>
      <family val="2"/>
      <scheme val="minor"/>
    </font>
    <font>
      <sz val="11"/>
      <color theme="1"/>
      <name val="Calibri"/>
      <family val="2"/>
      <scheme val="minor"/>
    </font>
    <font>
      <b/>
      <sz val="11"/>
      <color theme="1"/>
      <name val="Segoe UI"/>
      <family val="2"/>
    </font>
    <font>
      <sz val="11"/>
      <name val="Segoe UI"/>
      <family val="2"/>
    </font>
    <font>
      <sz val="11"/>
      <color theme="0"/>
      <name val="Segoe UI"/>
      <family val="2"/>
    </font>
    <font>
      <sz val="11"/>
      <color rgb="FFFF0000"/>
      <name val="Segoe UI"/>
      <family val="2"/>
    </font>
    <font>
      <sz val="11"/>
      <color theme="1"/>
      <name val="Segoe UI"/>
      <family val="2"/>
    </font>
    <font>
      <sz val="11"/>
      <color rgb="FF000000"/>
      <name val="Segoe UI"/>
      <family val="2"/>
    </font>
    <font>
      <b/>
      <sz val="11"/>
      <color theme="0"/>
      <name val="Segoe UI"/>
      <family val="2"/>
    </font>
    <font>
      <b/>
      <sz val="16"/>
      <color theme="1"/>
      <name val="Segoe UI"/>
      <family val="2"/>
    </font>
  </fonts>
  <fills count="8">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rgb="FFB6004B"/>
        <bgColor indexed="64"/>
      </patternFill>
    </fill>
    <fill>
      <patternFill patternType="solid">
        <fgColor theme="0" tint="-0.249977111117893"/>
        <bgColor indexed="64"/>
      </patternFill>
    </fill>
    <fill>
      <patternFill patternType="solid">
        <fgColor rgb="FFB6004B"/>
        <bgColor theme="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3" fillId="2" borderId="0" xfId="0" applyFont="1" applyFill="1" applyAlignment="1">
      <alignment vertical="center"/>
    </xf>
    <xf numFmtId="0" fontId="4" fillId="0" borderId="0" xfId="0" applyFont="1" applyAlignment="1">
      <alignment horizontal="center" vertical="center"/>
    </xf>
    <xf numFmtId="0" fontId="3" fillId="4" borderId="0" xfId="0" applyFont="1" applyFill="1" applyAlignment="1">
      <alignment vertical="center"/>
    </xf>
    <xf numFmtId="0" fontId="3" fillId="2" borderId="0" xfId="0" applyFont="1" applyFill="1" applyAlignment="1">
      <alignment horizontal="justify" vertical="center" wrapText="1"/>
    </xf>
    <xf numFmtId="0" fontId="3" fillId="2" borderId="0" xfId="0" applyFont="1" applyFill="1" applyAlignment="1">
      <alignment vertical="center" wrapText="1"/>
    </xf>
    <xf numFmtId="9" fontId="3" fillId="2" borderId="0" xfId="2" applyFont="1" applyFill="1" applyAlignment="1">
      <alignment vertical="center"/>
    </xf>
    <xf numFmtId="41" fontId="3" fillId="2" borderId="0" xfId="1" applyFont="1" applyFill="1" applyAlignment="1">
      <alignment vertical="center"/>
    </xf>
    <xf numFmtId="0" fontId="3" fillId="2" borderId="0" xfId="0" applyFont="1" applyFill="1" applyAlignment="1">
      <alignment horizontal="center" vertical="center"/>
    </xf>
    <xf numFmtId="0" fontId="8"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42" fontId="3" fillId="3" borderId="1" xfId="3" applyFont="1" applyFill="1" applyBorder="1" applyAlignment="1">
      <alignment horizontal="center" vertical="center" wrapText="1"/>
    </xf>
    <xf numFmtId="9" fontId="3" fillId="3" borderId="1" xfId="2" applyFont="1" applyFill="1" applyBorder="1" applyAlignment="1">
      <alignment horizontal="center" vertical="center" wrapText="1"/>
    </xf>
    <xf numFmtId="0" fontId="5" fillId="2" borderId="1" xfId="0" applyFont="1" applyFill="1" applyBorder="1" applyAlignment="1">
      <alignment vertical="center" wrapText="1"/>
    </xf>
    <xf numFmtId="0" fontId="3" fillId="2" borderId="1" xfId="0" applyFont="1" applyFill="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horizontal="center" vertical="center" wrapText="1"/>
    </xf>
    <xf numFmtId="164" fontId="3" fillId="3" borderId="1" xfId="3" applyNumberFormat="1" applyFont="1" applyFill="1" applyBorder="1" applyAlignment="1">
      <alignment horizontal="center" vertical="center" wrapText="1"/>
    </xf>
    <xf numFmtId="0" fontId="3" fillId="3" borderId="1" xfId="0" applyFont="1" applyFill="1" applyBorder="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7" fillId="4" borderId="1" xfId="0" applyFont="1" applyFill="1" applyBorder="1" applyAlignment="1">
      <alignment horizontal="left" vertical="center" wrapText="1"/>
    </xf>
    <xf numFmtId="42" fontId="8" fillId="7" borderId="1" xfId="0" applyNumberFormat="1" applyFont="1" applyFill="1" applyBorder="1" applyAlignment="1">
      <alignment vertical="center" wrapText="1"/>
    </xf>
    <xf numFmtId="9" fontId="8" fillId="5" borderId="1" xfId="2" applyFont="1" applyFill="1" applyBorder="1" applyAlignment="1">
      <alignment horizontal="center" vertical="center" wrapText="1"/>
    </xf>
    <xf numFmtId="0" fontId="8" fillId="5" borderId="2"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8" fillId="5" borderId="4" xfId="0" applyFont="1" applyFill="1" applyBorder="1" applyAlignment="1">
      <alignment horizontal="right" vertical="center" wrapText="1"/>
    </xf>
    <xf numFmtId="0" fontId="2" fillId="6" borderId="1" xfId="0" applyFont="1" applyFill="1" applyBorder="1" applyAlignment="1">
      <alignment horizontal="left" vertical="center"/>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cellXfs>
  <cellStyles count="5">
    <cellStyle name="Millares [0]" xfId="1" builtinId="6"/>
    <cellStyle name="Millares 2" xfId="4" xr:uid="{00000000-0005-0000-0000-000001000000}"/>
    <cellStyle name="Moneda [0]" xfId="3" builtinId="7"/>
    <cellStyle name="Normal" xfId="0" builtinId="0"/>
    <cellStyle name="Porcentaje" xfId="2" builtinId="5"/>
  </cellStyles>
  <dxfs count="1">
    <dxf>
      <font>
        <color rgb="FFFF0000"/>
      </font>
    </dxf>
  </dxfs>
  <tableStyles count="0" defaultTableStyle="TableStyleMedium2" defaultPivotStyle="PivotStyleLight16"/>
  <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42332</xdr:rowOff>
    </xdr:from>
    <xdr:to>
      <xdr:col>1</xdr:col>
      <xdr:colOff>885826</xdr:colOff>
      <xdr:row>0</xdr:row>
      <xdr:rowOff>518582</xdr:rowOff>
    </xdr:to>
    <xdr:pic>
      <xdr:nvPicPr>
        <xdr:cNvPr id="2" name="1 Imagen" descr="https://intranet.dane.gov.co/images/Imagen_Institucional/Logo/Logo-DANE-color-2019.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5834" y="42332"/>
          <a:ext cx="1171575"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V18"/>
  <sheetViews>
    <sheetView showGridLines="0" tabSelected="1" zoomScale="90" zoomScaleNormal="90" workbookViewId="0">
      <pane ySplit="4" topLeftCell="A5" activePane="bottomLeft" state="frozen"/>
      <selection pane="bottomLeft" activeCell="D8" sqref="D8"/>
    </sheetView>
  </sheetViews>
  <sheetFormatPr baseColWidth="10" defaultColWidth="10.85546875" defaultRowHeight="16.5" x14ac:dyDescent="0.25"/>
  <cols>
    <col min="1" max="1" width="5.85546875" style="1" customWidth="1"/>
    <col min="2" max="2" width="18" style="8" customWidth="1"/>
    <col min="3" max="3" width="43.85546875" style="4" bestFit="1" customWidth="1"/>
    <col min="4" max="4" width="62" style="4" bestFit="1" customWidth="1"/>
    <col min="5" max="6" width="19.85546875" style="5" customWidth="1"/>
    <col min="7" max="7" width="8.42578125" style="5" customWidth="1"/>
    <col min="8" max="8" width="31.85546875" style="1" customWidth="1"/>
    <col min="9" max="9" width="42" style="1" customWidth="1"/>
    <col min="10" max="16384" width="10.85546875" style="1"/>
  </cols>
  <sheetData>
    <row r="1" spans="1:22" ht="48" customHeight="1" x14ac:dyDescent="0.25">
      <c r="A1" s="33"/>
      <c r="B1" s="33"/>
      <c r="C1" s="34" t="s">
        <v>0</v>
      </c>
      <c r="D1" s="35"/>
      <c r="E1" s="35"/>
      <c r="F1" s="35"/>
      <c r="G1" s="35"/>
      <c r="H1" s="35"/>
      <c r="I1" s="36"/>
    </row>
    <row r="2" spans="1:22" ht="25.5" x14ac:dyDescent="0.25">
      <c r="A2" s="33" t="s">
        <v>1</v>
      </c>
      <c r="B2" s="33"/>
      <c r="C2" s="33"/>
      <c r="D2" s="33"/>
      <c r="E2" s="33"/>
      <c r="F2" s="33"/>
      <c r="G2" s="33"/>
      <c r="H2" s="33"/>
      <c r="I2" s="33"/>
    </row>
    <row r="3" spans="1:22" x14ac:dyDescent="0.25">
      <c r="A3" s="32" t="s">
        <v>2</v>
      </c>
      <c r="B3" s="32"/>
      <c r="C3" s="32"/>
      <c r="D3" s="32"/>
      <c r="E3" s="32"/>
      <c r="F3" s="32"/>
      <c r="G3" s="32"/>
      <c r="H3" s="32"/>
      <c r="I3" s="32"/>
    </row>
    <row r="4" spans="1:22" s="2" customFormat="1" ht="41.25" customHeight="1" x14ac:dyDescent="0.25">
      <c r="A4" s="9" t="s">
        <v>3</v>
      </c>
      <c r="B4" s="9" t="s">
        <v>4</v>
      </c>
      <c r="C4" s="9" t="s">
        <v>5</v>
      </c>
      <c r="D4" s="9" t="s">
        <v>6</v>
      </c>
      <c r="E4" s="9" t="s">
        <v>7</v>
      </c>
      <c r="F4" s="9" t="s">
        <v>8</v>
      </c>
      <c r="G4" s="9" t="s">
        <v>9</v>
      </c>
      <c r="H4" s="9" t="s">
        <v>10</v>
      </c>
      <c r="I4" s="9" t="s">
        <v>11</v>
      </c>
      <c r="J4" s="1"/>
      <c r="K4" s="1"/>
      <c r="L4" s="1"/>
      <c r="M4" s="1"/>
      <c r="N4" s="1"/>
      <c r="O4" s="1"/>
      <c r="P4" s="1"/>
      <c r="Q4" s="1"/>
      <c r="R4" s="1"/>
      <c r="S4" s="1"/>
      <c r="T4" s="1"/>
      <c r="U4" s="1"/>
      <c r="V4" s="1"/>
    </row>
    <row r="5" spans="1:22" ht="66" x14ac:dyDescent="0.25">
      <c r="A5" s="10">
        <v>1</v>
      </c>
      <c r="B5" s="11" t="s">
        <v>12</v>
      </c>
      <c r="C5" s="12" t="s">
        <v>13</v>
      </c>
      <c r="D5" s="13" t="s">
        <v>54</v>
      </c>
      <c r="E5" s="14">
        <v>871345766</v>
      </c>
      <c r="F5" s="14">
        <v>357000000</v>
      </c>
      <c r="G5" s="15">
        <f>100%-(F5/E5)</f>
        <v>0.59028893703260388</v>
      </c>
      <c r="H5" s="16"/>
      <c r="I5" s="17"/>
      <c r="J5" s="7"/>
      <c r="K5" s="6"/>
    </row>
    <row r="6" spans="1:22" ht="99" x14ac:dyDescent="0.25">
      <c r="A6" s="10">
        <v>2</v>
      </c>
      <c r="B6" s="10" t="s">
        <v>14</v>
      </c>
      <c r="C6" s="12" t="s">
        <v>15</v>
      </c>
      <c r="D6" s="12" t="s">
        <v>57</v>
      </c>
      <c r="E6" s="14">
        <v>934968650</v>
      </c>
      <c r="F6" s="14">
        <v>450000000</v>
      </c>
      <c r="G6" s="15">
        <f t="shared" ref="G6:G16" si="0">100%-(F6/E6)</f>
        <v>0.51870043984897252</v>
      </c>
      <c r="H6" s="16"/>
      <c r="I6" s="17"/>
    </row>
    <row r="7" spans="1:22" ht="132" x14ac:dyDescent="0.25">
      <c r="A7" s="10">
        <v>3</v>
      </c>
      <c r="B7" s="10" t="s">
        <v>16</v>
      </c>
      <c r="C7" s="18" t="s">
        <v>17</v>
      </c>
      <c r="D7" s="19" t="s">
        <v>55</v>
      </c>
      <c r="E7" s="14">
        <v>86434000</v>
      </c>
      <c r="F7" s="14">
        <v>134670000</v>
      </c>
      <c r="G7" s="15">
        <f t="shared" si="0"/>
        <v>-0.55806742716986379</v>
      </c>
      <c r="H7" s="20" t="s">
        <v>18</v>
      </c>
      <c r="I7" s="17"/>
    </row>
    <row r="8" spans="1:22" ht="66" x14ac:dyDescent="0.25">
      <c r="A8" s="10">
        <v>4</v>
      </c>
      <c r="B8" s="21" t="s">
        <v>19</v>
      </c>
      <c r="C8" s="18" t="s">
        <v>20</v>
      </c>
      <c r="D8" s="18" t="s">
        <v>21</v>
      </c>
      <c r="E8" s="22">
        <v>319753255.63999999</v>
      </c>
      <c r="F8" s="14">
        <v>463260000</v>
      </c>
      <c r="G8" s="15">
        <f t="shared" si="0"/>
        <v>-0.44880463866666509</v>
      </c>
      <c r="H8" s="17" t="s">
        <v>22</v>
      </c>
      <c r="I8" s="17"/>
    </row>
    <row r="9" spans="1:22" ht="66" x14ac:dyDescent="0.25">
      <c r="A9" s="10">
        <v>5</v>
      </c>
      <c r="B9" s="10" t="s">
        <v>23</v>
      </c>
      <c r="C9" s="23" t="s">
        <v>24</v>
      </c>
      <c r="D9" s="19" t="s">
        <v>25</v>
      </c>
      <c r="E9" s="14">
        <v>32000000</v>
      </c>
      <c r="F9" s="14">
        <v>40000000</v>
      </c>
      <c r="G9" s="15">
        <f t="shared" si="0"/>
        <v>-0.25</v>
      </c>
      <c r="H9" s="20" t="s">
        <v>26</v>
      </c>
      <c r="I9" s="17"/>
    </row>
    <row r="10" spans="1:22" s="3" customFormat="1" ht="99" x14ac:dyDescent="0.25">
      <c r="A10" s="10">
        <v>6</v>
      </c>
      <c r="B10" s="21" t="s">
        <v>27</v>
      </c>
      <c r="C10" s="23" t="s">
        <v>28</v>
      </c>
      <c r="D10" s="24" t="s">
        <v>29</v>
      </c>
      <c r="E10" s="14">
        <v>121000000</v>
      </c>
      <c r="F10" s="14">
        <v>107364276.97</v>
      </c>
      <c r="G10" s="15">
        <f t="shared" si="0"/>
        <v>0.11269192586776855</v>
      </c>
      <c r="H10" s="25"/>
      <c r="I10" s="25"/>
    </row>
    <row r="11" spans="1:22" s="3" customFormat="1" ht="115.5" x14ac:dyDescent="0.25">
      <c r="A11" s="10">
        <v>7</v>
      </c>
      <c r="B11" s="21" t="s">
        <v>30</v>
      </c>
      <c r="C11" s="23" t="s">
        <v>31</v>
      </c>
      <c r="D11" s="24" t="s">
        <v>32</v>
      </c>
      <c r="E11" s="14">
        <v>720000000</v>
      </c>
      <c r="F11" s="14">
        <v>957000000</v>
      </c>
      <c r="G11" s="15">
        <f t="shared" si="0"/>
        <v>-0.32916666666666661</v>
      </c>
      <c r="H11" s="25" t="s">
        <v>33</v>
      </c>
      <c r="I11" s="25" t="s">
        <v>34</v>
      </c>
    </row>
    <row r="12" spans="1:22" s="3" customFormat="1" ht="132" x14ac:dyDescent="0.25">
      <c r="A12" s="10">
        <v>8</v>
      </c>
      <c r="B12" s="21" t="s">
        <v>35</v>
      </c>
      <c r="C12" s="23" t="s">
        <v>36</v>
      </c>
      <c r="D12" s="26" t="s">
        <v>37</v>
      </c>
      <c r="E12" s="14">
        <v>411000000</v>
      </c>
      <c r="F12" s="14">
        <v>347000000</v>
      </c>
      <c r="G12" s="15">
        <f t="shared" si="0"/>
        <v>0.15571776155717765</v>
      </c>
      <c r="H12" s="25"/>
      <c r="I12" s="25" t="s">
        <v>34</v>
      </c>
    </row>
    <row r="13" spans="1:22" s="3" customFormat="1" ht="66" x14ac:dyDescent="0.25">
      <c r="A13" s="10">
        <v>9</v>
      </c>
      <c r="B13" s="21" t="s">
        <v>38</v>
      </c>
      <c r="C13" s="23" t="s">
        <v>39</v>
      </c>
      <c r="D13" s="24" t="s">
        <v>40</v>
      </c>
      <c r="E13" s="14">
        <f>392000000-120000000</f>
        <v>272000000</v>
      </c>
      <c r="F13" s="14">
        <v>227000000</v>
      </c>
      <c r="G13" s="15">
        <f t="shared" si="0"/>
        <v>0.1654411764705882</v>
      </c>
      <c r="H13" s="25"/>
      <c r="I13" s="25"/>
    </row>
    <row r="14" spans="1:22" ht="49.5" x14ac:dyDescent="0.25">
      <c r="A14" s="10">
        <v>10</v>
      </c>
      <c r="B14" s="21" t="s">
        <v>41</v>
      </c>
      <c r="C14" s="23" t="s">
        <v>42</v>
      </c>
      <c r="D14" s="23" t="s">
        <v>43</v>
      </c>
      <c r="E14" s="14">
        <v>190000000</v>
      </c>
      <c r="F14" s="14">
        <v>185000000</v>
      </c>
      <c r="G14" s="15">
        <f t="shared" si="0"/>
        <v>2.6315789473684181E-2</v>
      </c>
      <c r="H14" s="17"/>
      <c r="I14" s="17"/>
    </row>
    <row r="15" spans="1:22" ht="33" x14ac:dyDescent="0.25">
      <c r="A15" s="10">
        <v>11</v>
      </c>
      <c r="B15" s="21" t="s">
        <v>44</v>
      </c>
      <c r="C15" s="23" t="s">
        <v>45</v>
      </c>
      <c r="D15" s="23" t="s">
        <v>46</v>
      </c>
      <c r="E15" s="14">
        <v>8564000</v>
      </c>
      <c r="F15" s="14">
        <v>0</v>
      </c>
      <c r="G15" s="15">
        <f t="shared" si="0"/>
        <v>1</v>
      </c>
      <c r="H15" s="17"/>
      <c r="I15" s="17"/>
    </row>
    <row r="16" spans="1:22" ht="66" x14ac:dyDescent="0.25">
      <c r="A16" s="10">
        <v>12</v>
      </c>
      <c r="B16" s="21" t="s">
        <v>47</v>
      </c>
      <c r="C16" s="23" t="s">
        <v>48</v>
      </c>
      <c r="D16" s="23" t="s">
        <v>56</v>
      </c>
      <c r="E16" s="14">
        <v>107350000000</v>
      </c>
      <c r="F16" s="14">
        <v>97223000000</v>
      </c>
      <c r="G16" s="15">
        <f t="shared" si="0"/>
        <v>9.4336283185840752E-2</v>
      </c>
      <c r="H16" s="17"/>
      <c r="I16" s="17"/>
    </row>
    <row r="17" spans="1:9" ht="82.5" x14ac:dyDescent="0.25">
      <c r="A17" s="10">
        <v>13</v>
      </c>
      <c r="B17" s="21" t="s">
        <v>49</v>
      </c>
      <c r="C17" s="23" t="s">
        <v>50</v>
      </c>
      <c r="D17" s="23" t="s">
        <v>51</v>
      </c>
      <c r="E17" s="14">
        <v>0</v>
      </c>
      <c r="F17" s="14">
        <v>0</v>
      </c>
      <c r="G17" s="15" t="s">
        <v>52</v>
      </c>
      <c r="H17" s="17"/>
      <c r="I17" s="17"/>
    </row>
    <row r="18" spans="1:9" x14ac:dyDescent="0.25">
      <c r="A18" s="29" t="s">
        <v>53</v>
      </c>
      <c r="B18" s="30"/>
      <c r="C18" s="30"/>
      <c r="D18" s="31"/>
      <c r="E18" s="27">
        <f>SUM(E5:E17)</f>
        <v>111317065671.64</v>
      </c>
      <c r="F18" s="27">
        <f>SUM(F5:F17)</f>
        <v>100491294276.97</v>
      </c>
      <c r="G18" s="28">
        <f>100%-(F18/E18)</f>
        <v>9.7251677713133033E-2</v>
      </c>
      <c r="H18" s="29"/>
      <c r="I18" s="30"/>
    </row>
  </sheetData>
  <mergeCells count="6">
    <mergeCell ref="A18:D18"/>
    <mergeCell ref="H18:I18"/>
    <mergeCell ref="A3:I3"/>
    <mergeCell ref="A1:B1"/>
    <mergeCell ref="A2:I2"/>
    <mergeCell ref="C1:I1"/>
  </mergeCells>
  <conditionalFormatting sqref="G5:G18">
    <cfRule type="expression" dxfId="0" priority="1">
      <formula>$G5&lt;0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0E6C31EAB448A45A42E74017B5F4D9F" ma:contentTypeVersion="2" ma:contentTypeDescription="Crear nuevo documento." ma:contentTypeScope="" ma:versionID="9dceab03e84bb16f8469a4f3281ada36">
  <xsd:schema xmlns:xsd="http://www.w3.org/2001/XMLSchema" xmlns:xs="http://www.w3.org/2001/XMLSchema" xmlns:p="http://schemas.microsoft.com/office/2006/metadata/properties" xmlns:ns2="a3e73ca5-0196-4838-bfc0-8be9cc4111d5" targetNamespace="http://schemas.microsoft.com/office/2006/metadata/properties" ma:root="true" ma:fieldsID="924378926255b362d1e20d21436b1aa0" ns2:_="">
    <xsd:import namespace="a3e73ca5-0196-4838-bfc0-8be9cc4111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73ca5-0196-4838-bfc0-8be9cc411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B4A8F4-E49A-4942-824A-F3585F06684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0628514-813D-428E-8A6C-E2E3B6AF2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73ca5-0196-4838-bfc0-8be9cc411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CDB047-A8FD-41A2-A990-7E2BCE553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Velandia Ramos</dc:creator>
  <cp:keywords/>
  <dc:description/>
  <cp:lastModifiedBy>Ivonne_Y</cp:lastModifiedBy>
  <cp:revision/>
  <dcterms:created xsi:type="dcterms:W3CDTF">2015-06-05T18:19:34Z</dcterms:created>
  <dcterms:modified xsi:type="dcterms:W3CDTF">2023-02-16T16:00:16Z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0x01010040E6C31EAB448A45A42E74017B5F4D9F</vt:lpwstr>
  </property>
</Properties>
</file>