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588" firstSheet="2" activeTab="5"/>
  </bookViews>
  <sheets>
    <sheet name="Contenido" sheetId="1" r:id="rId1"/>
    <sheet name="Cuadro E.1.1" sheetId="2" r:id="rId2"/>
    <sheet name="Cuadro E.1.1.1" sheetId="3" r:id="rId3"/>
    <sheet name="Cuadro E.1.2" sheetId="4" r:id="rId4"/>
    <sheet name="Cuadro E.2" sheetId="5" r:id="rId5"/>
    <sheet name="Cuadro E.3" sheetId="6" r:id="rId6"/>
    <sheet name="Cuadro E.4" sheetId="7" r:id="rId7"/>
    <sheet name="Cuadro I.1.1 " sheetId="8" r:id="rId8"/>
    <sheet name="Cuadro I.1.1.1" sheetId="9" r:id="rId9"/>
    <sheet name="Cuadro I.1.2" sheetId="10" r:id="rId10"/>
    <sheet name="Cuadro I.2" sheetId="11" r:id="rId11"/>
    <sheet name="Cuadro I.3" sheetId="12" r:id="rId12"/>
    <sheet name="Cuadro I.4" sheetId="13" r:id="rId13"/>
    <sheet name="Cuadro B.1" sheetId="14" r:id="rId14"/>
    <sheet name="Cuadro B.2" sheetId="15" r:id="rId15"/>
  </sheets>
  <definedNames/>
  <calcPr fullCalcOnLoad="1"/>
</workbook>
</file>

<file path=xl/sharedStrings.xml><?xml version="1.0" encoding="utf-8"?>
<sst xmlns="http://schemas.openxmlformats.org/spreadsheetml/2006/main" count="751" uniqueCount="229">
  <si>
    <t>Zonas Francas</t>
  </si>
  <si>
    <t>Miles de dólares FOB</t>
  </si>
  <si>
    <t>Variación (%)</t>
  </si>
  <si>
    <t>Contribución a la variación</t>
  </si>
  <si>
    <t>Total</t>
  </si>
  <si>
    <t xml:space="preserve"> **  No se puede calcular la variación por no registrar información en el período base de comparación</t>
  </si>
  <si>
    <t>Comercio Exterior de Mercancías en Zonas Francas</t>
  </si>
  <si>
    <t>Toneladas métricas</t>
  </si>
  <si>
    <t>Cuadro E.1.2</t>
  </si>
  <si>
    <t>**  No se puede calcular la variación por no registrar información en el período base de comparación.</t>
  </si>
  <si>
    <t>Origen</t>
  </si>
  <si>
    <t>Total general</t>
  </si>
  <si>
    <t>Cuadro E.2</t>
  </si>
  <si>
    <t>Exportaciones según país de destino</t>
  </si>
  <si>
    <t>** No se puede calcular la variación por no registarse información en el período base</t>
  </si>
  <si>
    <t xml:space="preserve">Cód. Operación </t>
  </si>
  <si>
    <t xml:space="preserve">Códigos de operación </t>
  </si>
  <si>
    <t xml:space="preserve">Total </t>
  </si>
  <si>
    <t>Cuadro E.3</t>
  </si>
  <si>
    <t>Exportaciones  totales según códigos de operación</t>
  </si>
  <si>
    <t>Miles de dólares CIF</t>
  </si>
  <si>
    <t>Cuadro I.1.1</t>
  </si>
  <si>
    <t>Cuadro I.2</t>
  </si>
  <si>
    <t>Importaciones,  según país de origen</t>
  </si>
  <si>
    <t>** No se puede calcular la variación por no registarse información en el período base.</t>
  </si>
  <si>
    <t>Cuadro I.3</t>
  </si>
  <si>
    <t xml:space="preserve">Importaciones totales según códigos de operación </t>
  </si>
  <si>
    <t xml:space="preserve">Zona Franca </t>
  </si>
  <si>
    <t>Exportaciones</t>
  </si>
  <si>
    <t>Importaciones</t>
  </si>
  <si>
    <t>Balanza</t>
  </si>
  <si>
    <t>Cuadro B.1</t>
  </si>
  <si>
    <t>Exportaciones - Importaciones y Balanza comercial según principales países</t>
  </si>
  <si>
    <t>Cuadro E.1.1</t>
  </si>
  <si>
    <t>Cuadro I.1.2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</si>
  <si>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</si>
  <si>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</si>
  <si>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Anexos</t>
  </si>
  <si>
    <t>Exportaciones según zonas francas- Miles de dólares FOB</t>
  </si>
  <si>
    <t>Exportaciones según zonas francas- Toneladas métricas</t>
  </si>
  <si>
    <t>Importaciones según zonas francas- Miles de dólares CIF</t>
  </si>
  <si>
    <t>Importaciones según zonas francas -Toneladas métricas</t>
  </si>
  <si>
    <t>Exportaciones - Importaciones y Balanza comercial según zonas francas</t>
  </si>
  <si>
    <t>Cuadro B.2</t>
  </si>
  <si>
    <t xml:space="preserve"> **  No se puede calcular la variación por no registrar información en el período base de comparación.</t>
  </si>
  <si>
    <t>* Variación superior a 1000%</t>
  </si>
  <si>
    <t>* Variación superior a 1.000%.</t>
  </si>
  <si>
    <t>* Variación superior a 1.000%</t>
  </si>
  <si>
    <t>p preliminar</t>
  </si>
  <si>
    <t>*Variacion superior al 1000%</t>
  </si>
  <si>
    <t>Contribución a la variación (p.p)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</si>
  <si>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Zonas Francas. Cálculos DANE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</si>
  <si>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</si>
  <si>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Especiales.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</si>
  <si>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calificados.</t>
    </r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</si>
  <si>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Por reserva estadística se presenta un total de Zonas Francas Permanentes Especiales.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</si>
  <si>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</si>
  <si>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</t>
    </r>
  </si>
  <si>
    <t>Bolsa</t>
  </si>
  <si>
    <t>Descripción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</si>
  <si>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incluye de forma agregada y no explicita, debido a su nivel de importancia.
p Preliminar
</t>
    </r>
  </si>
  <si>
    <t>Cuadro E.4</t>
  </si>
  <si>
    <t>Exportaciones totales segun principales bolsas - codigos de operación</t>
  </si>
  <si>
    <t>Cuadro I.4</t>
  </si>
  <si>
    <t>Destino</t>
  </si>
  <si>
    <r>
      <t>Nota metodológica:</t>
    </r>
    <r>
      <rPr>
        <sz val="8"/>
        <rFont val="Segoe UI"/>
        <family val="2"/>
      </rPr>
      <t xml:space="preserve"> Las bases anonimizadas han surtido un proceso de modificación y transformación de los datos originales, principalmente en las variables zonas francas, pais destino, pais origen y capítulos del arancel.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</si>
  <si>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muestra de forma agregada, debido a su nivel de importancia.
</t>
    </r>
  </si>
  <si>
    <t>p Preliminar</t>
  </si>
  <si>
    <t>Cuadro E.1.1.1</t>
  </si>
  <si>
    <t>Cuadro I.1.1.1</t>
  </si>
  <si>
    <t xml:space="preserve">Demás Zonas Francas Permanentes 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</si>
  <si>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</si>
  <si>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</si>
  <si>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</si>
  <si>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</si>
  <si>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</si>
  <si>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</si>
  <si>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</si>
  <si>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Brasil</t>
  </si>
  <si>
    <t>Venezuela</t>
  </si>
  <si>
    <t>Chile</t>
  </si>
  <si>
    <t>Panamá</t>
  </si>
  <si>
    <t>Argentina</t>
  </si>
  <si>
    <t>Cuba</t>
  </si>
  <si>
    <t>Uruguay</t>
  </si>
  <si>
    <t>Paraguay</t>
  </si>
  <si>
    <t>México</t>
  </si>
  <si>
    <t>Estados Unidos</t>
  </si>
  <si>
    <t>Puerto Rico</t>
  </si>
  <si>
    <t>Canadá</t>
  </si>
  <si>
    <t>Unión Europea°</t>
  </si>
  <si>
    <t>Alemania</t>
  </si>
  <si>
    <t>España</t>
  </si>
  <si>
    <t>Francia</t>
  </si>
  <si>
    <t>Polonia</t>
  </si>
  <si>
    <t>Italia</t>
  </si>
  <si>
    <t>Países Bajos</t>
  </si>
  <si>
    <t>Austria</t>
  </si>
  <si>
    <t>Finlandia</t>
  </si>
  <si>
    <t>Suecia</t>
  </si>
  <si>
    <t>India</t>
  </si>
  <si>
    <t>China</t>
  </si>
  <si>
    <t>Demás de países</t>
  </si>
  <si>
    <t>Zonas Francas Permanentes Especiales1</t>
  </si>
  <si>
    <t>Zonas Francas Permanentes2</t>
  </si>
  <si>
    <t>Dinamarca</t>
  </si>
  <si>
    <t>Luxemburgo</t>
  </si>
  <si>
    <t>República Checa</t>
  </si>
  <si>
    <t>Eslovenia</t>
  </si>
  <si>
    <t>Demás países de la UE</t>
  </si>
  <si>
    <t>Importaciones totales según principales bolsas-códigos de operación</t>
  </si>
  <si>
    <t>Bahamas</t>
  </si>
  <si>
    <t>Rusia</t>
  </si>
  <si>
    <t>Demás Países</t>
  </si>
  <si>
    <t>Demás zonas francas permanentes</t>
  </si>
  <si>
    <t>Bélgica</t>
  </si>
  <si>
    <t>Hungría</t>
  </si>
  <si>
    <t>Demás países Unión Europea</t>
  </si>
  <si>
    <t>Tailandia</t>
  </si>
  <si>
    <t>Demás bolsas</t>
  </si>
  <si>
    <t>total</t>
  </si>
  <si>
    <t xml:space="preserve">Demás bolsas </t>
  </si>
  <si>
    <t xml:space="preserve">° Se incluyen en la Unión Europea los 27 países miembros actuales. </t>
  </si>
  <si>
    <t>República Dominicana</t>
  </si>
  <si>
    <t>Singapur</t>
  </si>
  <si>
    <t>Demás  países</t>
  </si>
  <si>
    <t>Guatemala</t>
  </si>
  <si>
    <t>Honduras</t>
  </si>
  <si>
    <t>Egipto</t>
  </si>
  <si>
    <t>Japón</t>
  </si>
  <si>
    <t>Demás códigos de operación</t>
  </si>
  <si>
    <t>Salida al resto del mundo de bienes procesados o transformados por un usuario industrial de zona franca.</t>
  </si>
  <si>
    <t>* variación superior a 1000%</t>
  </si>
  <si>
    <t>Trinidad y tobago</t>
  </si>
  <si>
    <t>Suiza</t>
  </si>
  <si>
    <t>Turquia</t>
  </si>
  <si>
    <t>Trinidad y Tobago</t>
  </si>
  <si>
    <t>Guyana</t>
  </si>
  <si>
    <t>° Se incluyen en la Unión Europea los 27 países miembros actuales</t>
  </si>
  <si>
    <t>Exportaciones según zonas francas- Miles de dólares FOB 2019-2023</t>
  </si>
  <si>
    <t>Importaciones según zonas francas- Miles de dólares CIF 2019-2023</t>
  </si>
  <si>
    <t xml:space="preserve">Distribución 2023
(%) </t>
  </si>
  <si>
    <t xml:space="preserve"> Distribución 2023
(%) </t>
  </si>
  <si>
    <t xml:space="preserve"> Distribución 2023
(%)</t>
  </si>
  <si>
    <t>Actualizado: 20 de junio de 2023</t>
  </si>
  <si>
    <t>Abril 2023 p</t>
  </si>
  <si>
    <t>Cuadro E.1.1
Exportaciones según zonas francas -  Miles de dolares FOB
2023/2022 (Abril)p</t>
  </si>
  <si>
    <t>Abril</t>
  </si>
  <si>
    <t>Cuadro E.1.1
Exportaciones según zonas francas -  Miles de dolares FOB
2023/2019 (Abril)p</t>
  </si>
  <si>
    <t>Cuadro E.1.2
Exportaciones según zonas francas - Toneladas métricas
2023/2022 (Abril)p</t>
  </si>
  <si>
    <t>Cuadro E.2
Exportaciones según paises de destino
2023/2022 (Abril)p</t>
  </si>
  <si>
    <t>Cuadro E.3
Exportaciones totales según códigos de operación.
2023/2022 (Abril)p</t>
  </si>
  <si>
    <t>Cuadro E.4
Exportaciones totales según principales bolsas de capítulos del arancel 
2023/2022 (Abril)p</t>
  </si>
  <si>
    <t>Cuadro I.1.1
Importaciones según zonas francas- Miles de dolares CIF
2023/2022 (Abril)p</t>
  </si>
  <si>
    <t>Cuadro I.1.1
Importaciones según zonas francas- Miles de dolares CIF
2023/2019 (Abril)p</t>
  </si>
  <si>
    <t>Cuadro I.1.2
Importaciones según zonas francas- Toneladas métricas
2023/2022 (Abril)p</t>
  </si>
  <si>
    <t>Cuadro I.2
Importaciones según países de origen
2023/2022 (Abril)p</t>
  </si>
  <si>
    <t>Cuadro I.3
Importaciones totales según códigos de operación
2023/2022 (Abril)p</t>
  </si>
  <si>
    <t>Cuadro I.4
Importaciones totales según principales bolsas de capítulos del arancel 
2023/2022 (Abril)p</t>
  </si>
  <si>
    <t>Cuadro B.1
Exportaciones - Importaciones y Balanza Comercial segun Zonas Francas - Miles de dolares FOB
2022 - 2023 (Abril)p</t>
  </si>
  <si>
    <t>Cuadro B.2
Exportaciones - Importaciones y Balanza Comercial segun principales paises - Miles de dolares FOB
2022 -2023  (Abril)p
Miles de dólares FOB</t>
  </si>
  <si>
    <t>ZFP Santa Marta</t>
  </si>
  <si>
    <t>ZFP Internacional Valle De Aburrá Zofiva SAS</t>
  </si>
  <si>
    <t>ZFP Cartagena</t>
  </si>
  <si>
    <t>ZFP de Tocancipá</t>
  </si>
  <si>
    <t>ZFP Cencauca(parque industrial caloto)</t>
  </si>
  <si>
    <t>ZFP Pacífico</t>
  </si>
  <si>
    <t>ZFP de Urabá</t>
  </si>
  <si>
    <t>ZFP Internacional del Atlántico</t>
  </si>
  <si>
    <t>ZFP Internacional de Pereira</t>
  </si>
  <si>
    <t>ZFP Tayrona</t>
  </si>
  <si>
    <t>ZFP Centro Logístico del Pacífico CELPA</t>
  </si>
  <si>
    <t>ZFP Candelaria</t>
  </si>
  <si>
    <t>ZFP las Américas</t>
  </si>
  <si>
    <t>ZFP Conjunto Industrial Parque Sur</t>
  </si>
  <si>
    <t>ZFP Centro Logístico Industrial del Pacífico CLIP S.A.S.</t>
  </si>
  <si>
    <t>**</t>
  </si>
  <si>
    <t>ZFP Cúcuta</t>
  </si>
  <si>
    <t>ZFP Palermo</t>
  </si>
  <si>
    <t>ZFP Parque Industrial FEMSA</t>
  </si>
  <si>
    <t>ZFP Santander</t>
  </si>
  <si>
    <t>ZFP Zonamerica S.A.S.</t>
  </si>
  <si>
    <t>ZFP Metropolitana</t>
  </si>
  <si>
    <t>ZFP de Occidente</t>
  </si>
  <si>
    <t>ZFP Gachancipá (ZOFRANDINA)</t>
  </si>
  <si>
    <t>ZFP Quindío Zona Franca S.A.</t>
  </si>
  <si>
    <t>ZFP Intexzona</t>
  </si>
  <si>
    <t>ZFP Palmaseca</t>
  </si>
  <si>
    <t>ZFP la Cayena</t>
  </si>
  <si>
    <t>ZFP Bogotá</t>
  </si>
  <si>
    <t>ZFP Rionegro</t>
  </si>
  <si>
    <t>ZFP Parque Central</t>
  </si>
  <si>
    <t>ZFP Barranquilla</t>
  </si>
  <si>
    <t>*</t>
  </si>
  <si>
    <t>ZFP Parque Industrial Dexton</t>
  </si>
  <si>
    <t>ZFP Shell Ep Offshore Ventures Limited – SUCURSAL COLOMBIA</t>
  </si>
  <si>
    <t>Ingreso desde el resto del mundo de maquinaria, equipos y repuestos para el desarrollo de la actividad de un usuario de zona franca.</t>
  </si>
  <si>
    <t>Ingreso temporal desde el resto del mundo de materias primas, insumos, bienes intermedios, partes y piezas para ser transformadas.</t>
  </si>
  <si>
    <t>Ingreso de elementos de consumo necesarios para el desarrollo de la actividad del usuario.</t>
  </si>
  <si>
    <t>Ingreso de muestras sin valor comercial debidamente marcadas como tal.</t>
  </si>
  <si>
    <t>Ingreso desde el resto del mundo de equipos de oficina para el desarrollo de la actividad de los usuarios.</t>
  </si>
  <si>
    <t>Reingreso definitivo  desde el resto del mundo de mercancías que salieron temporalmente para transformación.</t>
  </si>
  <si>
    <t>Emiratos Árabes</t>
  </si>
  <si>
    <t>Bolsa01</t>
  </si>
  <si>
    <t>Otros productos del reino vegetal</t>
  </si>
  <si>
    <t>Bolsa09</t>
  </si>
  <si>
    <t>Otros productos de manufacturas de piedra, yeso fraquable,cemento, (asbesto),mica o material análogas, productos ceramicos;vidrio y sus manufacturas</t>
  </si>
  <si>
    <t>Bolsa12</t>
  </si>
  <si>
    <t>Otros productos de material de transporte</t>
  </si>
  <si>
    <t>Bolsa10</t>
  </si>
  <si>
    <t>Otros productos de metales comunes y manufacturas de estos metales</t>
  </si>
  <si>
    <t>Bolsa03</t>
  </si>
  <si>
    <t>Otros productos de las industrias químicas o de las industrias conexas</t>
  </si>
  <si>
    <t>Bolsa02</t>
  </si>
  <si>
    <t>Otros productos de las industrias alimentarias; bebidas, líquidos alcohólicos y vinagre; tabaco y sucedáneos del tabaco</t>
  </si>
  <si>
    <t>Bolsa11</t>
  </si>
  <si>
    <t>Otros productos de máquinas y aparatos, material eléctrico y sus partes; aparatos de grabación o reproducción de sonido, aparatos de grabación o reproducción de imagen y sonido en televisión, y las partes y accesorios de estos aparatos</t>
  </si>
  <si>
    <t>Bolsa13</t>
  </si>
  <si>
    <t>Mercancías y productos diversos</t>
  </si>
  <si>
    <t>Bolsa04</t>
  </si>
  <si>
    <t>Otros productos de plástico y sus manufacturas; caucho y sus manufacturas </t>
  </si>
  <si>
    <t>Bolsa05</t>
  </si>
  <si>
    <t>Otros productos de pieles, cueros, peletería y manufacturas de estas materias; artículos de talabartería o guarnicionería; artículos de viaje, bolsos de mano (carteras) y continentes similares; manufacturas de tripa</t>
  </si>
  <si>
    <t>Bolsa08</t>
  </si>
  <si>
    <t>Otros productos de calzado, sombreros y demás tocados, paraguas, quitasoles, bastones, látigos, fustas, y sus partes; plumas preparadas y artículos de plumas; flores artificiales; manufacturas de cabello</t>
  </si>
  <si>
    <t>* Variación mayor a 1000%.</t>
  </si>
  <si>
    <t>Enero- abril</t>
  </si>
  <si>
    <t>Enero-abril</t>
  </si>
  <si>
    <t xml:space="preserve">Enero- abril 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</si>
</sst>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"/>
    <numFmt numFmtId="173" formatCode="#,##0.0"/>
    <numFmt numFmtId="174" formatCode="_ * #,##0.00_ ;_ * \-#,##0.00_ ;_ * &quot;-&quot;??_ ;_ @_ "/>
    <numFmt numFmtId="175" formatCode="_ * #,##0_ ;_ * \-#,##0_ ;_ * &quot;-&quot;??_ ;_ @_ "/>
    <numFmt numFmtId="176" formatCode="_-* #,##0.00\ _P_t_s_-;\-* #,##0.00\ _P_t_s_-;_-* &quot;-&quot;??\ _P_t_s_-;_-@_-"/>
    <numFmt numFmtId="177" formatCode="_(* #,##0_);_(* \(#,##0\);_(* &quot;-&quot;??_);_(@_)"/>
    <numFmt numFmtId="178" formatCode="General_)"/>
    <numFmt numFmtId="179" formatCode="_-* #,##0\ _P_t_s_-;\-* #,##0\ _P_t_s_-;_-* &quot;-&quot;??\ _P_t_s_-;_-@_-"/>
    <numFmt numFmtId="180" formatCode="_-* #,##0.0\ _P_t_s_-;\-* #,##0.0\ _P_t_s_-;_-* &quot;-&quot;??\ _P_t_s_-;_-@_-"/>
    <numFmt numFmtId="181" formatCode="0.0"/>
    <numFmt numFmtId="182" formatCode="_(* #,##0.0_);_(* \(#,##0.0\);_(* &quot;-&quot;??_);_(@_)"/>
    <numFmt numFmtId="183" formatCode="[$-240A]dddd\,\ dd&quot; de &quot;mmmm&quot; de &quot;yyyy"/>
    <numFmt numFmtId="184" formatCode="[$-240A]hh:mm:ss\ AM/PM"/>
    <numFmt numFmtId="185" formatCode="_ * #,##0.0_ ;_ * \-#,##0.0_ ;_ * &quot;-&quot;??_ ;_ @_ "/>
    <numFmt numFmtId="186" formatCode="0.000000"/>
    <numFmt numFmtId="187" formatCode="0.00000"/>
    <numFmt numFmtId="188" formatCode="0.0000"/>
    <numFmt numFmtId="189" formatCode="0.000"/>
    <numFmt numFmtId="190" formatCode="_(* #,##0.000_);_(* \(#,##0.00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.0_);_(* \(#,##0.0\);_(* &quot;-&quot;?_);_(@_)"/>
    <numFmt numFmtId="197" formatCode="0.0000000"/>
    <numFmt numFmtId="198" formatCode="0.&quot;K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ms Rmn"/>
      <family val="0"/>
    </font>
    <font>
      <b/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2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vertAlign val="superscript"/>
      <sz val="8"/>
      <name val="Segoe UI"/>
      <family val="2"/>
    </font>
    <font>
      <b/>
      <sz val="16"/>
      <name val="Segoe U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color indexed="60"/>
      <name val="Segoe UI"/>
      <family val="2"/>
    </font>
    <font>
      <u val="single"/>
      <sz val="10"/>
      <color indexed="12"/>
      <name val="Segoe U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9"/>
      <color indexed="18"/>
      <name val="Segoe UI"/>
      <family val="2"/>
    </font>
    <font>
      <b/>
      <sz val="11"/>
      <color indexed="8"/>
      <name val="Segoe UI"/>
      <family val="2"/>
    </font>
    <font>
      <sz val="11"/>
      <color indexed="10"/>
      <name val="Segoe UI"/>
      <family val="2"/>
    </font>
    <font>
      <b/>
      <sz val="11"/>
      <color indexed="10"/>
      <name val="Segoe UI"/>
      <family val="2"/>
    </font>
    <font>
      <sz val="8"/>
      <color indexed="8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B40000"/>
      <name val="Segoe UI"/>
      <family val="2"/>
    </font>
    <font>
      <u val="single"/>
      <sz val="10"/>
      <color theme="10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9"/>
      <color rgb="FF002288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  <font>
      <b/>
      <sz val="11"/>
      <color rgb="FFFF0000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8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8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8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9" fillId="2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0" fillId="30" borderId="1" applyNumberFormat="0" applyAlignment="0" applyProtection="0"/>
    <xf numFmtId="0" fontId="6" fillId="31" borderId="2" applyNumberFormat="0" applyAlignment="0" applyProtection="0"/>
    <xf numFmtId="0" fontId="6" fillId="31" borderId="2" applyNumberFormat="0" applyAlignment="0" applyProtection="0"/>
    <xf numFmtId="0" fontId="61" fillId="32" borderId="3" applyNumberFormat="0" applyAlignment="0" applyProtection="0"/>
    <xf numFmtId="0" fontId="7" fillId="33" borderId="4" applyNumberFormat="0" applyAlignment="0" applyProtection="0"/>
    <xf numFmtId="0" fontId="7" fillId="33" borderId="4" applyNumberFormat="0" applyAlignment="0" applyProtection="0"/>
    <xf numFmtId="0" fontId="6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8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3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8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5" fillId="44" borderId="1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4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8" borderId="8" applyNumberFormat="0" applyFont="0" applyAlignment="0" applyProtection="0"/>
    <xf numFmtId="0" fontId="2" fillId="7" borderId="9" applyNumberFormat="0" applyFont="0" applyAlignment="0" applyProtection="0"/>
    <xf numFmtId="0" fontId="2" fillId="7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30" borderId="10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74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64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350">
    <xf numFmtId="0" fontId="0" fillId="0" borderId="0" xfId="0" applyFont="1" applyAlignment="1">
      <alignment/>
    </xf>
    <xf numFmtId="0" fontId="20" fillId="49" borderId="0" xfId="149" applyFont="1" applyFill="1" applyBorder="1" applyAlignment="1">
      <alignment horizontal="left"/>
      <protection/>
    </xf>
    <xf numFmtId="173" fontId="76" fillId="49" borderId="0" xfId="0" applyNumberFormat="1" applyFont="1" applyFill="1" applyAlignment="1">
      <alignment horizontal="right"/>
    </xf>
    <xf numFmtId="3" fontId="76" fillId="50" borderId="0" xfId="0" applyNumberFormat="1" applyFont="1" applyFill="1" applyAlignment="1">
      <alignment/>
    </xf>
    <xf numFmtId="0" fontId="20" fillId="50" borderId="0" xfId="150" applyFont="1" applyFill="1" applyBorder="1" applyAlignment="1">
      <alignment horizontal="left"/>
      <protection/>
    </xf>
    <xf numFmtId="173" fontId="76" fillId="50" borderId="0" xfId="0" applyNumberFormat="1" applyFont="1" applyFill="1" applyAlignment="1">
      <alignment horizontal="right"/>
    </xf>
    <xf numFmtId="0" fontId="76" fillId="49" borderId="0" xfId="0" applyFont="1" applyFill="1" applyAlignment="1">
      <alignment/>
    </xf>
    <xf numFmtId="177" fontId="77" fillId="50" borderId="0" xfId="135" applyNumberFormat="1" applyFont="1" applyFill="1" applyAlignment="1">
      <alignment/>
    </xf>
    <xf numFmtId="3" fontId="77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 horizontal="right"/>
    </xf>
    <xf numFmtId="177" fontId="77" fillId="49" borderId="0" xfId="135" applyNumberFormat="1" applyFont="1" applyFill="1" applyAlignment="1">
      <alignment/>
    </xf>
    <xf numFmtId="173" fontId="77" fillId="49" borderId="0" xfId="0" applyNumberFormat="1" applyFont="1" applyFill="1" applyAlignment="1">
      <alignment horizontal="right"/>
    </xf>
    <xf numFmtId="172" fontId="21" fillId="50" borderId="0" xfId="147" applyNumberFormat="1" applyFont="1" applyFill="1" applyBorder="1" applyAlignment="1" applyProtection="1">
      <alignment horizontal="center"/>
      <protection/>
    </xf>
    <xf numFmtId="172" fontId="21" fillId="50" borderId="19" xfId="147" applyNumberFormat="1" applyFont="1" applyFill="1" applyBorder="1" applyAlignment="1" applyProtection="1">
      <alignment/>
      <protection/>
    </xf>
    <xf numFmtId="0" fontId="21" fillId="50" borderId="19" xfId="0" applyFont="1" applyFill="1" applyBorder="1" applyAlignment="1">
      <alignment horizontal="center" vertical="center"/>
    </xf>
    <xf numFmtId="49" fontId="78" fillId="50" borderId="19" xfId="138" applyNumberFormat="1" applyFont="1" applyFill="1" applyBorder="1" applyAlignment="1">
      <alignment horizontal="center" vertical="center" wrapText="1"/>
    </xf>
    <xf numFmtId="173" fontId="22" fillId="50" borderId="0" xfId="0" applyNumberFormat="1" applyFont="1" applyFill="1" applyBorder="1" applyAlignment="1">
      <alignment horizontal="center" vertical="center"/>
    </xf>
    <xf numFmtId="173" fontId="20" fillId="50" borderId="0" xfId="0" applyNumberFormat="1" applyFont="1" applyFill="1" applyBorder="1" applyAlignment="1">
      <alignment horizontal="center" vertical="center" wrapText="1"/>
    </xf>
    <xf numFmtId="0" fontId="24" fillId="50" borderId="19" xfId="149" applyFont="1" applyFill="1" applyBorder="1" applyAlignment="1">
      <alignment horizontal="center"/>
      <protection/>
    </xf>
    <xf numFmtId="49" fontId="20" fillId="50" borderId="19" xfId="140" applyNumberFormat="1" applyFont="1" applyFill="1" applyBorder="1" applyAlignment="1">
      <alignment horizontal="center" vertical="center" wrapText="1"/>
    </xf>
    <xf numFmtId="3" fontId="76" fillId="49" borderId="0" xfId="135" applyNumberFormat="1" applyFont="1" applyFill="1" applyAlignment="1">
      <alignment wrapText="1"/>
    </xf>
    <xf numFmtId="0" fontId="77" fillId="50" borderId="0" xfId="0" applyNumberFormat="1" applyFont="1" applyFill="1" applyAlignment="1">
      <alignment horizontal="left" wrapText="1"/>
    </xf>
    <xf numFmtId="0" fontId="76" fillId="49" borderId="0" xfId="0" applyNumberFormat="1" applyFont="1" applyFill="1" applyAlignment="1">
      <alignment horizontal="left" wrapText="1"/>
    </xf>
    <xf numFmtId="0" fontId="76" fillId="50" borderId="0" xfId="0" applyNumberFormat="1" applyFont="1" applyFill="1" applyAlignment="1">
      <alignment horizontal="left" wrapText="1"/>
    </xf>
    <xf numFmtId="0" fontId="77" fillId="49" borderId="0" xfId="0" applyNumberFormat="1" applyFont="1" applyFill="1" applyAlignment="1">
      <alignment horizontal="left" wrapText="1"/>
    </xf>
    <xf numFmtId="0" fontId="77" fillId="50" borderId="0" xfId="0" applyFont="1" applyFill="1" applyAlignment="1">
      <alignment/>
    </xf>
    <xf numFmtId="177" fontId="77" fillId="50" borderId="0" xfId="0" applyNumberFormat="1" applyFont="1" applyFill="1" applyAlignment="1">
      <alignment/>
    </xf>
    <xf numFmtId="49" fontId="76" fillId="50" borderId="19" xfId="140" applyNumberFormat="1" applyFont="1" applyFill="1" applyBorder="1" applyAlignment="1">
      <alignment horizontal="center" vertical="center" wrapText="1"/>
    </xf>
    <xf numFmtId="0" fontId="20" fillId="50" borderId="0" xfId="147" applyFont="1" applyFill="1" applyBorder="1" applyAlignment="1" applyProtection="1">
      <alignment horizontal="left" vertical="center" wrapText="1"/>
      <protection/>
    </xf>
    <xf numFmtId="182" fontId="76" fillId="50" borderId="0" xfId="135" applyNumberFormat="1" applyFont="1" applyFill="1" applyAlignment="1">
      <alignment horizontal="left" vertical="center"/>
    </xf>
    <xf numFmtId="0" fontId="77" fillId="49" borderId="0" xfId="0" applyFont="1" applyFill="1" applyAlignment="1">
      <alignment horizontal="center" vertical="center" wrapText="1"/>
    </xf>
    <xf numFmtId="0" fontId="77" fillId="49" borderId="0" xfId="0" applyFont="1" applyFill="1" applyAlignment="1">
      <alignment horizontal="left" vertical="center" wrapText="1"/>
    </xf>
    <xf numFmtId="182" fontId="77" fillId="49" borderId="0" xfId="135" applyNumberFormat="1" applyFont="1" applyFill="1" applyAlignment="1">
      <alignment horizontal="left" vertical="center"/>
    </xf>
    <xf numFmtId="0" fontId="20" fillId="50" borderId="0" xfId="149" applyFont="1" applyFill="1" applyBorder="1" applyAlignment="1">
      <alignment horizontal="left"/>
      <protection/>
    </xf>
    <xf numFmtId="173" fontId="20" fillId="50" borderId="0" xfId="0" applyNumberFormat="1" applyFont="1" applyFill="1" applyBorder="1" applyAlignment="1">
      <alignment horizontal="right" vertical="center" wrapText="1"/>
    </xf>
    <xf numFmtId="0" fontId="20" fillId="49" borderId="0" xfId="150" applyFont="1" applyFill="1" applyBorder="1" applyAlignment="1">
      <alignment horizontal="left"/>
      <protection/>
    </xf>
    <xf numFmtId="0" fontId="76" fillId="50" borderId="0" xfId="0" applyFont="1" applyFill="1" applyAlignment="1">
      <alignment/>
    </xf>
    <xf numFmtId="0" fontId="77" fillId="49" borderId="0" xfId="0" applyFont="1" applyFill="1" applyBorder="1" applyAlignment="1">
      <alignment/>
    </xf>
    <xf numFmtId="173" fontId="23" fillId="50" borderId="0" xfId="0" applyNumberFormat="1" applyFont="1" applyFill="1" applyBorder="1" applyAlignment="1">
      <alignment horizontal="right" vertical="center" wrapText="1"/>
    </xf>
    <xf numFmtId="0" fontId="77" fillId="50" borderId="0" xfId="0" applyFont="1" applyFill="1" applyBorder="1" applyAlignment="1">
      <alignment/>
    </xf>
    <xf numFmtId="0" fontId="23" fillId="50" borderId="0" xfId="0" applyFont="1" applyFill="1" applyAlignment="1">
      <alignment/>
    </xf>
    <xf numFmtId="3" fontId="23" fillId="50" borderId="0" xfId="0" applyNumberFormat="1" applyFont="1" applyFill="1" applyAlignment="1">
      <alignment/>
    </xf>
    <xf numFmtId="0" fontId="20" fillId="49" borderId="0" xfId="0" applyFont="1" applyFill="1" applyAlignment="1">
      <alignment/>
    </xf>
    <xf numFmtId="173" fontId="20" fillId="49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/>
    </xf>
    <xf numFmtId="173" fontId="20" fillId="50" borderId="0" xfId="0" applyNumberFormat="1" applyFont="1" applyFill="1" applyAlignment="1">
      <alignment horizontal="right"/>
    </xf>
    <xf numFmtId="173" fontId="23" fillId="50" borderId="0" xfId="0" applyNumberFormat="1" applyFont="1" applyFill="1" applyAlignment="1">
      <alignment horizontal="right"/>
    </xf>
    <xf numFmtId="3" fontId="23" fillId="50" borderId="0" xfId="0" applyNumberFormat="1" applyFont="1" applyFill="1" applyAlignment="1">
      <alignment horizontal="right"/>
    </xf>
    <xf numFmtId="3" fontId="23" fillId="49" borderId="0" xfId="0" applyNumberFormat="1" applyFont="1" applyFill="1" applyAlignment="1">
      <alignment/>
    </xf>
    <xf numFmtId="173" fontId="23" fillId="49" borderId="0" xfId="0" applyNumberFormat="1" applyFont="1" applyFill="1" applyAlignment="1">
      <alignment horizontal="right"/>
    </xf>
    <xf numFmtId="3" fontId="20" fillId="50" borderId="0" xfId="149" applyNumberFormat="1" applyFont="1" applyFill="1" applyBorder="1" applyAlignment="1">
      <alignment horizontal="left"/>
      <protection/>
    </xf>
    <xf numFmtId="3" fontId="20" fillId="50" borderId="0" xfId="149" applyNumberFormat="1" applyFont="1" applyFill="1" applyBorder="1" applyAlignment="1">
      <alignment horizontal="right"/>
      <protection/>
    </xf>
    <xf numFmtId="173" fontId="20" fillId="50" borderId="0" xfId="135" applyNumberFormat="1" applyFont="1" applyFill="1" applyBorder="1" applyAlignment="1">
      <alignment horizontal="right"/>
    </xf>
    <xf numFmtId="0" fontId="20" fillId="49" borderId="0" xfId="149" applyNumberFormat="1" applyFont="1" applyFill="1" applyBorder="1" applyAlignment="1">
      <alignment horizontal="left"/>
      <protection/>
    </xf>
    <xf numFmtId="173" fontId="20" fillId="49" borderId="0" xfId="135" applyNumberFormat="1" applyFont="1" applyFill="1" applyBorder="1" applyAlignment="1">
      <alignment horizontal="right"/>
    </xf>
    <xf numFmtId="0" fontId="20" fillId="50" borderId="0" xfId="149" applyNumberFormat="1" applyFont="1" applyFill="1" applyBorder="1" applyAlignment="1">
      <alignment horizontal="left"/>
      <protection/>
    </xf>
    <xf numFmtId="0" fontId="23" fillId="50" borderId="0" xfId="149" applyNumberFormat="1" applyFont="1" applyFill="1" applyBorder="1" applyAlignment="1">
      <alignment horizontal="left"/>
      <protection/>
    </xf>
    <xf numFmtId="173" fontId="23" fillId="50" borderId="0" xfId="135" applyNumberFormat="1" applyFont="1" applyFill="1" applyBorder="1" applyAlignment="1">
      <alignment horizontal="right"/>
    </xf>
    <xf numFmtId="0" fontId="23" fillId="49" borderId="0" xfId="149" applyNumberFormat="1" applyFont="1" applyFill="1" applyBorder="1" applyAlignment="1">
      <alignment horizontal="left"/>
      <protection/>
    </xf>
    <xf numFmtId="173" fontId="23" fillId="49" borderId="0" xfId="135" applyNumberFormat="1" applyFont="1" applyFill="1" applyBorder="1" applyAlignment="1">
      <alignment horizontal="right"/>
    </xf>
    <xf numFmtId="3" fontId="20" fillId="50" borderId="0" xfId="147" applyNumberFormat="1" applyFont="1" applyFill="1" applyBorder="1" applyAlignment="1">
      <alignment horizontal="right" vertical="center"/>
      <protection/>
    </xf>
    <xf numFmtId="173" fontId="20" fillId="50" borderId="0" xfId="147" applyNumberFormat="1" applyFont="1" applyFill="1" applyBorder="1" applyAlignment="1">
      <alignment horizontal="center" vertical="center"/>
      <protection/>
    </xf>
    <xf numFmtId="173" fontId="23" fillId="49" borderId="0" xfId="147" applyNumberFormat="1" applyFont="1" applyFill="1" applyBorder="1" applyAlignment="1">
      <alignment horizontal="center" vertical="center"/>
      <protection/>
    </xf>
    <xf numFmtId="173" fontId="23" fillId="50" borderId="0" xfId="147" applyNumberFormat="1" applyFont="1" applyFill="1" applyBorder="1" applyAlignment="1">
      <alignment horizontal="center" vertical="center"/>
      <protection/>
    </xf>
    <xf numFmtId="0" fontId="20" fillId="50" borderId="0" xfId="147" applyFont="1" applyFill="1" applyAlignment="1">
      <alignment vertical="center"/>
      <protection/>
    </xf>
    <xf numFmtId="0" fontId="20" fillId="50" borderId="0" xfId="147" applyFont="1" applyFill="1" applyBorder="1" applyAlignment="1" applyProtection="1">
      <alignment horizontal="left" vertical="center"/>
      <protection/>
    </xf>
    <xf numFmtId="0" fontId="77" fillId="49" borderId="0" xfId="0" applyFont="1" applyFill="1" applyAlignment="1">
      <alignment vertical="center"/>
    </xf>
    <xf numFmtId="0" fontId="77" fillId="49" borderId="0" xfId="0" applyFont="1" applyFill="1" applyAlignment="1">
      <alignment vertical="center" wrapText="1"/>
    </xf>
    <xf numFmtId="0" fontId="77" fillId="50" borderId="0" xfId="0" applyFont="1" applyFill="1" applyAlignment="1">
      <alignment vertical="center"/>
    </xf>
    <xf numFmtId="0" fontId="77" fillId="50" borderId="0" xfId="0" applyFont="1" applyFill="1" applyAlignment="1">
      <alignment vertical="center" wrapText="1"/>
    </xf>
    <xf numFmtId="0" fontId="23" fillId="50" borderId="0" xfId="147" applyFont="1" applyFill="1">
      <alignment/>
      <protection/>
    </xf>
    <xf numFmtId="0" fontId="20" fillId="49" borderId="0" xfId="147" applyFont="1" applyFill="1" applyBorder="1">
      <alignment/>
      <protection/>
    </xf>
    <xf numFmtId="0" fontId="20" fillId="50" borderId="0" xfId="0" applyFont="1" applyFill="1" applyBorder="1" applyAlignment="1">
      <alignment/>
    </xf>
    <xf numFmtId="0" fontId="20" fillId="49" borderId="0" xfId="0" applyFont="1" applyFill="1" applyBorder="1" applyAlignment="1">
      <alignment/>
    </xf>
    <xf numFmtId="0" fontId="77" fillId="49" borderId="0" xfId="0" applyFont="1" applyFill="1" applyAlignment="1">
      <alignment/>
    </xf>
    <xf numFmtId="0" fontId="23" fillId="50" borderId="20" xfId="147" applyFont="1" applyFill="1" applyBorder="1">
      <alignment/>
      <protection/>
    </xf>
    <xf numFmtId="0" fontId="79" fillId="50" borderId="21" xfId="0" applyFont="1" applyFill="1" applyBorder="1" applyAlignment="1" applyProtection="1">
      <alignment horizontal="left"/>
      <protection/>
    </xf>
    <xf numFmtId="0" fontId="79" fillId="50" borderId="22" xfId="0" applyFont="1" applyFill="1" applyBorder="1" applyAlignment="1" applyProtection="1">
      <alignment horizontal="left"/>
      <protection/>
    </xf>
    <xf numFmtId="0" fontId="80" fillId="50" borderId="23" xfId="130" applyFont="1" applyFill="1" applyBorder="1" applyAlignment="1" applyProtection="1">
      <alignment horizontal="left"/>
      <protection/>
    </xf>
    <xf numFmtId="173" fontId="21" fillId="50" borderId="0" xfId="0" applyNumberFormat="1" applyFont="1" applyFill="1" applyBorder="1" applyAlignment="1">
      <alignment horizontal="center" vertical="center" wrapText="1"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4" fillId="50" borderId="20" xfId="149" applyFont="1" applyFill="1" applyBorder="1" applyAlignment="1">
      <alignment horizontal="center"/>
      <protection/>
    </xf>
    <xf numFmtId="0" fontId="20" fillId="50" borderId="24" xfId="149" applyFont="1" applyFill="1" applyBorder="1" applyAlignment="1">
      <alignment horizontal="center" vertical="center" wrapText="1"/>
      <protection/>
    </xf>
    <xf numFmtId="0" fontId="20" fillId="50" borderId="19" xfId="149" applyFont="1" applyFill="1" applyBorder="1" applyAlignment="1">
      <alignment horizontal="center" vertical="center" wrapText="1"/>
      <protection/>
    </xf>
    <xf numFmtId="0" fontId="20" fillId="50" borderId="0" xfId="147" applyFont="1" applyFill="1" applyBorder="1" applyAlignment="1">
      <alignment horizontal="center" vertical="center"/>
      <protection/>
    </xf>
    <xf numFmtId="0" fontId="25" fillId="50" borderId="0" xfId="0" applyFont="1" applyFill="1" applyAlignment="1">
      <alignment/>
    </xf>
    <xf numFmtId="0" fontId="81" fillId="50" borderId="0" xfId="0" applyFont="1" applyFill="1" applyAlignment="1">
      <alignment/>
    </xf>
    <xf numFmtId="0" fontId="82" fillId="50" borderId="0" xfId="0" applyFont="1" applyFill="1" applyAlignment="1">
      <alignment/>
    </xf>
    <xf numFmtId="0" fontId="21" fillId="50" borderId="0" xfId="0" applyFont="1" applyFill="1" applyAlignment="1">
      <alignment/>
    </xf>
    <xf numFmtId="3" fontId="81" fillId="50" borderId="0" xfId="0" applyNumberFormat="1" applyFont="1" applyFill="1" applyAlignment="1">
      <alignment/>
    </xf>
    <xf numFmtId="0" fontId="28" fillId="50" borderId="0" xfId="0" applyFont="1" applyFill="1" applyAlignment="1">
      <alignment/>
    </xf>
    <xf numFmtId="3" fontId="22" fillId="50" borderId="0" xfId="149" applyNumberFormat="1" applyFont="1" applyFill="1">
      <alignment/>
      <protection/>
    </xf>
    <xf numFmtId="175" fontId="22" fillId="50" borderId="0" xfId="138" applyNumberFormat="1" applyFont="1" applyFill="1" applyAlignment="1">
      <alignment/>
    </xf>
    <xf numFmtId="0" fontId="28" fillId="50" borderId="0" xfId="147" applyFont="1" applyFill="1" applyAlignment="1">
      <alignment vertical="top" wrapText="1"/>
      <protection/>
    </xf>
    <xf numFmtId="0" fontId="27" fillId="50" borderId="0" xfId="0" applyFont="1" applyFill="1" applyBorder="1" applyAlignment="1">
      <alignment vertical="center" wrapText="1"/>
    </xf>
    <xf numFmtId="0" fontId="83" fillId="50" borderId="0" xfId="0" applyFont="1" applyFill="1" applyBorder="1" applyAlignment="1">
      <alignment vertical="center" wrapText="1"/>
    </xf>
    <xf numFmtId="0" fontId="30" fillId="50" borderId="0" xfId="147" applyFont="1" applyFill="1" applyBorder="1" applyAlignment="1">
      <alignment horizontal="left"/>
      <protection/>
    </xf>
    <xf numFmtId="3" fontId="30" fillId="50" borderId="0" xfId="147" applyNumberFormat="1" applyFont="1" applyFill="1" applyBorder="1" applyAlignment="1">
      <alignment horizontal="right"/>
      <protection/>
    </xf>
    <xf numFmtId="0" fontId="84" fillId="50" borderId="0" xfId="0" applyFont="1" applyFill="1" applyAlignment="1">
      <alignment/>
    </xf>
    <xf numFmtId="185" fontId="22" fillId="50" borderId="0" xfId="138" applyNumberFormat="1" applyFont="1" applyFill="1" applyBorder="1" applyAlignment="1">
      <alignment horizontal="left" vertical="center" wrapText="1"/>
    </xf>
    <xf numFmtId="3" fontId="22" fillId="50" borderId="0" xfId="0" applyNumberFormat="1" applyFont="1" applyFill="1" applyBorder="1" applyAlignment="1">
      <alignment wrapText="1"/>
    </xf>
    <xf numFmtId="3" fontId="28" fillId="50" borderId="0" xfId="0" applyNumberFormat="1" applyFont="1" applyFill="1" applyAlignment="1">
      <alignment horizontal="center"/>
    </xf>
    <xf numFmtId="0" fontId="28" fillId="50" borderId="0" xfId="0" applyFont="1" applyFill="1" applyAlignment="1">
      <alignment wrapText="1"/>
    </xf>
    <xf numFmtId="0" fontId="28" fillId="50" borderId="0" xfId="0" applyFont="1" applyFill="1" applyAlignment="1">
      <alignment vertical="top" wrapText="1"/>
    </xf>
    <xf numFmtId="3" fontId="82" fillId="50" borderId="0" xfId="0" applyNumberFormat="1" applyFont="1" applyFill="1" applyAlignment="1">
      <alignment/>
    </xf>
    <xf numFmtId="3" fontId="28" fillId="50" borderId="0" xfId="147" applyNumberFormat="1" applyFont="1" applyFill="1" applyBorder="1" applyAlignment="1">
      <alignment vertical="center"/>
      <protection/>
    </xf>
    <xf numFmtId="3" fontId="23" fillId="50" borderId="0" xfId="147" applyNumberFormat="1" applyFont="1" applyFill="1" applyBorder="1" applyAlignment="1">
      <alignment horizontal="right"/>
      <protection/>
    </xf>
    <xf numFmtId="0" fontId="21" fillId="50" borderId="0" xfId="147" applyFont="1" applyFill="1" applyBorder="1" applyAlignment="1">
      <alignment/>
      <protection/>
    </xf>
    <xf numFmtId="173" fontId="85" fillId="50" borderId="0" xfId="0" applyNumberFormat="1" applyFont="1" applyFill="1" applyAlignment="1">
      <alignment/>
    </xf>
    <xf numFmtId="173" fontId="31" fillId="50" borderId="0" xfId="0" applyNumberFormat="1" applyFont="1" applyFill="1" applyAlignment="1">
      <alignment/>
    </xf>
    <xf numFmtId="0" fontId="31" fillId="50" borderId="0" xfId="0" applyFont="1" applyFill="1" applyAlignment="1">
      <alignment/>
    </xf>
    <xf numFmtId="0" fontId="28" fillId="50" borderId="0" xfId="147" applyFont="1" applyFill="1">
      <alignment/>
      <protection/>
    </xf>
    <xf numFmtId="0" fontId="28" fillId="50" borderId="0" xfId="147" applyFont="1" applyFill="1" applyBorder="1">
      <alignment/>
      <protection/>
    </xf>
    <xf numFmtId="3" fontId="28" fillId="50" borderId="0" xfId="147" applyNumberFormat="1" applyFont="1" applyFill="1">
      <alignment/>
      <protection/>
    </xf>
    <xf numFmtId="3" fontId="23" fillId="50" borderId="0" xfId="147" applyNumberFormat="1" applyFont="1" applyFill="1">
      <alignment/>
      <protection/>
    </xf>
    <xf numFmtId="0" fontId="28" fillId="50" borderId="0" xfId="0" applyFont="1" applyFill="1" applyAlignment="1">
      <alignment horizontal="left"/>
    </xf>
    <xf numFmtId="3" fontId="28" fillId="50" borderId="0" xfId="147" applyNumberFormat="1" applyFont="1" applyFill="1" applyAlignment="1">
      <alignment horizontal="right"/>
      <protection/>
    </xf>
    <xf numFmtId="0" fontId="28" fillId="0" borderId="0" xfId="0" applyFont="1" applyAlignment="1">
      <alignment/>
    </xf>
    <xf numFmtId="3" fontId="28" fillId="50" borderId="0" xfId="147" applyNumberFormat="1" applyFont="1" applyFill="1" applyBorder="1" applyAlignment="1">
      <alignment horizontal="right"/>
      <protection/>
    </xf>
    <xf numFmtId="0" fontId="23" fillId="50" borderId="0" xfId="0" applyFont="1" applyFill="1" applyAlignment="1">
      <alignment wrapText="1"/>
    </xf>
    <xf numFmtId="173" fontId="21" fillId="50" borderId="0" xfId="138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3" fontId="31" fillId="50" borderId="0" xfId="0" applyNumberFormat="1" applyFont="1" applyFill="1" applyAlignment="1">
      <alignment/>
    </xf>
    <xf numFmtId="173" fontId="81" fillId="50" borderId="0" xfId="0" applyNumberFormat="1" applyFont="1" applyFill="1" applyAlignment="1">
      <alignment/>
    </xf>
    <xf numFmtId="3" fontId="28" fillId="50" borderId="0" xfId="149" applyNumberFormat="1" applyFont="1" applyFill="1">
      <alignment/>
      <protection/>
    </xf>
    <xf numFmtId="0" fontId="28" fillId="50" borderId="0" xfId="149" applyFont="1" applyFill="1" applyAlignment="1">
      <alignment horizontal="right"/>
      <protection/>
    </xf>
    <xf numFmtId="0" fontId="28" fillId="50" borderId="0" xfId="149" applyFont="1" applyFill="1" applyBorder="1">
      <alignment/>
      <protection/>
    </xf>
    <xf numFmtId="3" fontId="28" fillId="50" borderId="0" xfId="149" applyNumberFormat="1" applyFont="1" applyFill="1" applyBorder="1" applyAlignment="1">
      <alignment horizontal="right"/>
      <protection/>
    </xf>
    <xf numFmtId="0" fontId="81" fillId="50" borderId="0" xfId="0" applyFont="1" applyFill="1" applyAlignment="1">
      <alignment vertical="center"/>
    </xf>
    <xf numFmtId="0" fontId="33" fillId="50" borderId="0" xfId="147" applyFont="1" applyFill="1" applyBorder="1" applyAlignment="1">
      <alignment vertical="center" wrapText="1"/>
      <protection/>
    </xf>
    <xf numFmtId="0" fontId="85" fillId="50" borderId="0" xfId="0" applyFont="1" applyFill="1" applyAlignment="1">
      <alignment/>
    </xf>
    <xf numFmtId="173" fontId="86" fillId="50" borderId="0" xfId="0" applyNumberFormat="1" applyFont="1" applyFill="1" applyAlignment="1">
      <alignment/>
    </xf>
    <xf numFmtId="177" fontId="81" fillId="50" borderId="0" xfId="135" applyNumberFormat="1" applyFont="1" applyFill="1" applyAlignment="1">
      <alignment/>
    </xf>
    <xf numFmtId="173" fontId="22" fillId="50" borderId="0" xfId="138" applyNumberFormat="1" applyFont="1" applyFill="1" applyBorder="1" applyAlignment="1">
      <alignment horizontal="right"/>
    </xf>
    <xf numFmtId="177" fontId="82" fillId="50" borderId="0" xfId="135" applyNumberFormat="1" applyFont="1" applyFill="1" applyBorder="1" applyAlignment="1">
      <alignment/>
    </xf>
    <xf numFmtId="0" fontId="28" fillId="50" borderId="0" xfId="0" applyFont="1" applyFill="1" applyBorder="1" applyAlignment="1">
      <alignment/>
    </xf>
    <xf numFmtId="0" fontId="81" fillId="50" borderId="0" xfId="0" applyFont="1" applyFill="1" applyAlignment="1">
      <alignment horizontal="right"/>
    </xf>
    <xf numFmtId="3" fontId="23" fillId="50" borderId="0" xfId="135" applyNumberFormat="1" applyFont="1" applyFill="1" applyBorder="1" applyAlignment="1" applyProtection="1">
      <alignment horizontal="right"/>
      <protection/>
    </xf>
    <xf numFmtId="0" fontId="87" fillId="50" borderId="0" xfId="0" applyFont="1" applyFill="1" applyAlignment="1">
      <alignment/>
    </xf>
    <xf numFmtId="0" fontId="87" fillId="50" borderId="0" xfId="0" applyFont="1" applyFill="1" applyAlignment="1">
      <alignment horizontal="right"/>
    </xf>
    <xf numFmtId="182" fontId="77" fillId="50" borderId="19" xfId="135" applyNumberFormat="1" applyFont="1" applyFill="1" applyBorder="1" applyAlignment="1">
      <alignment horizontal="left" vertical="center"/>
    </xf>
    <xf numFmtId="0" fontId="20" fillId="50" borderId="0" xfId="0" applyFont="1" applyFill="1" applyBorder="1" applyAlignment="1">
      <alignment horizontal="center" vertical="center"/>
    </xf>
    <xf numFmtId="177" fontId="22" fillId="50" borderId="0" xfId="135" applyNumberFormat="1" applyFont="1" applyFill="1" applyBorder="1" applyAlignment="1">
      <alignment/>
    </xf>
    <xf numFmtId="3" fontId="22" fillId="50" borderId="0" xfId="149" applyNumberFormat="1" applyFont="1" applyFill="1" applyBorder="1">
      <alignment/>
      <protection/>
    </xf>
    <xf numFmtId="0" fontId="20" fillId="50" borderId="19" xfId="0" applyFont="1" applyFill="1" applyBorder="1" applyAlignment="1">
      <alignment horizontal="center" vertical="center"/>
    </xf>
    <xf numFmtId="173" fontId="20" fillId="50" borderId="0" xfId="147" applyNumberFormat="1" applyFont="1" applyFill="1" applyBorder="1" applyAlignment="1">
      <alignment horizontal="right" vertical="center"/>
      <protection/>
    </xf>
    <xf numFmtId="173" fontId="77" fillId="49" borderId="0" xfId="135" applyNumberFormat="1" applyFont="1" applyFill="1" applyAlignment="1">
      <alignment vertical="center"/>
    </xf>
    <xf numFmtId="173" fontId="77" fillId="50" borderId="0" xfId="135" applyNumberFormat="1" applyFont="1" applyFill="1" applyAlignment="1">
      <alignment vertical="center"/>
    </xf>
    <xf numFmtId="173" fontId="77" fillId="50" borderId="19" xfId="135" applyNumberFormat="1" applyFont="1" applyFill="1" applyBorder="1" applyAlignment="1">
      <alignment vertical="center"/>
    </xf>
    <xf numFmtId="173" fontId="23" fillId="50" borderId="0" xfId="147" applyNumberFormat="1" applyFont="1" applyFill="1" applyBorder="1" applyAlignment="1">
      <alignment horizontal="right" vertical="center"/>
      <protection/>
    </xf>
    <xf numFmtId="173" fontId="23" fillId="49" borderId="0" xfId="147" applyNumberFormat="1" applyFont="1" applyFill="1" applyBorder="1" applyAlignment="1">
      <alignment horizontal="right" vertical="center"/>
      <protection/>
    </xf>
    <xf numFmtId="172" fontId="20" fillId="50" borderId="20" xfId="0" applyNumberFormat="1" applyFont="1" applyFill="1" applyBorder="1" applyAlignment="1" applyProtection="1">
      <alignment horizontal="left"/>
      <protection/>
    </xf>
    <xf numFmtId="0" fontId="20" fillId="50" borderId="20" xfId="0" applyFont="1" applyFill="1" applyBorder="1" applyAlignment="1" applyProtection="1">
      <alignment horizontal="left"/>
      <protection/>
    </xf>
    <xf numFmtId="0" fontId="22" fillId="50" borderId="20" xfId="147" applyFont="1" applyFill="1" applyBorder="1" applyAlignment="1">
      <alignment horizontal="center"/>
      <protection/>
    </xf>
    <xf numFmtId="0" fontId="24" fillId="50" borderId="20" xfId="156" applyFont="1" applyFill="1" applyBorder="1" applyAlignment="1">
      <alignment/>
      <protection/>
    </xf>
    <xf numFmtId="0" fontId="77" fillId="50" borderId="19" xfId="0" applyNumberFormat="1" applyFont="1" applyFill="1" applyBorder="1" applyAlignment="1">
      <alignment horizontal="left" wrapText="1"/>
    </xf>
    <xf numFmtId="0" fontId="23" fillId="49" borderId="19" xfId="149" applyNumberFormat="1" applyFont="1" applyFill="1" applyBorder="1" applyAlignment="1">
      <alignment horizontal="left"/>
      <protection/>
    </xf>
    <xf numFmtId="173" fontId="23" fillId="49" borderId="19" xfId="135" applyNumberFormat="1" applyFont="1" applyFill="1" applyBorder="1" applyAlignment="1">
      <alignment horizontal="right"/>
    </xf>
    <xf numFmtId="0" fontId="20" fillId="50" borderId="19" xfId="0" applyFont="1" applyFill="1" applyBorder="1" applyAlignment="1">
      <alignment horizontal="center" vertical="center"/>
    </xf>
    <xf numFmtId="0" fontId="24" fillId="50" borderId="20" xfId="149" applyFont="1" applyFill="1" applyBorder="1" applyAlignment="1">
      <alignment horizontal="center"/>
      <protection/>
    </xf>
    <xf numFmtId="0" fontId="28" fillId="50" borderId="0" xfId="0" applyFont="1" applyFill="1" applyAlignment="1">
      <alignment horizontal="left" vertical="top" wrapText="1"/>
    </xf>
    <xf numFmtId="0" fontId="23" fillId="50" borderId="24" xfId="147" applyFont="1" applyFill="1" applyBorder="1">
      <alignment/>
      <protection/>
    </xf>
    <xf numFmtId="0" fontId="23" fillId="50" borderId="0" xfId="147" applyFont="1" applyFill="1" applyBorder="1">
      <alignment/>
      <protection/>
    </xf>
    <xf numFmtId="0" fontId="76" fillId="50" borderId="0" xfId="0" applyFont="1" applyFill="1" applyAlignment="1">
      <alignment horizontal="left" vertical="center"/>
    </xf>
    <xf numFmtId="0" fontId="77" fillId="50" borderId="0" xfId="0" applyFont="1" applyFill="1" applyAlignment="1">
      <alignment horizontal="left" vertical="center"/>
    </xf>
    <xf numFmtId="0" fontId="77" fillId="50" borderId="19" xfId="0" applyFont="1" applyFill="1" applyBorder="1" applyAlignment="1">
      <alignment horizontal="left" vertical="center"/>
    </xf>
    <xf numFmtId="3" fontId="76" fillId="50" borderId="0" xfId="135" applyNumberFormat="1" applyFont="1" applyFill="1" applyAlignment="1">
      <alignment/>
    </xf>
    <xf numFmtId="173" fontId="76" fillId="50" borderId="0" xfId="135" applyNumberFormat="1" applyFont="1" applyFill="1" applyAlignment="1">
      <alignment/>
    </xf>
    <xf numFmtId="0" fontId="81" fillId="50" borderId="24" xfId="0" applyFont="1" applyFill="1" applyBorder="1" applyAlignment="1">
      <alignment/>
    </xf>
    <xf numFmtId="0" fontId="28" fillId="50" borderId="0" xfId="0" applyFont="1" applyFill="1" applyAlignment="1">
      <alignment horizontal="left" vertical="top" wrapText="1"/>
    </xf>
    <xf numFmtId="3" fontId="20" fillId="50" borderId="24" xfId="147" applyNumberFormat="1" applyFont="1" applyFill="1" applyBorder="1" applyAlignment="1">
      <alignment vertical="center"/>
      <protection/>
    </xf>
    <xf numFmtId="173" fontId="77" fillId="49" borderId="0" xfId="135" applyNumberFormat="1" applyFont="1" applyFill="1" applyAlignment="1">
      <alignment vertical="center" wrapText="1"/>
    </xf>
    <xf numFmtId="173" fontId="77" fillId="50" borderId="0" xfId="135" applyNumberFormat="1" applyFont="1" applyFill="1" applyAlignment="1">
      <alignment vertical="center" wrapText="1"/>
    </xf>
    <xf numFmtId="177" fontId="77" fillId="50" borderId="0" xfId="135" applyNumberFormat="1" applyFont="1" applyFill="1" applyBorder="1" applyAlignment="1">
      <alignment/>
    </xf>
    <xf numFmtId="3" fontId="77" fillId="50" borderId="0" xfId="0" applyNumberFormat="1" applyFont="1" applyFill="1" applyBorder="1" applyAlignment="1">
      <alignment/>
    </xf>
    <xf numFmtId="173" fontId="77" fillId="50" borderId="0" xfId="0" applyNumberFormat="1" applyFont="1" applyFill="1" applyBorder="1" applyAlignment="1">
      <alignment horizontal="right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0" fontId="28" fillId="50" borderId="0" xfId="0" applyFont="1" applyFill="1" applyAlignment="1">
      <alignment horizontal="left"/>
    </xf>
    <xf numFmtId="173" fontId="76" fillId="49" borderId="0" xfId="0" applyNumberFormat="1" applyFont="1" applyFill="1" applyAlignment="1">
      <alignment/>
    </xf>
    <xf numFmtId="173" fontId="76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/>
    </xf>
    <xf numFmtId="173" fontId="77" fillId="49" borderId="0" xfId="0" applyNumberFormat="1" applyFont="1" applyFill="1" applyAlignment="1">
      <alignment/>
    </xf>
    <xf numFmtId="173" fontId="77" fillId="50" borderId="0" xfId="0" applyNumberFormat="1" applyFont="1" applyFill="1" applyBorder="1" applyAlignment="1">
      <alignment/>
    </xf>
    <xf numFmtId="177" fontId="77" fillId="49" borderId="0" xfId="135" applyNumberFormat="1" applyFont="1" applyFill="1" applyBorder="1" applyAlignment="1">
      <alignment/>
    </xf>
    <xf numFmtId="173" fontId="77" fillId="50" borderId="25" xfId="0" applyNumberFormat="1" applyFont="1" applyFill="1" applyBorder="1" applyAlignment="1">
      <alignment/>
    </xf>
    <xf numFmtId="173" fontId="77" fillId="50" borderId="25" xfId="0" applyNumberFormat="1" applyFont="1" applyFill="1" applyBorder="1" applyAlignment="1">
      <alignment horizontal="right"/>
    </xf>
    <xf numFmtId="173" fontId="23" fillId="49" borderId="0" xfId="0" applyNumberFormat="1" applyFont="1" applyFill="1" applyBorder="1" applyAlignment="1">
      <alignment horizontal="right"/>
    </xf>
    <xf numFmtId="3" fontId="23" fillId="50" borderId="0" xfId="0" applyNumberFormat="1" applyFont="1" applyFill="1" applyBorder="1" applyAlignment="1">
      <alignment/>
    </xf>
    <xf numFmtId="173" fontId="23" fillId="50" borderId="0" xfId="0" applyNumberFormat="1" applyFont="1" applyFill="1" applyBorder="1" applyAlignment="1">
      <alignment horizontal="right"/>
    </xf>
    <xf numFmtId="173" fontId="20" fillId="49" borderId="0" xfId="0" applyNumberFormat="1" applyFont="1" applyFill="1" applyAlignment="1">
      <alignment/>
    </xf>
    <xf numFmtId="173" fontId="20" fillId="50" borderId="0" xfId="0" applyNumberFormat="1" applyFont="1" applyFill="1" applyAlignment="1">
      <alignment/>
    </xf>
    <xf numFmtId="173" fontId="23" fillId="50" borderId="0" xfId="0" applyNumberFormat="1" applyFont="1" applyFill="1" applyAlignment="1">
      <alignment/>
    </xf>
    <xf numFmtId="173" fontId="23" fillId="49" borderId="0" xfId="0" applyNumberFormat="1" applyFont="1" applyFill="1" applyAlignment="1">
      <alignment/>
    </xf>
    <xf numFmtId="173" fontId="23" fillId="49" borderId="0" xfId="0" applyNumberFormat="1" applyFont="1" applyFill="1" applyBorder="1" applyAlignment="1">
      <alignment/>
    </xf>
    <xf numFmtId="173" fontId="23" fillId="50" borderId="0" xfId="0" applyNumberFormat="1" applyFont="1" applyFill="1" applyBorder="1" applyAlignment="1">
      <alignment/>
    </xf>
    <xf numFmtId="173" fontId="20" fillId="50" borderId="0" xfId="149" applyNumberFormat="1" applyFont="1" applyFill="1" applyBorder="1" applyAlignment="1">
      <alignment horizontal="right"/>
      <protection/>
    </xf>
    <xf numFmtId="173" fontId="20" fillId="49" borderId="0" xfId="149" applyNumberFormat="1" applyFont="1" applyFill="1" applyBorder="1" applyAlignment="1">
      <alignment horizontal="right"/>
      <protection/>
    </xf>
    <xf numFmtId="173" fontId="23" fillId="50" borderId="0" xfId="149" applyNumberFormat="1" applyFont="1" applyFill="1" applyBorder="1" applyAlignment="1">
      <alignment horizontal="right"/>
      <protection/>
    </xf>
    <xf numFmtId="173" fontId="23" fillId="49" borderId="0" xfId="149" applyNumberFormat="1" applyFont="1" applyFill="1" applyBorder="1" applyAlignment="1">
      <alignment horizontal="right"/>
      <protection/>
    </xf>
    <xf numFmtId="173" fontId="23" fillId="49" borderId="19" xfId="149" applyNumberFormat="1" applyFont="1" applyFill="1" applyBorder="1" applyAlignment="1">
      <alignment horizontal="right"/>
      <protection/>
    </xf>
    <xf numFmtId="0" fontId="77" fillId="49" borderId="0" xfId="0" applyFont="1" applyFill="1" applyBorder="1" applyAlignment="1">
      <alignment vertical="center" wrapText="1"/>
    </xf>
    <xf numFmtId="0" fontId="81" fillId="50" borderId="0" xfId="0" applyFont="1" applyFill="1" applyBorder="1" applyAlignment="1">
      <alignment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8" fillId="50" borderId="0" xfId="0" applyFont="1" applyFill="1" applyAlignment="1">
      <alignment horizontal="left"/>
    </xf>
    <xf numFmtId="1" fontId="20" fillId="50" borderId="19" xfId="0" applyNumberFormat="1" applyFont="1" applyFill="1" applyBorder="1" applyAlignment="1">
      <alignment horizontal="center" vertical="center"/>
    </xf>
    <xf numFmtId="1" fontId="81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 horizontal="left"/>
    </xf>
    <xf numFmtId="173" fontId="77" fillId="49" borderId="0" xfId="0" applyNumberFormat="1" applyFont="1" applyFill="1" applyAlignment="1">
      <alignment horizontal="left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0" applyFont="1" applyFill="1" applyAlignment="1">
      <alignment horizontal="left"/>
    </xf>
    <xf numFmtId="173" fontId="34" fillId="50" borderId="0" xfId="138" applyNumberFormat="1" applyFont="1" applyFill="1" applyBorder="1" applyAlignment="1">
      <alignment horizontal="right"/>
    </xf>
    <xf numFmtId="3" fontId="23" fillId="50" borderId="0" xfId="139" applyNumberFormat="1" applyFont="1" applyFill="1" applyBorder="1" applyAlignment="1" applyProtection="1">
      <alignment horizontal="right"/>
      <protection/>
    </xf>
    <xf numFmtId="173" fontId="2" fillId="50" borderId="0" xfId="138" applyNumberFormat="1" applyFont="1" applyFill="1" applyBorder="1" applyAlignment="1">
      <alignment horizontal="right" vertical="center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173" fontId="76" fillId="49" borderId="0" xfId="135" applyNumberFormat="1" applyFont="1" applyFill="1" applyAlignment="1">
      <alignment horizontal="center" wrapText="1"/>
    </xf>
    <xf numFmtId="3" fontId="76" fillId="50" borderId="0" xfId="135" applyNumberFormat="1" applyFont="1" applyFill="1" applyAlignment="1">
      <alignment horizontal="center" wrapText="1"/>
    </xf>
    <xf numFmtId="173" fontId="77" fillId="50" borderId="0" xfId="135" applyNumberFormat="1" applyFont="1" applyFill="1" applyAlignment="1">
      <alignment horizontal="center" wrapText="1"/>
    </xf>
    <xf numFmtId="3" fontId="77" fillId="50" borderId="0" xfId="135" applyNumberFormat="1" applyFont="1" applyFill="1" applyAlignment="1">
      <alignment horizontal="center" wrapText="1"/>
    </xf>
    <xf numFmtId="173" fontId="76" fillId="50" borderId="0" xfId="135" applyNumberFormat="1" applyFont="1" applyFill="1" applyAlignment="1">
      <alignment horizontal="center" wrapText="1"/>
    </xf>
    <xf numFmtId="173" fontId="77" fillId="49" borderId="0" xfId="135" applyNumberFormat="1" applyFont="1" applyFill="1" applyAlignment="1">
      <alignment horizontal="center" wrapText="1"/>
    </xf>
    <xf numFmtId="173" fontId="77" fillId="49" borderId="0" xfId="135" applyNumberFormat="1" applyFont="1" applyFill="1" applyBorder="1" applyAlignment="1">
      <alignment horizontal="center" wrapText="1"/>
    </xf>
    <xf numFmtId="173" fontId="77" fillId="50" borderId="0" xfId="135" applyNumberFormat="1" applyFont="1" applyFill="1" applyBorder="1" applyAlignment="1">
      <alignment horizontal="center" wrapText="1"/>
    </xf>
    <xf numFmtId="173" fontId="77" fillId="50" borderId="19" xfId="135" applyNumberFormat="1" applyFont="1" applyFill="1" applyBorder="1" applyAlignment="1">
      <alignment horizontal="center" wrapText="1"/>
    </xf>
    <xf numFmtId="3" fontId="77" fillId="50" borderId="19" xfId="135" applyNumberFormat="1" applyFont="1" applyFill="1" applyBorder="1" applyAlignment="1">
      <alignment horizontal="center" wrapText="1"/>
    </xf>
    <xf numFmtId="173" fontId="84" fillId="50" borderId="0" xfId="0" applyNumberFormat="1" applyFont="1" applyFill="1" applyAlignment="1">
      <alignment/>
    </xf>
    <xf numFmtId="0" fontId="77" fillId="49" borderId="0" xfId="0" applyFont="1" applyFill="1" applyAlignment="1">
      <alignment horizontal="center" vertical="center"/>
    </xf>
    <xf numFmtId="0" fontId="77" fillId="50" borderId="0" xfId="0" applyFont="1" applyFill="1" applyAlignment="1">
      <alignment horizontal="center" vertical="center"/>
    </xf>
    <xf numFmtId="0" fontId="28" fillId="50" borderId="0" xfId="149" applyFont="1" applyFill="1" applyAlignment="1">
      <alignment horizontal="left" wrapText="1"/>
      <protection/>
    </xf>
    <xf numFmtId="0" fontId="81" fillId="50" borderId="25" xfId="0" applyFont="1" applyFill="1" applyBorder="1" applyAlignment="1">
      <alignment/>
    </xf>
    <xf numFmtId="173" fontId="20" fillId="49" borderId="0" xfId="140" applyNumberFormat="1" applyFont="1" applyFill="1" applyBorder="1" applyAlignment="1">
      <alignment/>
    </xf>
    <xf numFmtId="173" fontId="23" fillId="50" borderId="0" xfId="138" applyNumberFormat="1" applyFont="1" applyFill="1" applyAlignment="1">
      <alignment horizontal="left" vertical="top"/>
    </xf>
    <xf numFmtId="173" fontId="23" fillId="49" borderId="0" xfId="138" applyNumberFormat="1" applyFont="1" applyFill="1" applyAlignment="1">
      <alignment horizontal="left" vertical="top"/>
    </xf>
    <xf numFmtId="173" fontId="77" fillId="50" borderId="0" xfId="135" applyNumberFormat="1" applyFont="1" applyFill="1" applyAlignment="1">
      <alignment horizontal="left" vertical="center"/>
    </xf>
    <xf numFmtId="173" fontId="21" fillId="50" borderId="19" xfId="0" applyNumberFormat="1" applyFont="1" applyFill="1" applyBorder="1" applyAlignment="1">
      <alignment horizontal="center" vertical="center" wrapText="1"/>
    </xf>
    <xf numFmtId="0" fontId="20" fillId="50" borderId="19" xfId="0" applyFont="1" applyFill="1" applyBorder="1" applyAlignment="1">
      <alignment horizontal="center" vertical="center"/>
    </xf>
    <xf numFmtId="0" fontId="20" fillId="50" borderId="0" xfId="147" applyFont="1" applyFill="1" applyBorder="1" applyAlignment="1">
      <alignment horizontal="center" vertical="center"/>
      <protection/>
    </xf>
    <xf numFmtId="0" fontId="21" fillId="50" borderId="0" xfId="0" applyFont="1" applyFill="1" applyBorder="1" applyAlignment="1">
      <alignment/>
    </xf>
    <xf numFmtId="0" fontId="21" fillId="50" borderId="24" xfId="0" applyFont="1" applyFill="1" applyBorder="1" applyAlignment="1">
      <alignment horizontal="center"/>
    </xf>
    <xf numFmtId="0" fontId="20" fillId="50" borderId="20" xfId="149" applyFont="1" applyFill="1" applyBorder="1" applyAlignment="1">
      <alignment horizontal="center"/>
      <protection/>
    </xf>
    <xf numFmtId="0" fontId="20" fillId="50" borderId="19" xfId="149" applyFont="1" applyFill="1" applyBorder="1" applyAlignment="1">
      <alignment horizontal="center"/>
      <protection/>
    </xf>
    <xf numFmtId="0" fontId="20" fillId="50" borderId="20" xfId="0" applyFont="1" applyFill="1" applyBorder="1" applyAlignment="1">
      <alignment horizontal="center"/>
    </xf>
    <xf numFmtId="0" fontId="20" fillId="50" borderId="0" xfId="0" applyFont="1" applyFill="1" applyBorder="1" applyAlignment="1">
      <alignment horizontal="center"/>
    </xf>
    <xf numFmtId="0" fontId="20" fillId="50" borderId="24" xfId="0" applyFont="1" applyFill="1" applyBorder="1" applyAlignment="1">
      <alignment horizontal="center"/>
    </xf>
    <xf numFmtId="0" fontId="31" fillId="50" borderId="0" xfId="0" applyFont="1" applyFill="1" applyBorder="1" applyAlignment="1">
      <alignment/>
    </xf>
    <xf numFmtId="0" fontId="30" fillId="50" borderId="0" xfId="0" applyFont="1" applyFill="1" applyBorder="1" applyAlignment="1">
      <alignment/>
    </xf>
    <xf numFmtId="0" fontId="77" fillId="50" borderId="0" xfId="0" applyFont="1" applyFill="1" applyBorder="1" applyAlignment="1">
      <alignment vertical="center" wrapText="1"/>
    </xf>
    <xf numFmtId="0" fontId="20" fillId="50" borderId="0" xfId="147" applyFont="1" applyFill="1" applyAlignment="1">
      <alignment horizontal="center" vertical="center"/>
      <protection/>
    </xf>
    <xf numFmtId="0" fontId="77" fillId="49" borderId="0" xfId="0" applyFont="1" applyFill="1" applyBorder="1" applyAlignment="1">
      <alignment horizontal="center" vertical="center"/>
    </xf>
    <xf numFmtId="0" fontId="77" fillId="50" borderId="0" xfId="0" applyFont="1" applyFill="1" applyBorder="1" applyAlignment="1">
      <alignment horizontal="center" vertical="center"/>
    </xf>
    <xf numFmtId="181" fontId="77" fillId="50" borderId="19" xfId="135" applyNumberFormat="1" applyFont="1" applyFill="1" applyBorder="1" applyAlignment="1">
      <alignment vertical="center"/>
    </xf>
    <xf numFmtId="182" fontId="77" fillId="49" borderId="0" xfId="135" applyNumberFormat="1" applyFont="1" applyFill="1" applyAlignment="1">
      <alignment vertical="center"/>
    </xf>
    <xf numFmtId="182" fontId="77" fillId="50" borderId="0" xfId="135" applyNumberFormat="1" applyFont="1" applyFill="1" applyAlignment="1">
      <alignment vertical="center"/>
    </xf>
    <xf numFmtId="182" fontId="77" fillId="50" borderId="19" xfId="135" applyNumberFormat="1" applyFont="1" applyFill="1" applyBorder="1" applyAlignment="1">
      <alignment vertical="center"/>
    </xf>
    <xf numFmtId="0" fontId="20" fillId="50" borderId="19" xfId="0" applyFont="1" applyFill="1" applyBorder="1" applyAlignment="1">
      <alignment horizontal="center" vertical="center"/>
    </xf>
    <xf numFmtId="3" fontId="77" fillId="50" borderId="25" xfId="0" applyNumberFormat="1" applyFont="1" applyFill="1" applyBorder="1" applyAlignment="1">
      <alignment/>
    </xf>
    <xf numFmtId="181" fontId="77" fillId="49" borderId="0" xfId="135" applyNumberFormat="1" applyFont="1" applyFill="1" applyAlignment="1">
      <alignment horizontal="right" vertical="center"/>
    </xf>
    <xf numFmtId="181" fontId="76" fillId="50" borderId="0" xfId="135" applyNumberFormat="1" applyFont="1" applyFill="1" applyAlignment="1">
      <alignment vertical="center"/>
    </xf>
    <xf numFmtId="181" fontId="77" fillId="49" borderId="0" xfId="135" applyNumberFormat="1" applyFont="1" applyFill="1" applyAlignment="1">
      <alignment vertical="center"/>
    </xf>
    <xf numFmtId="173" fontId="23" fillId="49" borderId="25" xfId="138" applyNumberFormat="1" applyFont="1" applyFill="1" applyBorder="1" applyAlignment="1">
      <alignment horizontal="left" vertical="top"/>
    </xf>
    <xf numFmtId="173" fontId="77" fillId="49" borderId="25" xfId="0" applyNumberFormat="1" applyFont="1" applyFill="1" applyBorder="1" applyAlignment="1">
      <alignment/>
    </xf>
    <xf numFmtId="0" fontId="25" fillId="50" borderId="26" xfId="0" applyFont="1" applyFill="1" applyBorder="1" applyAlignment="1">
      <alignment/>
    </xf>
    <xf numFmtId="0" fontId="25" fillId="50" borderId="27" xfId="0" applyFont="1" applyFill="1" applyBorder="1" applyAlignment="1">
      <alignment/>
    </xf>
    <xf numFmtId="0" fontId="80" fillId="50" borderId="28" xfId="130" applyFont="1" applyFill="1" applyBorder="1" applyAlignment="1" applyProtection="1">
      <alignment horizontal="left"/>
      <protection/>
    </xf>
    <xf numFmtId="173" fontId="23" fillId="50" borderId="25" xfId="0" applyNumberFormat="1" applyFont="1" applyFill="1" applyBorder="1" applyAlignment="1">
      <alignment horizontal="right" vertical="center" wrapText="1"/>
    </xf>
    <xf numFmtId="3" fontId="23" fillId="50" borderId="25" xfId="0" applyNumberFormat="1" applyFont="1" applyFill="1" applyBorder="1" applyAlignment="1">
      <alignment horizontal="right"/>
    </xf>
    <xf numFmtId="3" fontId="23" fillId="49" borderId="0" xfId="0" applyNumberFormat="1" applyFont="1" applyFill="1" applyAlignment="1">
      <alignment horizontal="right"/>
    </xf>
    <xf numFmtId="0" fontId="77" fillId="50" borderId="25" xfId="0" applyFont="1" applyFill="1" applyBorder="1" applyAlignment="1">
      <alignment horizontal="center" vertical="center"/>
    </xf>
    <xf numFmtId="0" fontId="77" fillId="50" borderId="25" xfId="0" applyFont="1" applyFill="1" applyBorder="1" applyAlignment="1">
      <alignment vertical="center" wrapText="1"/>
    </xf>
    <xf numFmtId="173" fontId="23" fillId="50" borderId="25" xfId="147" applyNumberFormat="1" applyFont="1" applyFill="1" applyBorder="1" applyAlignment="1">
      <alignment horizontal="right" vertical="center"/>
      <protection/>
    </xf>
    <xf numFmtId="173" fontId="23" fillId="50" borderId="25" xfId="147" applyNumberFormat="1" applyFont="1" applyFill="1" applyBorder="1" applyAlignment="1">
      <alignment horizontal="center" vertical="center"/>
      <protection/>
    </xf>
    <xf numFmtId="173" fontId="77" fillId="49" borderId="0" xfId="0" applyNumberFormat="1" applyFont="1" applyFill="1" applyBorder="1" applyAlignment="1">
      <alignment horizontal="center" vertical="center"/>
    </xf>
    <xf numFmtId="173" fontId="77" fillId="49" borderId="0" xfId="0" applyNumberFormat="1" applyFont="1" applyFill="1" applyBorder="1" applyAlignment="1">
      <alignment vertical="center" wrapText="1"/>
    </xf>
    <xf numFmtId="173" fontId="77" fillId="50" borderId="0" xfId="0" applyNumberFormat="1" applyFont="1" applyFill="1" applyBorder="1" applyAlignment="1">
      <alignment horizontal="center" vertical="center"/>
    </xf>
    <xf numFmtId="173" fontId="77" fillId="50" borderId="0" xfId="0" applyNumberFormat="1" applyFont="1" applyFill="1" applyBorder="1" applyAlignment="1">
      <alignment vertical="center" wrapText="1"/>
    </xf>
    <xf numFmtId="173" fontId="77" fillId="50" borderId="25" xfId="0" applyNumberFormat="1" applyFont="1" applyFill="1" applyBorder="1" applyAlignment="1">
      <alignment horizontal="center" vertical="center"/>
    </xf>
    <xf numFmtId="173" fontId="77" fillId="50" borderId="25" xfId="0" applyNumberFormat="1" applyFont="1" applyFill="1" applyBorder="1" applyAlignment="1">
      <alignment vertical="center" wrapText="1"/>
    </xf>
    <xf numFmtId="173" fontId="84" fillId="50" borderId="25" xfId="0" applyNumberFormat="1" applyFont="1" applyFill="1" applyBorder="1" applyAlignment="1">
      <alignment/>
    </xf>
    <xf numFmtId="0" fontId="28" fillId="50" borderId="0" xfId="149" applyFont="1" applyFill="1" applyAlignment="1">
      <alignment horizontal="left" wrapText="1"/>
      <protection/>
    </xf>
    <xf numFmtId="3" fontId="23" fillId="50" borderId="0" xfId="0" applyNumberFormat="1" applyFont="1" applyFill="1" applyBorder="1" applyAlignment="1">
      <alignment horizontal="right"/>
    </xf>
    <xf numFmtId="0" fontId="77" fillId="50" borderId="25" xfId="0" applyFont="1" applyFill="1" applyBorder="1" applyAlignment="1">
      <alignment/>
    </xf>
    <xf numFmtId="0" fontId="28" fillId="50" borderId="0" xfId="149" applyFont="1" applyFill="1" applyAlignment="1">
      <alignment horizontal="left" wrapText="1"/>
      <protection/>
    </xf>
    <xf numFmtId="173" fontId="77" fillId="50" borderId="25" xfId="0" applyNumberFormat="1" applyFont="1" applyFill="1" applyBorder="1" applyAlignment="1">
      <alignment horizontal="left"/>
    </xf>
    <xf numFmtId="3" fontId="23" fillId="49" borderId="25" xfId="0" applyNumberFormat="1" applyFont="1" applyFill="1" applyBorder="1" applyAlignment="1">
      <alignment/>
    </xf>
    <xf numFmtId="173" fontId="23" fillId="49" borderId="25" xfId="0" applyNumberFormat="1" applyFont="1" applyFill="1" applyBorder="1" applyAlignment="1">
      <alignment/>
    </xf>
    <xf numFmtId="173" fontId="23" fillId="49" borderId="25" xfId="0" applyNumberFormat="1" applyFont="1" applyFill="1" applyBorder="1" applyAlignment="1">
      <alignment horizontal="right"/>
    </xf>
    <xf numFmtId="3" fontId="23" fillId="49" borderId="25" xfId="0" applyNumberFormat="1" applyFont="1" applyFill="1" applyBorder="1" applyAlignment="1">
      <alignment horizontal="right"/>
    </xf>
    <xf numFmtId="3" fontId="28" fillId="50" borderId="0" xfId="0" applyNumberFormat="1" applyFont="1" applyFill="1" applyAlignment="1">
      <alignment/>
    </xf>
    <xf numFmtId="3" fontId="28" fillId="50" borderId="0" xfId="149" applyNumberFormat="1" applyFont="1" applyFill="1" applyAlignment="1">
      <alignment horizontal="left" wrapText="1"/>
      <protection/>
    </xf>
    <xf numFmtId="177" fontId="77" fillId="49" borderId="25" xfId="135" applyNumberFormat="1" applyFont="1" applyFill="1" applyBorder="1" applyAlignment="1">
      <alignment/>
    </xf>
    <xf numFmtId="173" fontId="77" fillId="49" borderId="25" xfId="0" applyNumberFormat="1" applyFont="1" applyFill="1" applyBorder="1" applyAlignment="1">
      <alignment horizontal="right"/>
    </xf>
    <xf numFmtId="0" fontId="77" fillId="49" borderId="25" xfId="0" applyFont="1" applyFill="1" applyBorder="1" applyAlignment="1">
      <alignment/>
    </xf>
    <xf numFmtId="0" fontId="28" fillId="50" borderId="0" xfId="0" applyFont="1" applyFill="1" applyAlignment="1">
      <alignment horizontal="left" wrapText="1"/>
    </xf>
    <xf numFmtId="0" fontId="28" fillId="50" borderId="0" xfId="0" applyFont="1" applyFill="1" applyAlignment="1">
      <alignment horizontal="left"/>
    </xf>
    <xf numFmtId="173" fontId="87" fillId="50" borderId="25" xfId="0" applyNumberFormat="1" applyFont="1" applyFill="1" applyBorder="1" applyAlignment="1">
      <alignment horizontal="left"/>
    </xf>
    <xf numFmtId="173" fontId="87" fillId="50" borderId="25" xfId="0" applyNumberFormat="1" applyFont="1" applyFill="1" applyBorder="1" applyAlignment="1">
      <alignment horizontal="right"/>
    </xf>
    <xf numFmtId="177" fontId="87" fillId="49" borderId="25" xfId="135" applyNumberFormat="1" applyFont="1" applyFill="1" applyBorder="1" applyAlignment="1">
      <alignment/>
    </xf>
    <xf numFmtId="173" fontId="28" fillId="49" borderId="25" xfId="0" applyNumberFormat="1" applyFont="1" applyFill="1" applyBorder="1" applyAlignment="1">
      <alignment/>
    </xf>
    <xf numFmtId="173" fontId="28" fillId="49" borderId="25" xfId="0" applyNumberFormat="1" applyFont="1" applyFill="1" applyBorder="1" applyAlignment="1">
      <alignment horizontal="right"/>
    </xf>
    <xf numFmtId="3" fontId="28" fillId="50" borderId="25" xfId="0" applyNumberFormat="1" applyFont="1" applyFill="1" applyBorder="1" applyAlignment="1">
      <alignment/>
    </xf>
    <xf numFmtId="173" fontId="28" fillId="50" borderId="19" xfId="147" applyNumberFormat="1" applyFont="1" applyFill="1" applyBorder="1" applyAlignment="1">
      <alignment horizontal="right" vertical="center"/>
      <protection/>
    </xf>
    <xf numFmtId="0" fontId="87" fillId="50" borderId="19" xfId="0" applyFont="1" applyFill="1" applyBorder="1" applyAlignment="1">
      <alignment/>
    </xf>
    <xf numFmtId="182" fontId="77" fillId="49" borderId="25" xfId="135" applyNumberFormat="1" applyFont="1" applyFill="1" applyBorder="1" applyAlignment="1">
      <alignment/>
    </xf>
    <xf numFmtId="0" fontId="88" fillId="51" borderId="26" xfId="0" applyFont="1" applyFill="1" applyBorder="1" applyAlignment="1">
      <alignment horizontal="center"/>
    </xf>
    <xf numFmtId="0" fontId="88" fillId="51" borderId="27" xfId="0" applyFont="1" applyFill="1" applyBorder="1" applyAlignment="1">
      <alignment horizontal="center"/>
    </xf>
    <xf numFmtId="0" fontId="88" fillId="51" borderId="21" xfId="0" applyFont="1" applyFill="1" applyBorder="1" applyAlignment="1">
      <alignment horizontal="center"/>
    </xf>
    <xf numFmtId="0" fontId="88" fillId="51" borderId="23" xfId="0" applyFont="1" applyFill="1" applyBorder="1" applyAlignment="1">
      <alignment horizontal="center"/>
    </xf>
    <xf numFmtId="0" fontId="26" fillId="52" borderId="29" xfId="0" applyFont="1" applyFill="1" applyBorder="1" applyAlignment="1">
      <alignment horizontal="center" vertical="center" wrapText="1"/>
    </xf>
    <xf numFmtId="0" fontId="26" fillId="52" borderId="30" xfId="0" applyFont="1" applyFill="1" applyBorder="1" applyAlignment="1">
      <alignment horizontal="center" vertical="center" wrapText="1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0" fontId="21" fillId="50" borderId="20" xfId="0" applyFont="1" applyFill="1" applyBorder="1" applyAlignment="1">
      <alignment horizontal="center"/>
    </xf>
    <xf numFmtId="173" fontId="21" fillId="50" borderId="24" xfId="0" applyNumberFormat="1" applyFont="1" applyFill="1" applyBorder="1" applyAlignment="1">
      <alignment horizontal="center" wrapText="1"/>
    </xf>
    <xf numFmtId="173" fontId="21" fillId="50" borderId="19" xfId="0" applyNumberFormat="1" applyFont="1" applyFill="1" applyBorder="1" applyAlignment="1">
      <alignment horizontal="center" wrapText="1"/>
    </xf>
    <xf numFmtId="0" fontId="88" fillId="51" borderId="0" xfId="0" applyFont="1" applyFill="1" applyBorder="1" applyAlignment="1">
      <alignment horizontal="center" vertical="center"/>
    </xf>
    <xf numFmtId="0" fontId="20" fillId="49" borderId="0" xfId="0" applyFont="1" applyFill="1" applyBorder="1" applyAlignment="1">
      <alignment horizontal="left" vertical="center" wrapText="1"/>
    </xf>
    <xf numFmtId="0" fontId="21" fillId="50" borderId="20" xfId="0" applyFont="1" applyFill="1" applyBorder="1" applyAlignment="1">
      <alignment horizontal="center" vertical="center"/>
    </xf>
    <xf numFmtId="173" fontId="21" fillId="50" borderId="24" xfId="0" applyNumberFormat="1" applyFont="1" applyFill="1" applyBorder="1" applyAlignment="1">
      <alignment horizontal="center" vertical="center" wrapText="1"/>
    </xf>
    <xf numFmtId="173" fontId="21" fillId="50" borderId="19" xfId="0" applyNumberFormat="1" applyFont="1" applyFill="1" applyBorder="1" applyAlignment="1">
      <alignment horizontal="center" vertical="center" wrapText="1"/>
    </xf>
    <xf numFmtId="0" fontId="89" fillId="51" borderId="0" xfId="0" applyFont="1" applyFill="1" applyBorder="1" applyAlignment="1">
      <alignment horizontal="center" vertical="center"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0" fillId="50" borderId="20" xfId="149" applyFont="1" applyFill="1" applyBorder="1" applyAlignment="1">
      <alignment horizontal="center"/>
      <protection/>
    </xf>
    <xf numFmtId="0" fontId="20" fillId="50" borderId="20" xfId="0" applyFont="1" applyFill="1" applyBorder="1" applyAlignment="1">
      <alignment horizontal="center"/>
    </xf>
    <xf numFmtId="173" fontId="20" fillId="50" borderId="24" xfId="0" applyNumberFormat="1" applyFont="1" applyFill="1" applyBorder="1" applyAlignment="1">
      <alignment horizontal="center" vertical="center" wrapText="1"/>
    </xf>
    <xf numFmtId="173" fontId="20" fillId="50" borderId="19" xfId="0" applyNumberFormat="1" applyFont="1" applyFill="1" applyBorder="1" applyAlignment="1">
      <alignment horizontal="center" vertical="center" wrapText="1"/>
    </xf>
    <xf numFmtId="0" fontId="20" fillId="50" borderId="24" xfId="147" applyFont="1" applyFill="1" applyBorder="1" applyAlignment="1">
      <alignment horizontal="center" vertical="center" wrapText="1"/>
      <protection/>
    </xf>
    <xf numFmtId="0" fontId="20" fillId="50" borderId="19" xfId="147" applyFont="1" applyFill="1" applyBorder="1" applyAlignment="1">
      <alignment horizontal="center" vertical="center" wrapText="1"/>
      <protection/>
    </xf>
    <xf numFmtId="0" fontId="77" fillId="50" borderId="19" xfId="0" applyFont="1" applyFill="1" applyBorder="1" applyAlignment="1">
      <alignment horizontal="center" vertical="center" wrapText="1"/>
    </xf>
    <xf numFmtId="0" fontId="20" fillId="50" borderId="24" xfId="147" applyFont="1" applyFill="1" applyBorder="1" applyAlignment="1">
      <alignment horizontal="center" vertical="center"/>
      <protection/>
    </xf>
    <xf numFmtId="0" fontId="20" fillId="50" borderId="19" xfId="147" applyFont="1" applyFill="1" applyBorder="1" applyAlignment="1">
      <alignment horizontal="center" vertical="center"/>
      <protection/>
    </xf>
    <xf numFmtId="0" fontId="28" fillId="50" borderId="0" xfId="0" applyFont="1" applyFill="1" applyAlignment="1">
      <alignment horizontal="left" vertical="top" wrapText="1"/>
    </xf>
    <xf numFmtId="0" fontId="29" fillId="53" borderId="0" xfId="0" applyFont="1" applyFill="1" applyAlignment="1">
      <alignment horizontal="left" vertical="top" wrapText="1"/>
    </xf>
    <xf numFmtId="0" fontId="20" fillId="50" borderId="0" xfId="147" applyFont="1" applyFill="1" applyBorder="1" applyAlignment="1">
      <alignment horizontal="center" vertical="center" wrapText="1"/>
      <protection/>
    </xf>
    <xf numFmtId="0" fontId="20" fillId="50" borderId="0" xfId="147" applyFont="1" applyFill="1" applyBorder="1" applyAlignment="1">
      <alignment horizontal="center" vertical="center"/>
      <protection/>
    </xf>
    <xf numFmtId="0" fontId="28" fillId="50" borderId="0" xfId="0" applyFont="1" applyFill="1" applyAlignment="1">
      <alignment horizontal="left" wrapText="1"/>
    </xf>
    <xf numFmtId="0" fontId="28" fillId="50" borderId="0" xfId="0" applyFont="1" applyFill="1" applyAlignment="1">
      <alignment horizontal="left"/>
    </xf>
    <xf numFmtId="0" fontId="20" fillId="50" borderId="24" xfId="0" applyFont="1" applyFill="1" applyBorder="1" applyAlignment="1">
      <alignment horizontal="center" vertical="center"/>
    </xf>
    <xf numFmtId="0" fontId="20" fillId="50" borderId="24" xfId="149" applyFont="1" applyFill="1" applyBorder="1" applyAlignment="1">
      <alignment horizontal="center" vertical="center" wrapText="1"/>
      <protection/>
    </xf>
    <xf numFmtId="0" fontId="20" fillId="50" borderId="19" xfId="149" applyFont="1" applyFill="1" applyBorder="1" applyAlignment="1">
      <alignment horizontal="center" vertical="center" wrapText="1"/>
      <protection/>
    </xf>
    <xf numFmtId="0" fontId="87" fillId="50" borderId="19" xfId="0" applyFont="1" applyFill="1" applyBorder="1" applyAlignment="1">
      <alignment horizontal="center" vertical="center" wrapText="1"/>
    </xf>
    <xf numFmtId="0" fontId="20" fillId="50" borderId="20" xfId="0" applyFont="1" applyFill="1" applyBorder="1" applyAlignment="1">
      <alignment/>
    </xf>
    <xf numFmtId="0" fontId="20" fillId="50" borderId="20" xfId="147" applyFont="1" applyFill="1" applyBorder="1" applyAlignment="1">
      <alignment horizontal="center" vertical="center"/>
      <protection/>
    </xf>
    <xf numFmtId="0" fontId="20" fillId="50" borderId="24" xfId="0" applyFont="1" applyFill="1" applyBorder="1" applyAlignment="1" applyProtection="1">
      <alignment horizontal="center" vertical="center" wrapText="1"/>
      <protection/>
    </xf>
    <xf numFmtId="0" fontId="20" fillId="50" borderId="19" xfId="0" applyFont="1" applyFill="1" applyBorder="1" applyAlignment="1" applyProtection="1">
      <alignment horizontal="center" vertical="center" wrapText="1"/>
      <protection/>
    </xf>
    <xf numFmtId="0" fontId="20" fillId="50" borderId="0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2" xfId="20"/>
    <cellStyle name="20% - Énfasis2 2" xfId="21"/>
    <cellStyle name="20% - Énfasis2 2 2" xfId="22"/>
    <cellStyle name="20% - Énfasis2 3" xfId="23"/>
    <cellStyle name="20% - Énfasis2 3 2" xfId="24"/>
    <cellStyle name="20% - Énfasis3" xfId="25"/>
    <cellStyle name="20% - Énfasis3 2" xfId="26"/>
    <cellStyle name="20% - Énfasis3 2 2" xfId="27"/>
    <cellStyle name="20% - Énfasis3 3" xfId="28"/>
    <cellStyle name="20% - Énfasis3 3 2" xfId="29"/>
    <cellStyle name="20% - Énfasis4" xfId="30"/>
    <cellStyle name="20% - Énfasis4 2" xfId="31"/>
    <cellStyle name="20% - Énfasis4 2 2" xfId="32"/>
    <cellStyle name="20% - Énfasis4 3" xfId="33"/>
    <cellStyle name="20% - Énfasis4 3 2" xfId="34"/>
    <cellStyle name="20% - Énfasis5" xfId="35"/>
    <cellStyle name="20% - Énfasis5 2" xfId="36"/>
    <cellStyle name="20% - Énfasis5 2 2" xfId="37"/>
    <cellStyle name="20% - Énfasis5 3" xfId="38"/>
    <cellStyle name="20% - Énfasis5 3 2" xfId="39"/>
    <cellStyle name="20% - Énfasis6" xfId="40"/>
    <cellStyle name="20% - Énfasis6 2" xfId="41"/>
    <cellStyle name="20% - Énfasis6 2 2" xfId="42"/>
    <cellStyle name="20% - Énfasis6 3" xfId="43"/>
    <cellStyle name="20% - Énfasis6 3 2" xfId="44"/>
    <cellStyle name="40% - Énfasis1" xfId="45"/>
    <cellStyle name="40% - Énfasis1 2" xfId="46"/>
    <cellStyle name="40% - Énfasis1 2 2" xfId="47"/>
    <cellStyle name="40% - Énfasis1 3" xfId="48"/>
    <cellStyle name="40% - Énfasis1 3 2" xfId="49"/>
    <cellStyle name="40% - Énfasis2" xfId="50"/>
    <cellStyle name="40% - Énfasis2 2" xfId="51"/>
    <cellStyle name="40% - Énfasis2 2 2" xfId="52"/>
    <cellStyle name="40% - Énfasis2 3" xfId="53"/>
    <cellStyle name="40% - Énfasis2 3 2" xfId="54"/>
    <cellStyle name="40% - Énfasis3" xfId="55"/>
    <cellStyle name="40% - Énfasis3 2" xfId="56"/>
    <cellStyle name="40% - Énfasis3 2 2" xfId="57"/>
    <cellStyle name="40% - Énfasis3 3" xfId="58"/>
    <cellStyle name="40% - Énfasis3 3 2" xfId="59"/>
    <cellStyle name="40% - Énfasis4" xfId="60"/>
    <cellStyle name="40% - Énfasis4 2" xfId="61"/>
    <cellStyle name="40% - Énfasis4 2 2" xfId="62"/>
    <cellStyle name="40% - Énfasis4 3" xfId="63"/>
    <cellStyle name="40% - Énfasis4 3 2" xfId="64"/>
    <cellStyle name="40% - Énfasis5" xfId="65"/>
    <cellStyle name="40% - Énfasis5 2" xfId="66"/>
    <cellStyle name="40% - Énfasis5 2 2" xfId="67"/>
    <cellStyle name="40% - Énfasis5 3" xfId="68"/>
    <cellStyle name="40% - Énfasis5 3 2" xfId="69"/>
    <cellStyle name="40% - Énfasis6" xfId="70"/>
    <cellStyle name="40% - Énfasis6 2" xfId="71"/>
    <cellStyle name="40% - Énfasis6 2 2" xfId="72"/>
    <cellStyle name="40% - Énfasis6 3" xfId="73"/>
    <cellStyle name="40% - Énfasis6 3 2" xfId="74"/>
    <cellStyle name="60% - Énfasis1" xfId="75"/>
    <cellStyle name="60% - Énfasis1 2" xfId="76"/>
    <cellStyle name="60% - Énfasis1 3" xfId="77"/>
    <cellStyle name="60% - Énfasis2" xfId="78"/>
    <cellStyle name="60% - Énfasis2 2" xfId="79"/>
    <cellStyle name="60% - Énfasis2 3" xfId="80"/>
    <cellStyle name="60% - Énfasis3" xfId="81"/>
    <cellStyle name="60% - Énfasis3 2" xfId="82"/>
    <cellStyle name="60% - Énfasis3 3" xfId="83"/>
    <cellStyle name="60% - Énfasis4" xfId="84"/>
    <cellStyle name="60% - Énfasis4 2" xfId="85"/>
    <cellStyle name="60% - Énfasis4 3" xfId="86"/>
    <cellStyle name="60% - Énfasis5" xfId="87"/>
    <cellStyle name="60% - Énfasis5 2" xfId="88"/>
    <cellStyle name="60% - Énfasis5 3" xfId="89"/>
    <cellStyle name="60% - Énfasis6" xfId="90"/>
    <cellStyle name="60% - Énfasis6 2" xfId="91"/>
    <cellStyle name="60% - Énfasis6 3" xfId="92"/>
    <cellStyle name="Buena" xfId="93"/>
    <cellStyle name="Buena 2" xfId="94"/>
    <cellStyle name="Buena 3" xfId="95"/>
    <cellStyle name="Cálculo" xfId="96"/>
    <cellStyle name="Cálculo 2" xfId="97"/>
    <cellStyle name="Cálculo 3" xfId="98"/>
    <cellStyle name="Celda de comprobación" xfId="99"/>
    <cellStyle name="Celda de comprobación 2" xfId="100"/>
    <cellStyle name="Celda de comprobación 3" xfId="101"/>
    <cellStyle name="Celda vinculada" xfId="102"/>
    <cellStyle name="Celda vinculada 2" xfId="103"/>
    <cellStyle name="Celda vinculada 3" xfId="104"/>
    <cellStyle name="Encabezado 1" xfId="105"/>
    <cellStyle name="Encabezado 4" xfId="106"/>
    <cellStyle name="Encabezado 4 2" xfId="107"/>
    <cellStyle name="Encabezado 4 3" xfId="108"/>
    <cellStyle name="Énfasis1" xfId="109"/>
    <cellStyle name="Énfasis1 2" xfId="110"/>
    <cellStyle name="Énfasis1 3" xfId="111"/>
    <cellStyle name="Énfasis2" xfId="112"/>
    <cellStyle name="Énfasis2 2" xfId="113"/>
    <cellStyle name="Énfasis2 3" xfId="114"/>
    <cellStyle name="Énfasis3" xfId="115"/>
    <cellStyle name="Énfasis3 2" xfId="116"/>
    <cellStyle name="Énfasis3 3" xfId="117"/>
    <cellStyle name="Énfasis4" xfId="118"/>
    <cellStyle name="Énfasis4 2" xfId="119"/>
    <cellStyle name="Énfasis4 3" xfId="120"/>
    <cellStyle name="Énfasis5" xfId="121"/>
    <cellStyle name="Énfasis5 2" xfId="122"/>
    <cellStyle name="Énfasis5 3" xfId="123"/>
    <cellStyle name="Énfasis6" xfId="124"/>
    <cellStyle name="Énfasis6 2" xfId="125"/>
    <cellStyle name="Énfasis6 3" xfId="126"/>
    <cellStyle name="Entrada" xfId="127"/>
    <cellStyle name="Entrada 2" xfId="128"/>
    <cellStyle name="Entrada 3" xfId="129"/>
    <cellStyle name="Hyperlink" xfId="130"/>
    <cellStyle name="Followed Hyperlink" xfId="131"/>
    <cellStyle name="Incorrecto" xfId="132"/>
    <cellStyle name="Incorrecto 2" xfId="133"/>
    <cellStyle name="Incorrecto 3" xfId="134"/>
    <cellStyle name="Comma" xfId="135"/>
    <cellStyle name="Comma [0]" xfId="136"/>
    <cellStyle name="Millares 2" xfId="137"/>
    <cellStyle name="Millares 3" xfId="138"/>
    <cellStyle name="Millares 3 2" xfId="139"/>
    <cellStyle name="Millares 3 3" xfId="140"/>
    <cellStyle name="Millares 4" xfId="141"/>
    <cellStyle name="Currency" xfId="142"/>
    <cellStyle name="Currency [0]" xfId="143"/>
    <cellStyle name="Neutral" xfId="144"/>
    <cellStyle name="Neutral 2" xfId="145"/>
    <cellStyle name="Neutral 3" xfId="146"/>
    <cellStyle name="Normal 2" xfId="147"/>
    <cellStyle name="Normal 2 2" xfId="148"/>
    <cellStyle name="Normal 2 3" xfId="149"/>
    <cellStyle name="Normal 3" xfId="150"/>
    <cellStyle name="Normal 4" xfId="151"/>
    <cellStyle name="Normal 5" xfId="152"/>
    <cellStyle name="Normal 6" xfId="153"/>
    <cellStyle name="Normal 7" xfId="154"/>
    <cellStyle name="Normal 8" xfId="155"/>
    <cellStyle name="Normal_cuadro2.3 " xfId="156"/>
    <cellStyle name="Notas" xfId="157"/>
    <cellStyle name="Notas 2" xfId="158"/>
    <cellStyle name="Notas 3" xfId="159"/>
    <cellStyle name="Percent" xfId="160"/>
    <cellStyle name="Porcentaje 2" xfId="161"/>
    <cellStyle name="Porcentaje 3" xfId="162"/>
    <cellStyle name="Salida" xfId="163"/>
    <cellStyle name="Salida 2" xfId="164"/>
    <cellStyle name="Salida 3" xfId="165"/>
    <cellStyle name="Texto de advertencia" xfId="166"/>
    <cellStyle name="Texto de advertencia 2" xfId="167"/>
    <cellStyle name="Texto de advertencia 3" xfId="168"/>
    <cellStyle name="Texto explicativo" xfId="169"/>
    <cellStyle name="Texto explicativo 2" xfId="170"/>
    <cellStyle name="Texto explicativo 3" xfId="171"/>
    <cellStyle name="Título" xfId="172"/>
    <cellStyle name="Título 1 2" xfId="173"/>
    <cellStyle name="Título 2" xfId="174"/>
    <cellStyle name="Título 2 2" xfId="175"/>
    <cellStyle name="Título 2 3" xfId="176"/>
    <cellStyle name="Título 3" xfId="177"/>
    <cellStyle name="Título 3 2" xfId="178"/>
    <cellStyle name="Título 3 3" xfId="179"/>
    <cellStyle name="Título 4" xfId="180"/>
    <cellStyle name="Título 5" xfId="181"/>
    <cellStyle name="Total" xfId="182"/>
    <cellStyle name="Total 2" xfId="183"/>
    <cellStyle name="Total 3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180975</xdr:rowOff>
    </xdr:from>
    <xdr:to>
      <xdr:col>2</xdr:col>
      <xdr:colOff>19050</xdr:colOff>
      <xdr:row>4</xdr:row>
      <xdr:rowOff>219075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1133475"/>
          <a:ext cx="58578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3086100</xdr:colOff>
      <xdr:row>1</xdr:row>
      <xdr:rowOff>38100</xdr:rowOff>
    </xdr:from>
    <xdr:to>
      <xdr:col>1</xdr:col>
      <xdr:colOff>4886325</xdr:colOff>
      <xdr:row>3</xdr:row>
      <xdr:rowOff>57150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27622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180975</xdr:rowOff>
    </xdr:from>
    <xdr:to>
      <xdr:col>1</xdr:col>
      <xdr:colOff>1076325</xdr:colOff>
      <xdr:row>3</xdr:row>
      <xdr:rowOff>9525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133350</xdr:rowOff>
    </xdr:from>
    <xdr:to>
      <xdr:col>12</xdr:col>
      <xdr:colOff>47625</xdr:colOff>
      <xdr:row>4</xdr:row>
      <xdr:rowOff>200025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28675"/>
          <a:ext cx="10372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190500</xdr:rowOff>
    </xdr:from>
    <xdr:to>
      <xdr:col>11</xdr:col>
      <xdr:colOff>742950</xdr:colOff>
      <xdr:row>2</xdr:row>
      <xdr:rowOff>180975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19050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0</xdr:col>
      <xdr:colOff>1981200</xdr:colOff>
      <xdr:row>3</xdr:row>
      <xdr:rowOff>95250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1981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10</xdr:col>
      <xdr:colOff>38100</xdr:colOff>
      <xdr:row>4</xdr:row>
      <xdr:rowOff>180975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19150"/>
          <a:ext cx="8658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752475</xdr:colOff>
      <xdr:row>0</xdr:row>
      <xdr:rowOff>133350</xdr:rowOff>
    </xdr:from>
    <xdr:to>
      <xdr:col>10</xdr:col>
      <xdr:colOff>9525</xdr:colOff>
      <xdr:row>2</xdr:row>
      <xdr:rowOff>161925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133350"/>
          <a:ext cx="1962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38100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981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114300</xdr:rowOff>
    </xdr:from>
    <xdr:to>
      <xdr:col>13</xdr:col>
      <xdr:colOff>85725</xdr:colOff>
      <xdr:row>4</xdr:row>
      <xdr:rowOff>161925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19909" r="978" b="45454"/>
        <a:stretch>
          <a:fillRect/>
        </a:stretch>
      </xdr:blipFill>
      <xdr:spPr>
        <a:xfrm>
          <a:off x="0" y="809625"/>
          <a:ext cx="11734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742950</xdr:colOff>
      <xdr:row>0</xdr:row>
      <xdr:rowOff>95250</xdr:rowOff>
    </xdr:from>
    <xdr:to>
      <xdr:col>13</xdr:col>
      <xdr:colOff>47625</xdr:colOff>
      <xdr:row>3</xdr:row>
      <xdr:rowOff>28575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95250"/>
          <a:ext cx="2352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0</xdr:rowOff>
    </xdr:from>
    <xdr:to>
      <xdr:col>1</xdr:col>
      <xdr:colOff>1190625</xdr:colOff>
      <xdr:row>4</xdr:row>
      <xdr:rowOff>19050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09550"/>
          <a:ext cx="1981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47625</xdr:colOff>
      <xdr:row>4</xdr:row>
      <xdr:rowOff>200025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90575"/>
          <a:ext cx="17545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114300</xdr:rowOff>
    </xdr:from>
    <xdr:to>
      <xdr:col>12</xdr:col>
      <xdr:colOff>876300</xdr:colOff>
      <xdr:row>3</xdr:row>
      <xdr:rowOff>66675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97125" y="114300"/>
          <a:ext cx="2362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1152525</xdr:colOff>
      <xdr:row>4</xdr:row>
      <xdr:rowOff>38100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9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123825</xdr:rowOff>
    </xdr:from>
    <xdr:to>
      <xdr:col>14</xdr:col>
      <xdr:colOff>95250</xdr:colOff>
      <xdr:row>3</xdr:row>
      <xdr:rowOff>171450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695325"/>
          <a:ext cx="11991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323850</xdr:colOff>
      <xdr:row>0</xdr:row>
      <xdr:rowOff>152400</xdr:rowOff>
    </xdr:from>
    <xdr:to>
      <xdr:col>13</xdr:col>
      <xdr:colOff>752475</xdr:colOff>
      <xdr:row>2</xdr:row>
      <xdr:rowOff>142875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15240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104775</xdr:rowOff>
    </xdr:from>
    <xdr:to>
      <xdr:col>0</xdr:col>
      <xdr:colOff>2000250</xdr:colOff>
      <xdr:row>3</xdr:row>
      <xdr:rowOff>38100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04775"/>
          <a:ext cx="1990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14</xdr:col>
      <xdr:colOff>57150</xdr:colOff>
      <xdr:row>3</xdr:row>
      <xdr:rowOff>209550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42950"/>
          <a:ext cx="116395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571500</xdr:colOff>
      <xdr:row>0</xdr:row>
      <xdr:rowOff>142875</xdr:rowOff>
    </xdr:from>
    <xdr:to>
      <xdr:col>13</xdr:col>
      <xdr:colOff>790575</xdr:colOff>
      <xdr:row>2</xdr:row>
      <xdr:rowOff>114300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142875"/>
          <a:ext cx="1952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1</xdr:col>
      <xdr:colOff>504825</xdr:colOff>
      <xdr:row>3</xdr:row>
      <xdr:rowOff>38100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335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133350</xdr:rowOff>
    </xdr:from>
    <xdr:to>
      <xdr:col>12</xdr:col>
      <xdr:colOff>28575</xdr:colOff>
      <xdr:row>4</xdr:row>
      <xdr:rowOff>200025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971550"/>
          <a:ext cx="116109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1</xdr:row>
      <xdr:rowOff>76200</xdr:rowOff>
    </xdr:from>
    <xdr:to>
      <xdr:col>11</xdr:col>
      <xdr:colOff>1047750</xdr:colOff>
      <xdr:row>3</xdr:row>
      <xdr:rowOff>66675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285750"/>
          <a:ext cx="1962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1990725</xdr:colOff>
      <xdr:row>3</xdr:row>
      <xdr:rowOff>123825</xdr:rowOff>
    </xdr:to>
    <xdr:pic>
      <xdr:nvPicPr>
        <xdr:cNvPr id="4" name="Imagen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95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7</xdr:col>
      <xdr:colOff>47625</xdr:colOff>
      <xdr:row>4</xdr:row>
      <xdr:rowOff>200025</xdr:rowOff>
    </xdr:to>
    <xdr:pic>
      <xdr:nvPicPr>
        <xdr:cNvPr id="3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962025"/>
          <a:ext cx="7200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19050</xdr:rowOff>
    </xdr:from>
    <xdr:to>
      <xdr:col>7</xdr:col>
      <xdr:colOff>9525</xdr:colOff>
      <xdr:row>2</xdr:row>
      <xdr:rowOff>180975</xdr:rowOff>
    </xdr:to>
    <xdr:pic>
      <xdr:nvPicPr>
        <xdr:cNvPr id="4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9050"/>
          <a:ext cx="1943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1990725</xdr:colOff>
      <xdr:row>3</xdr:row>
      <xdr:rowOff>104775</xdr:rowOff>
    </xdr:to>
    <xdr:pic>
      <xdr:nvPicPr>
        <xdr:cNvPr id="5" name="Imagen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9550"/>
          <a:ext cx="1990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12</xdr:col>
      <xdr:colOff>85725</xdr:colOff>
      <xdr:row>4</xdr:row>
      <xdr:rowOff>209550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52475"/>
          <a:ext cx="12134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714375</xdr:colOff>
      <xdr:row>1</xdr:row>
      <xdr:rowOff>85725</xdr:rowOff>
    </xdr:from>
    <xdr:to>
      <xdr:col>11</xdr:col>
      <xdr:colOff>971550</xdr:colOff>
      <xdr:row>3</xdr:row>
      <xdr:rowOff>180975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85725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66675</xdr:rowOff>
    </xdr:from>
    <xdr:to>
      <xdr:col>0</xdr:col>
      <xdr:colOff>1990725</xdr:colOff>
      <xdr:row>3</xdr:row>
      <xdr:rowOff>190500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104775</xdr:rowOff>
    </xdr:from>
    <xdr:to>
      <xdr:col>10</xdr:col>
      <xdr:colOff>19050</xdr:colOff>
      <xdr:row>4</xdr:row>
      <xdr:rowOff>190500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81050"/>
          <a:ext cx="9286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762000</xdr:colOff>
      <xdr:row>0</xdr:row>
      <xdr:rowOff>171450</xdr:rowOff>
    </xdr:from>
    <xdr:to>
      <xdr:col>10</xdr:col>
      <xdr:colOff>19050</xdr:colOff>
      <xdr:row>3</xdr:row>
      <xdr:rowOff>19050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71450"/>
          <a:ext cx="1962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0</xdr:col>
      <xdr:colOff>1981200</xdr:colOff>
      <xdr:row>3</xdr:row>
      <xdr:rowOff>76200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981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133350</xdr:rowOff>
    </xdr:from>
    <xdr:to>
      <xdr:col>13</xdr:col>
      <xdr:colOff>47625</xdr:colOff>
      <xdr:row>4</xdr:row>
      <xdr:rowOff>200025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57250"/>
          <a:ext cx="108489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1</xdr:row>
      <xdr:rowOff>57150</xdr:rowOff>
    </xdr:from>
    <xdr:to>
      <xdr:col>13</xdr:col>
      <xdr:colOff>9525</xdr:colOff>
      <xdr:row>3</xdr:row>
      <xdr:rowOff>47625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24765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971550</xdr:colOff>
      <xdr:row>3</xdr:row>
      <xdr:rowOff>66675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42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12</xdr:col>
      <xdr:colOff>876300</xdr:colOff>
      <xdr:row>5</xdr:row>
      <xdr:rowOff>19050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90575"/>
          <a:ext cx="1556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485775</xdr:colOff>
      <xdr:row>0</xdr:row>
      <xdr:rowOff>95250</xdr:rowOff>
    </xdr:from>
    <xdr:to>
      <xdr:col>12</xdr:col>
      <xdr:colOff>1104900</xdr:colOff>
      <xdr:row>4</xdr:row>
      <xdr:rowOff>19050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15975" y="95250"/>
          <a:ext cx="2276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1152525</xdr:colOff>
      <xdr:row>4</xdr:row>
      <xdr:rowOff>38100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9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142875</xdr:rowOff>
    </xdr:from>
    <xdr:to>
      <xdr:col>12</xdr:col>
      <xdr:colOff>57150</xdr:colOff>
      <xdr:row>5</xdr:row>
      <xdr:rowOff>19050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9525" y="838200"/>
          <a:ext cx="108204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66675</xdr:rowOff>
    </xdr:from>
    <xdr:to>
      <xdr:col>12</xdr:col>
      <xdr:colOff>9525</xdr:colOff>
      <xdr:row>3</xdr:row>
      <xdr:rowOff>19050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66675"/>
          <a:ext cx="1952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1990725</xdr:colOff>
      <xdr:row>4</xdr:row>
      <xdr:rowOff>28575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6</xdr:col>
      <xdr:colOff>85725</xdr:colOff>
      <xdr:row>4</xdr:row>
      <xdr:rowOff>209550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19150"/>
          <a:ext cx="6934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152400</xdr:rowOff>
    </xdr:from>
    <xdr:to>
      <xdr:col>6</xdr:col>
      <xdr:colOff>66675</xdr:colOff>
      <xdr:row>2</xdr:row>
      <xdr:rowOff>161925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52400"/>
          <a:ext cx="1952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1990725</xdr:colOff>
      <xdr:row>4</xdr:row>
      <xdr:rowOff>28575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="82" zoomScaleNormal="82" zoomScalePageLayoutView="0" workbookViewId="0" topLeftCell="A1">
      <selection activeCell="D6" sqref="D6"/>
    </sheetView>
  </sheetViews>
  <sheetFormatPr defaultColWidth="11.421875" defaultRowHeight="15"/>
  <cols>
    <col min="1" max="1" width="13.7109375" style="88" customWidth="1"/>
    <col min="2" max="2" width="73.8515625" style="88" customWidth="1"/>
    <col min="3" max="16384" width="11.421875" style="88" customWidth="1"/>
  </cols>
  <sheetData>
    <row r="1" spans="1:2" ht="18.75">
      <c r="A1" s="87"/>
      <c r="B1" s="87"/>
    </row>
    <row r="2" spans="1:2" ht="18.75">
      <c r="A2" s="87"/>
      <c r="B2" s="87"/>
    </row>
    <row r="3" spans="1:2" ht="18.75">
      <c r="A3" s="87"/>
      <c r="B3" s="87"/>
    </row>
    <row r="4" spans="1:2" ht="18.75">
      <c r="A4" s="87"/>
      <c r="B4" s="87"/>
    </row>
    <row r="5" spans="1:2" ht="18" thickBot="1">
      <c r="A5" s="87"/>
      <c r="B5" s="87"/>
    </row>
    <row r="6" spans="1:2" ht="20.25">
      <c r="A6" s="307" t="s">
        <v>6</v>
      </c>
      <c r="B6" s="308"/>
    </row>
    <row r="7" spans="1:2" ht="20.25">
      <c r="A7" s="309" t="s">
        <v>37</v>
      </c>
      <c r="B7" s="310"/>
    </row>
    <row r="8" spans="1:2" ht="19.5" thickBot="1">
      <c r="A8" s="311" t="s">
        <v>145</v>
      </c>
      <c r="B8" s="312"/>
    </row>
    <row r="9" spans="1:2" ht="18.75">
      <c r="A9" s="265"/>
      <c r="B9" s="266"/>
    </row>
    <row r="10" spans="1:3" ht="16.5">
      <c r="A10" s="77" t="s">
        <v>33</v>
      </c>
      <c r="B10" s="79" t="s">
        <v>38</v>
      </c>
      <c r="C10" s="89"/>
    </row>
    <row r="11" spans="1:3" ht="16.5">
      <c r="A11" s="77" t="s">
        <v>68</v>
      </c>
      <c r="B11" s="79" t="s">
        <v>139</v>
      </c>
      <c r="C11" s="89"/>
    </row>
    <row r="12" spans="1:3" ht="16.5">
      <c r="A12" s="77" t="s">
        <v>8</v>
      </c>
      <c r="B12" s="79" t="s">
        <v>39</v>
      </c>
      <c r="C12" s="89"/>
    </row>
    <row r="13" spans="1:3" ht="16.5">
      <c r="A13" s="77" t="s">
        <v>12</v>
      </c>
      <c r="B13" s="79" t="s">
        <v>13</v>
      </c>
      <c r="C13" s="89"/>
    </row>
    <row r="14" spans="1:3" ht="16.5">
      <c r="A14" s="77" t="s">
        <v>18</v>
      </c>
      <c r="B14" s="79" t="s">
        <v>19</v>
      </c>
      <c r="C14" s="89"/>
    </row>
    <row r="15" spans="1:3" ht="16.5">
      <c r="A15" s="77" t="s">
        <v>61</v>
      </c>
      <c r="B15" s="79" t="s">
        <v>62</v>
      </c>
      <c r="C15" s="89"/>
    </row>
    <row r="16" spans="1:3" ht="16.5">
      <c r="A16" s="77" t="s">
        <v>21</v>
      </c>
      <c r="B16" s="79" t="s">
        <v>40</v>
      </c>
      <c r="C16" s="89"/>
    </row>
    <row r="17" spans="1:3" ht="16.5">
      <c r="A17" s="77" t="s">
        <v>69</v>
      </c>
      <c r="B17" s="79" t="s">
        <v>140</v>
      </c>
      <c r="C17" s="89"/>
    </row>
    <row r="18" spans="1:3" ht="16.5">
      <c r="A18" s="77" t="s">
        <v>34</v>
      </c>
      <c r="B18" s="79" t="s">
        <v>41</v>
      </c>
      <c r="C18" s="89"/>
    </row>
    <row r="19" spans="1:3" ht="16.5">
      <c r="A19" s="77" t="s">
        <v>22</v>
      </c>
      <c r="B19" s="79" t="s">
        <v>23</v>
      </c>
      <c r="C19" s="89"/>
    </row>
    <row r="20" spans="1:3" ht="16.5">
      <c r="A20" s="77" t="s">
        <v>25</v>
      </c>
      <c r="B20" s="79" t="s">
        <v>26</v>
      </c>
      <c r="C20" s="89"/>
    </row>
    <row r="21" spans="1:3" ht="16.5">
      <c r="A21" s="77" t="s">
        <v>63</v>
      </c>
      <c r="B21" s="79" t="s">
        <v>110</v>
      </c>
      <c r="C21" s="89"/>
    </row>
    <row r="22" spans="1:3" ht="16.5">
      <c r="A22" s="77" t="s">
        <v>31</v>
      </c>
      <c r="B22" s="79" t="s">
        <v>42</v>
      </c>
      <c r="C22" s="89"/>
    </row>
    <row r="23" spans="1:3" ht="17.25" thickBot="1">
      <c r="A23" s="78" t="s">
        <v>43</v>
      </c>
      <c r="B23" s="267" t="s">
        <v>32</v>
      </c>
      <c r="C23" s="89"/>
    </row>
    <row r="24" ht="16.5">
      <c r="B24" s="40"/>
    </row>
    <row r="25" spans="1:2" ht="16.5">
      <c r="A25" s="90"/>
      <c r="B25" s="40"/>
    </row>
  </sheetData>
  <sheetProtection/>
  <mergeCells count="3">
    <mergeCell ref="A6:B6"/>
    <mergeCell ref="A7:B7"/>
    <mergeCell ref="A8:B8"/>
  </mergeCells>
  <hyperlinks>
    <hyperlink ref="B12" location="'Cuadro E.1.2'!A1" display="Exportaciones según zonas francas- Toneladas métricas"/>
    <hyperlink ref="B10" location="'Cuadro E.1.1'!A1" display="Exportaciones según zonas francas- Miles de dólares FOB"/>
    <hyperlink ref="B13" location="'Cuadro E.2'!A1" display="Exportaciones según país de destino"/>
    <hyperlink ref="B14" location="'Cuadro E.3'!A1" display="Exportaciones  totales según códigos de operación"/>
    <hyperlink ref="B18" location="'Cuadro I.1.2'!A1" display="Importaciones según zonas francas -Toneladas métricas"/>
    <hyperlink ref="B19" location="'Cuadro I.2'!A1" display="Importaciones,  según país de origen"/>
    <hyperlink ref="B20" location="'Cuadro I.3'!A1" display="Importaciones totales según códigos de operación "/>
    <hyperlink ref="B22" location="'Cuadro B.1'!A1" display="Exportaciones - Importaciones y Balanza comercial según zonas francas"/>
    <hyperlink ref="B23" location="'Cuadro B.2'!A1" display="Exportaciones - Importaciones y Balanza comercial según principales países"/>
    <hyperlink ref="B16" location="'Cuadro I.1.1 '!A1" display="Importaciones según zonas francas- Miles de dólares CIF"/>
    <hyperlink ref="B21" location="'Cuadro I.4'!A1" display="Importaciones totales según bolsas anonimizadas"/>
    <hyperlink ref="B11" location="'Cuadro E.1.1.1'!A1" display="Exportaciones según zonas francas- Miles de dólares FOB 2019-2021"/>
    <hyperlink ref="B17" location="'Cuadro I.1.1.1'!A1" display="Importaciones según zonas francas- Miles de dólares CIF 2019-2020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117"/>
  <sheetViews>
    <sheetView zoomScale="72" zoomScaleNormal="72" zoomScalePageLayoutView="0" workbookViewId="0" topLeftCell="A1">
      <selection activeCell="H14" sqref="H14:K14"/>
    </sheetView>
  </sheetViews>
  <sheetFormatPr defaultColWidth="11.421875" defaultRowHeight="15"/>
  <cols>
    <col min="1" max="1" width="37.8515625" style="112" customWidth="1"/>
    <col min="2" max="3" width="11.57421875" style="112" bestFit="1" customWidth="1"/>
    <col min="4" max="4" width="11.421875" style="112" customWidth="1"/>
    <col min="5" max="5" width="11.140625" style="112" bestFit="1" customWidth="1"/>
    <col min="6" max="6" width="12.8515625" style="112" customWidth="1"/>
    <col min="7" max="7" width="1.28515625" style="112" customWidth="1"/>
    <col min="8" max="12" width="11.421875" style="112" customWidth="1"/>
    <col min="13" max="16384" width="11.421875" style="248" customWidth="1"/>
  </cols>
  <sheetData>
    <row r="1" ht="15" customHeight="1"/>
    <row r="4" ht="9.75" customHeight="1"/>
    <row r="5" ht="16.5"/>
    <row r="6" spans="1:12" ht="16.5" customHeight="1">
      <c r="A6" s="318" t="s">
        <v>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</row>
    <row r="7" spans="1:12" ht="16.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</row>
    <row r="8" spans="1:12" ht="16.5" customHeight="1">
      <c r="A8" s="319" t="s">
        <v>155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</row>
    <row r="9" spans="1:12" ht="16.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</row>
    <row r="10" spans="1:12" ht="16.5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</row>
    <row r="11" spans="1:12" ht="16.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</row>
    <row r="12" spans="1:7" ht="17.25" thickBot="1">
      <c r="A12" s="40"/>
      <c r="B12" s="41"/>
      <c r="C12" s="41"/>
      <c r="D12" s="41"/>
      <c r="E12" s="41"/>
      <c r="F12" s="41"/>
      <c r="G12" s="41"/>
    </row>
    <row r="13" spans="1:12" ht="17.25" thickBot="1">
      <c r="A13" s="154"/>
      <c r="B13" s="327" t="s">
        <v>147</v>
      </c>
      <c r="C13" s="327"/>
      <c r="D13" s="327"/>
      <c r="E13" s="327"/>
      <c r="F13" s="327"/>
      <c r="G13" s="247"/>
      <c r="H13" s="327" t="s">
        <v>226</v>
      </c>
      <c r="I13" s="327"/>
      <c r="J13" s="327"/>
      <c r="K13" s="327"/>
      <c r="L13" s="327"/>
    </row>
    <row r="14" spans="1:12" ht="15.75" customHeight="1" thickBot="1">
      <c r="A14" s="341" t="s">
        <v>0</v>
      </c>
      <c r="B14" s="327" t="s">
        <v>7</v>
      </c>
      <c r="C14" s="327"/>
      <c r="D14" s="327"/>
      <c r="E14" s="327"/>
      <c r="F14" s="328" t="s">
        <v>142</v>
      </c>
      <c r="G14" s="17"/>
      <c r="H14" s="327" t="s">
        <v>7</v>
      </c>
      <c r="I14" s="327"/>
      <c r="J14" s="327"/>
      <c r="K14" s="327"/>
      <c r="L14" s="328" t="s">
        <v>142</v>
      </c>
    </row>
    <row r="15" spans="1:12" ht="27" thickBot="1">
      <c r="A15" s="325"/>
      <c r="B15" s="239">
        <v>2022</v>
      </c>
      <c r="C15" s="239">
        <v>2023</v>
      </c>
      <c r="D15" s="27" t="s">
        <v>2</v>
      </c>
      <c r="E15" s="27" t="s">
        <v>3</v>
      </c>
      <c r="F15" s="329"/>
      <c r="G15" s="17"/>
      <c r="H15" s="239">
        <v>2022</v>
      </c>
      <c r="I15" s="239">
        <v>2023</v>
      </c>
      <c r="J15" s="27" t="s">
        <v>2</v>
      </c>
      <c r="K15" s="27" t="s">
        <v>3</v>
      </c>
      <c r="L15" s="329"/>
    </row>
    <row r="16" spans="1:12" s="249" customFormat="1" ht="16.5">
      <c r="A16" s="42" t="s">
        <v>4</v>
      </c>
      <c r="B16" s="192">
        <v>179470.36874699983</v>
      </c>
      <c r="C16" s="192">
        <v>217690.05717000028</v>
      </c>
      <c r="D16" s="43">
        <v>21.295820970245472</v>
      </c>
      <c r="E16" s="43"/>
      <c r="F16" s="43">
        <v>99.99999999999999</v>
      </c>
      <c r="G16" s="44">
        <v>21.295820970245465</v>
      </c>
      <c r="H16" s="43">
        <v>658901.4272759998</v>
      </c>
      <c r="I16" s="43">
        <v>708217.387958</v>
      </c>
      <c r="J16" s="43">
        <v>7.484573358093938</v>
      </c>
      <c r="K16" s="43"/>
      <c r="L16" s="43">
        <v>100</v>
      </c>
    </row>
    <row r="17" spans="1:12" s="249" customFormat="1" ht="16.5">
      <c r="A17" s="4" t="s">
        <v>103</v>
      </c>
      <c r="B17" s="193">
        <v>130992.14596299986</v>
      </c>
      <c r="C17" s="193">
        <v>173085.42409100026</v>
      </c>
      <c r="D17" s="46">
        <v>32.13419996943183</v>
      </c>
      <c r="E17" s="46">
        <v>23.45416595613033</v>
      </c>
      <c r="F17" s="46">
        <v>79.51002739451393</v>
      </c>
      <c r="G17" s="44"/>
      <c r="H17" s="46">
        <v>495803.75287999975</v>
      </c>
      <c r="I17" s="46">
        <v>555481.722377</v>
      </c>
      <c r="J17" s="46">
        <v>12.036611088630522</v>
      </c>
      <c r="K17" s="46">
        <v>9.057192324460155</v>
      </c>
      <c r="L17" s="46">
        <v>78.43378767903708</v>
      </c>
    </row>
    <row r="18" spans="1:12" s="249" customFormat="1" ht="16.5">
      <c r="A18" s="6" t="s">
        <v>104</v>
      </c>
      <c r="B18" s="192">
        <v>48478.222783999954</v>
      </c>
      <c r="C18" s="192">
        <v>44604.63307900001</v>
      </c>
      <c r="D18" s="43">
        <v>-7.990370691308446</v>
      </c>
      <c r="E18" s="43">
        <v>-2.1583449858848645</v>
      </c>
      <c r="F18" s="43">
        <v>20.489972605486063</v>
      </c>
      <c r="G18" s="44">
        <v>-0.417294111127517</v>
      </c>
      <c r="H18" s="43">
        <v>163097.67439600007</v>
      </c>
      <c r="I18" s="43">
        <v>152735.66558099998</v>
      </c>
      <c r="J18" s="43">
        <v>-6.353253566228789</v>
      </c>
      <c r="K18" s="43">
        <v>-1.5726189663662196</v>
      </c>
      <c r="L18" s="43">
        <v>21.566212320962926</v>
      </c>
    </row>
    <row r="19" spans="1:12" ht="16.5">
      <c r="A19" s="41" t="s">
        <v>168</v>
      </c>
      <c r="B19" s="194">
        <v>3476.3028699999995</v>
      </c>
      <c r="C19" s="194">
        <v>367.82092</v>
      </c>
      <c r="D19" s="47">
        <v>-89.41919235017633</v>
      </c>
      <c r="E19" s="47">
        <v>-1.7320307367184609</v>
      </c>
      <c r="F19" s="47">
        <v>0.1689654202776741</v>
      </c>
      <c r="G19" s="48"/>
      <c r="H19" s="48">
        <v>7705.0158200000005</v>
      </c>
      <c r="I19" s="47">
        <v>4158.61563</v>
      </c>
      <c r="J19" s="47">
        <v>-46.027162991600456</v>
      </c>
      <c r="K19" s="47">
        <v>-0.5382292469241365</v>
      </c>
      <c r="L19" s="47">
        <v>0.5871947936763482</v>
      </c>
    </row>
    <row r="20" spans="1:12" ht="16.5">
      <c r="A20" s="49" t="s">
        <v>164</v>
      </c>
      <c r="B20" s="195">
        <v>3060.1036699999995</v>
      </c>
      <c r="C20" s="195">
        <v>2198.1936499999993</v>
      </c>
      <c r="D20" s="50">
        <v>-28.166039877988858</v>
      </c>
      <c r="E20" s="50">
        <v>-0.4802519914666463</v>
      </c>
      <c r="F20" s="50">
        <v>1.0097813738380197</v>
      </c>
      <c r="G20" s="48"/>
      <c r="H20" s="270">
        <v>5964.655060000001</v>
      </c>
      <c r="I20" s="50">
        <v>8399.7755</v>
      </c>
      <c r="J20" s="50">
        <v>40.825838468519905</v>
      </c>
      <c r="K20" s="50">
        <v>0.3695727978716274</v>
      </c>
      <c r="L20" s="50">
        <v>1.186044799636879</v>
      </c>
    </row>
    <row r="21" spans="1:12" ht="16.5">
      <c r="A21" s="41" t="s">
        <v>195</v>
      </c>
      <c r="B21" s="194">
        <v>792.5573600000001</v>
      </c>
      <c r="C21" s="194">
        <v>0</v>
      </c>
      <c r="D21" s="47">
        <v>-100</v>
      </c>
      <c r="E21" s="47">
        <v>-0.4416090330305566</v>
      </c>
      <c r="F21" s="47">
        <v>0</v>
      </c>
      <c r="G21" s="48"/>
      <c r="H21" s="48">
        <v>1139.5503700000002</v>
      </c>
      <c r="I21" s="47">
        <v>0</v>
      </c>
      <c r="J21" s="47">
        <v>-100</v>
      </c>
      <c r="K21" s="47">
        <v>-0.17294701799494916</v>
      </c>
      <c r="L21" s="47">
        <v>0</v>
      </c>
    </row>
    <row r="22" spans="1:12" ht="16.5">
      <c r="A22" s="49" t="s">
        <v>191</v>
      </c>
      <c r="B22" s="195">
        <v>2077.10283</v>
      </c>
      <c r="C22" s="195">
        <v>1565.4429900000002</v>
      </c>
      <c r="D22" s="50">
        <v>-24.63334181678427</v>
      </c>
      <c r="E22" s="50">
        <v>-0.2850943270313824</v>
      </c>
      <c r="F22" s="50">
        <v>0.7191155215589391</v>
      </c>
      <c r="G22" s="48"/>
      <c r="H22" s="270">
        <v>8775.377859999999</v>
      </c>
      <c r="I22" s="50">
        <v>5979.29605</v>
      </c>
      <c r="J22" s="50">
        <v>-31.86280812755793</v>
      </c>
      <c r="K22" s="50">
        <v>-0.424355099906132</v>
      </c>
      <c r="L22" s="50">
        <v>0.8442741101344712</v>
      </c>
    </row>
    <row r="23" spans="1:12" ht="16.5">
      <c r="A23" s="41" t="s">
        <v>170</v>
      </c>
      <c r="B23" s="194">
        <v>379.5179800000001</v>
      </c>
      <c r="C23" s="194">
        <v>44.21635</v>
      </c>
      <c r="D23" s="47">
        <v>-88.34933986526805</v>
      </c>
      <c r="E23" s="47">
        <v>-0.18682840646116702</v>
      </c>
      <c r="F23" s="47">
        <v>0.020311607509694487</v>
      </c>
      <c r="G23" s="48"/>
      <c r="H23" s="48">
        <v>2024.6009200000003</v>
      </c>
      <c r="I23" s="47">
        <v>423.51504999999986</v>
      </c>
      <c r="J23" s="47">
        <v>-79.0815540081845</v>
      </c>
      <c r="K23" s="47">
        <v>-0.24299323141841359</v>
      </c>
      <c r="L23" s="47">
        <v>0.0598001485421191</v>
      </c>
    </row>
    <row r="24" spans="1:12" ht="16.5">
      <c r="A24" s="49" t="s">
        <v>178</v>
      </c>
      <c r="B24" s="195">
        <v>302.941</v>
      </c>
      <c r="C24" s="195">
        <v>28.87</v>
      </c>
      <c r="D24" s="50">
        <v>-90.47009153597566</v>
      </c>
      <c r="E24" s="50">
        <v>-0.15271100288781325</v>
      </c>
      <c r="F24" s="50">
        <v>0.013261974559294919</v>
      </c>
      <c r="G24" s="48"/>
      <c r="H24" s="270">
        <v>12757.92</v>
      </c>
      <c r="I24" s="50">
        <v>29.104</v>
      </c>
      <c r="J24" s="50">
        <v>-99.77187503919134</v>
      </c>
      <c r="K24" s="50">
        <v>-1.9318240138927745</v>
      </c>
      <c r="L24" s="50">
        <v>0.004109472669672152</v>
      </c>
    </row>
    <row r="25" spans="1:12" ht="16.5">
      <c r="A25" s="41" t="s">
        <v>190</v>
      </c>
      <c r="B25" s="194">
        <v>628.7106400000006</v>
      </c>
      <c r="C25" s="194">
        <v>394.80044000000004</v>
      </c>
      <c r="D25" s="47">
        <v>-37.2047465269556</v>
      </c>
      <c r="E25" s="47">
        <v>-0.13033360416712844</v>
      </c>
      <c r="F25" s="47">
        <v>0.18135896748453204</v>
      </c>
      <c r="G25" s="48"/>
      <c r="H25" s="48">
        <v>2191.370230000001</v>
      </c>
      <c r="I25" s="47">
        <v>2182.70752</v>
      </c>
      <c r="J25" s="47">
        <v>-0.39531019822246494</v>
      </c>
      <c r="K25" s="47">
        <v>-0.0013147201753400278</v>
      </c>
      <c r="L25" s="47">
        <v>0.3081973920879563</v>
      </c>
    </row>
    <row r="26" spans="1:12" ht="16.5">
      <c r="A26" s="49" t="s">
        <v>187</v>
      </c>
      <c r="B26" s="195">
        <v>386.48206</v>
      </c>
      <c r="C26" s="195">
        <v>217.80860000000004</v>
      </c>
      <c r="D26" s="50">
        <v>-43.6432832095751</v>
      </c>
      <c r="E26" s="50">
        <v>-0.09398401595629398</v>
      </c>
      <c r="F26" s="50">
        <v>0.10005445486649267</v>
      </c>
      <c r="G26" s="48"/>
      <c r="H26" s="270">
        <v>1351.23363</v>
      </c>
      <c r="I26" s="50">
        <v>1425.8909800000004</v>
      </c>
      <c r="J26" s="50">
        <v>5.5251252146529595</v>
      </c>
      <c r="K26" s="50">
        <v>0.011330579493300753</v>
      </c>
      <c r="L26" s="50">
        <v>0.20133521207538627</v>
      </c>
    </row>
    <row r="27" spans="1:12" ht="16.5">
      <c r="A27" s="41" t="s">
        <v>163</v>
      </c>
      <c r="B27" s="194">
        <v>1881.7110420000001</v>
      </c>
      <c r="C27" s="194">
        <v>1759.9199390000003</v>
      </c>
      <c r="D27" s="47">
        <v>-6.472359479304146</v>
      </c>
      <c r="E27" s="47">
        <v>-0.06786139898764529</v>
      </c>
      <c r="F27" s="47">
        <v>0.8084521460829189</v>
      </c>
      <c r="G27" s="48"/>
      <c r="H27" s="48">
        <v>5932.37536</v>
      </c>
      <c r="I27" s="47">
        <v>6490.609268</v>
      </c>
      <c r="J27" s="47">
        <v>9.409955947224491</v>
      </c>
      <c r="K27" s="47">
        <v>0.08472191512891773</v>
      </c>
      <c r="L27" s="47">
        <v>0.9164713234045756</v>
      </c>
    </row>
    <row r="28" spans="1:12" ht="16.5">
      <c r="A28" s="49" t="s">
        <v>185</v>
      </c>
      <c r="B28" s="195">
        <v>867.71647</v>
      </c>
      <c r="C28" s="195">
        <v>830.608</v>
      </c>
      <c r="D28" s="50">
        <v>-4.2765662843762815</v>
      </c>
      <c r="E28" s="50">
        <v>-0.020676655572214257</v>
      </c>
      <c r="F28" s="50">
        <v>0.3815553226445041</v>
      </c>
      <c r="G28" s="48"/>
      <c r="H28" s="270">
        <v>4419.23985</v>
      </c>
      <c r="I28" s="50">
        <v>2650.4005899999997</v>
      </c>
      <c r="J28" s="50">
        <v>-40.02587141768284</v>
      </c>
      <c r="K28" s="50">
        <v>-0.26845278926055066</v>
      </c>
      <c r="L28" s="50">
        <v>0.37423545864100966</v>
      </c>
    </row>
    <row r="29" spans="1:12" ht="16.5">
      <c r="A29" s="41" t="s">
        <v>169</v>
      </c>
      <c r="B29" s="194">
        <v>86.07445</v>
      </c>
      <c r="C29" s="194">
        <v>50.33872</v>
      </c>
      <c r="D29" s="47">
        <v>-41.517233046508</v>
      </c>
      <c r="E29" s="47">
        <v>-0.019911771647595382</v>
      </c>
      <c r="F29" s="47">
        <v>0.023124032697868734</v>
      </c>
      <c r="G29" s="48"/>
      <c r="H29" s="48">
        <v>804.0475700000001</v>
      </c>
      <c r="I29" s="47">
        <v>211.88989999999998</v>
      </c>
      <c r="J29" s="47">
        <v>-73.64709403947332</v>
      </c>
      <c r="K29" s="47">
        <v>-0.08987044882389636</v>
      </c>
      <c r="L29" s="47">
        <v>0.029918765565886653</v>
      </c>
    </row>
    <row r="30" spans="1:12" ht="16.5">
      <c r="A30" s="49" t="s">
        <v>182</v>
      </c>
      <c r="B30" s="195">
        <v>68.2549</v>
      </c>
      <c r="C30" s="195">
        <v>35.11548</v>
      </c>
      <c r="D30" s="50">
        <v>-48.552440923655304</v>
      </c>
      <c r="E30" s="50">
        <v>-0.018465120583062263</v>
      </c>
      <c r="F30" s="50">
        <v>0.016130952628937635</v>
      </c>
      <c r="G30" s="48"/>
      <c r="H30" s="270">
        <v>88.6444</v>
      </c>
      <c r="I30" s="50">
        <v>129.10650900000002</v>
      </c>
      <c r="J30" s="50">
        <v>45.64542035368282</v>
      </c>
      <c r="K30" s="50">
        <v>0.006140844036000441</v>
      </c>
      <c r="L30" s="50">
        <v>0.0182297852601801</v>
      </c>
    </row>
    <row r="31" spans="1:12" ht="16.5">
      <c r="A31" s="41" t="s">
        <v>183</v>
      </c>
      <c r="B31" s="194">
        <v>21.647399999999994</v>
      </c>
      <c r="C31" s="194">
        <v>9.23733</v>
      </c>
      <c r="D31" s="47">
        <v>-57.32822417472767</v>
      </c>
      <c r="E31" s="47">
        <v>-0.006914829498954518</v>
      </c>
      <c r="F31" s="47">
        <v>0.004243340334458321</v>
      </c>
      <c r="G31" s="48"/>
      <c r="H31" s="48">
        <v>161.00753</v>
      </c>
      <c r="I31" s="47">
        <v>123.25969000000002</v>
      </c>
      <c r="J31" s="47">
        <v>-23.44476683792366</v>
      </c>
      <c r="K31" s="47">
        <v>-0.005728905483792224</v>
      </c>
      <c r="L31" s="47">
        <v>0.017404216854290198</v>
      </c>
    </row>
    <row r="32" spans="1:12" ht="16.5">
      <c r="A32" s="49" t="s">
        <v>175</v>
      </c>
      <c r="B32" s="195">
        <v>10.25</v>
      </c>
      <c r="C32" s="195">
        <v>0</v>
      </c>
      <c r="D32" s="50">
        <v>-100</v>
      </c>
      <c r="E32" s="50">
        <v>-0.0057112492003899935</v>
      </c>
      <c r="F32" s="50">
        <v>0</v>
      </c>
      <c r="G32" s="48"/>
      <c r="H32" s="270">
        <v>11.17</v>
      </c>
      <c r="I32" s="50">
        <v>8.72</v>
      </c>
      <c r="J32" s="50">
        <v>-21.933751119068933</v>
      </c>
      <c r="K32" s="50">
        <v>-0.000371831035505368</v>
      </c>
      <c r="L32" s="50">
        <v>0.001231260365569721</v>
      </c>
    </row>
    <row r="33" spans="1:12" ht="16.5">
      <c r="A33" s="41" t="s">
        <v>162</v>
      </c>
      <c r="B33" s="194">
        <v>0.125</v>
      </c>
      <c r="C33" s="194">
        <v>0</v>
      </c>
      <c r="D33" s="47">
        <v>-100</v>
      </c>
      <c r="E33" s="47">
        <v>-6.964938049256089E-05</v>
      </c>
      <c r="F33" s="47">
        <v>0</v>
      </c>
      <c r="G33" s="48"/>
      <c r="H33" s="48">
        <v>0.125</v>
      </c>
      <c r="I33" s="47">
        <v>0</v>
      </c>
      <c r="J33" s="47">
        <v>-100</v>
      </c>
      <c r="K33" s="47">
        <v>-1.8970971199253475E-05</v>
      </c>
      <c r="L33" s="47">
        <v>0</v>
      </c>
    </row>
    <row r="34" spans="1:12" ht="16.5">
      <c r="A34" s="49" t="s">
        <v>171</v>
      </c>
      <c r="B34" s="195">
        <v>0</v>
      </c>
      <c r="C34" s="195">
        <v>0</v>
      </c>
      <c r="D34" s="50" t="s">
        <v>176</v>
      </c>
      <c r="E34" s="50">
        <v>0</v>
      </c>
      <c r="F34" s="50">
        <v>0</v>
      </c>
      <c r="G34" s="48"/>
      <c r="H34" s="270">
        <v>0</v>
      </c>
      <c r="I34" s="50">
        <v>13.528690000000001</v>
      </c>
      <c r="J34" s="50" t="s">
        <v>176</v>
      </c>
      <c r="K34" s="50">
        <v>0.002053219106829028</v>
      </c>
      <c r="L34" s="50">
        <v>0.0019102453893439714</v>
      </c>
    </row>
    <row r="35" spans="1:12" ht="16.5">
      <c r="A35" s="41" t="s">
        <v>177</v>
      </c>
      <c r="B35" s="194">
        <v>0</v>
      </c>
      <c r="C35" s="194">
        <v>0</v>
      </c>
      <c r="D35" s="47" t="s">
        <v>176</v>
      </c>
      <c r="E35" s="47">
        <v>0</v>
      </c>
      <c r="F35" s="47">
        <v>0</v>
      </c>
      <c r="G35" s="48"/>
      <c r="H35" s="48">
        <v>38.419</v>
      </c>
      <c r="I35" s="47">
        <v>90.985</v>
      </c>
      <c r="J35" s="47">
        <v>136.82292615632892</v>
      </c>
      <c r="K35" s="47">
        <v>0.007977824576479666</v>
      </c>
      <c r="L35" s="47">
        <v>0.012847044078137738</v>
      </c>
    </row>
    <row r="36" spans="1:12" ht="16.5">
      <c r="A36" s="49" t="s">
        <v>167</v>
      </c>
      <c r="B36" s="195">
        <v>0</v>
      </c>
      <c r="C36" s="195">
        <v>0</v>
      </c>
      <c r="D36" s="50" t="s">
        <v>176</v>
      </c>
      <c r="E36" s="50">
        <v>0</v>
      </c>
      <c r="F36" s="50">
        <v>0</v>
      </c>
      <c r="G36" s="48"/>
      <c r="H36" s="270">
        <v>0</v>
      </c>
      <c r="I36" s="50">
        <v>0.04</v>
      </c>
      <c r="J36" s="50" t="s">
        <v>176</v>
      </c>
      <c r="K36" s="50">
        <v>6.070710783761112E-06</v>
      </c>
      <c r="L36" s="50">
        <v>5.647983328301473E-06</v>
      </c>
    </row>
    <row r="37" spans="1:12" ht="16.5">
      <c r="A37" s="41" t="s">
        <v>181</v>
      </c>
      <c r="B37" s="194">
        <v>0.13326</v>
      </c>
      <c r="C37" s="194">
        <v>0.7300699999999998</v>
      </c>
      <c r="D37" s="47">
        <v>447.8538196007803</v>
      </c>
      <c r="E37" s="47">
        <v>0.00033253957417412206</v>
      </c>
      <c r="F37" s="47">
        <v>0.00033537131162121364</v>
      </c>
      <c r="G37" s="48"/>
      <c r="H37" s="48">
        <v>0.58942</v>
      </c>
      <c r="I37" s="47">
        <v>3.2314399999999996</v>
      </c>
      <c r="J37" s="47">
        <v>448.24064334430443</v>
      </c>
      <c r="K37" s="47">
        <v>0.0004009734826228133</v>
      </c>
      <c r="L37" s="47">
        <v>0.00045627798116016277</v>
      </c>
    </row>
    <row r="38" spans="1:12" ht="16.5">
      <c r="A38" s="49" t="s">
        <v>173</v>
      </c>
      <c r="B38" s="195">
        <v>181.00265</v>
      </c>
      <c r="C38" s="195">
        <v>194.35360999999997</v>
      </c>
      <c r="D38" s="50">
        <v>7.376113001660456</v>
      </c>
      <c r="E38" s="50">
        <v>0.007439088743847679</v>
      </c>
      <c r="F38" s="50">
        <v>0.08927996644707745</v>
      </c>
      <c r="G38" s="48"/>
      <c r="H38" s="270">
        <v>558.15085</v>
      </c>
      <c r="I38" s="50">
        <v>713.43176</v>
      </c>
      <c r="J38" s="50">
        <v>27.820599036980774</v>
      </c>
      <c r="K38" s="50">
        <v>0.023566637371230974</v>
      </c>
      <c r="L38" s="50">
        <v>0.10073626715901944</v>
      </c>
    </row>
    <row r="39" spans="1:12" ht="16.5">
      <c r="A39" s="41" t="s">
        <v>166</v>
      </c>
      <c r="B39" s="194">
        <v>1162.1819320000002</v>
      </c>
      <c r="C39" s="194">
        <v>1182.8317299999997</v>
      </c>
      <c r="D39" s="47">
        <v>1.776812857902832</v>
      </c>
      <c r="E39" s="47">
        <v>0.011505965103971885</v>
      </c>
      <c r="F39" s="47">
        <v>0.5433558819254172</v>
      </c>
      <c r="G39" s="48"/>
      <c r="H39" s="48">
        <v>6164.444466</v>
      </c>
      <c r="I39" s="47">
        <v>5099.5135040000005</v>
      </c>
      <c r="J39" s="47">
        <v>-17.275376035482637</v>
      </c>
      <c r="K39" s="47">
        <v>-0.16162219687436227</v>
      </c>
      <c r="L39" s="47">
        <v>0.7200491813260057</v>
      </c>
    </row>
    <row r="40" spans="1:12" ht="16.5">
      <c r="A40" s="49" t="s">
        <v>184</v>
      </c>
      <c r="B40" s="195">
        <v>32.80494</v>
      </c>
      <c r="C40" s="195">
        <v>55.377</v>
      </c>
      <c r="D40" s="50">
        <v>68.80689310817212</v>
      </c>
      <c r="E40" s="50">
        <v>0.012577039963527313</v>
      </c>
      <c r="F40" s="50">
        <v>0.02543846086491426</v>
      </c>
      <c r="G40" s="48"/>
      <c r="H40" s="270">
        <v>169.40832</v>
      </c>
      <c r="I40" s="50">
        <v>297.80084999999997</v>
      </c>
      <c r="J40" s="50">
        <v>75.78879833056604</v>
      </c>
      <c r="K40" s="50">
        <v>0.019485847910634298</v>
      </c>
      <c r="L40" s="50">
        <v>0.04204935589885019</v>
      </c>
    </row>
    <row r="41" spans="1:12" ht="16.5">
      <c r="A41" s="41" t="s">
        <v>194</v>
      </c>
      <c r="B41" s="194">
        <v>1.96294</v>
      </c>
      <c r="C41" s="194">
        <v>26.20458</v>
      </c>
      <c r="D41" s="47" t="s">
        <v>193</v>
      </c>
      <c r="E41" s="47">
        <v>0.01350732166498947</v>
      </c>
      <c r="F41" s="47">
        <v>0.012037564021371957</v>
      </c>
      <c r="G41" s="48"/>
      <c r="H41" s="48">
        <v>109.25966</v>
      </c>
      <c r="I41" s="47">
        <v>87.09057000000001</v>
      </c>
      <c r="J41" s="47">
        <v>-20.29027913870497</v>
      </c>
      <c r="K41" s="47">
        <v>-0.003364553343229263</v>
      </c>
      <c r="L41" s="47">
        <v>0.012297152185306812</v>
      </c>
    </row>
    <row r="42" spans="1:12" ht="16.5">
      <c r="A42" s="49" t="s">
        <v>180</v>
      </c>
      <c r="B42" s="195">
        <v>0</v>
      </c>
      <c r="C42" s="195">
        <v>29.0605</v>
      </c>
      <c r="D42" s="50" t="s">
        <v>176</v>
      </c>
      <c r="E42" s="50">
        <v>0.016192366574432526</v>
      </c>
      <c r="F42" s="50">
        <v>0.013349484297900588</v>
      </c>
      <c r="G42" s="48"/>
      <c r="H42" s="270">
        <v>1.463</v>
      </c>
      <c r="I42" s="50">
        <v>129.58190000000002</v>
      </c>
      <c r="J42" s="50" t="s">
        <v>193</v>
      </c>
      <c r="K42" s="50">
        <v>0.01944431969584029</v>
      </c>
      <c r="L42" s="50">
        <v>0.018296910271240717</v>
      </c>
    </row>
    <row r="43" spans="1:12" ht="16.5">
      <c r="A43" s="41" t="s">
        <v>172</v>
      </c>
      <c r="B43" s="194">
        <v>1607.4165399999995</v>
      </c>
      <c r="C43" s="194">
        <v>1660.82629</v>
      </c>
      <c r="D43" s="47">
        <v>3.32270750430379</v>
      </c>
      <c r="E43" s="47">
        <v>0.029759647998100706</v>
      </c>
      <c r="F43" s="47">
        <v>0.7629316247103625</v>
      </c>
      <c r="G43" s="48"/>
      <c r="H43" s="48">
        <v>36429.040059999985</v>
      </c>
      <c r="I43" s="47">
        <v>37377.453379999984</v>
      </c>
      <c r="J43" s="47">
        <v>2.6034540532441364</v>
      </c>
      <c r="K43" s="47">
        <v>0.1439385742296669</v>
      </c>
      <c r="L43" s="47">
        <v>5.277680838615137</v>
      </c>
    </row>
    <row r="44" spans="1:12" ht="16.5">
      <c r="A44" s="49" t="s">
        <v>179</v>
      </c>
      <c r="B44" s="195">
        <v>1.8880200000000003</v>
      </c>
      <c r="C44" s="195">
        <v>72.10390999999998</v>
      </c>
      <c r="D44" s="50" t="s">
        <v>193</v>
      </c>
      <c r="E44" s="50">
        <v>0.0391239459138704</v>
      </c>
      <c r="F44" s="50">
        <v>0.03312227987688571</v>
      </c>
      <c r="G44" s="48"/>
      <c r="H44" s="270">
        <v>91.37531999999999</v>
      </c>
      <c r="I44" s="50">
        <v>578.72589</v>
      </c>
      <c r="J44" s="50">
        <v>533.3503291698461</v>
      </c>
      <c r="K44" s="50">
        <v>0.07396410901927813</v>
      </c>
      <c r="L44" s="50">
        <v>0.0817158544594108</v>
      </c>
    </row>
    <row r="45" spans="1:12" ht="16.5">
      <c r="A45" s="41" t="s">
        <v>189</v>
      </c>
      <c r="B45" s="194">
        <v>624.1405900000002</v>
      </c>
      <c r="C45" s="194">
        <v>706.6988399999999</v>
      </c>
      <c r="D45" s="47">
        <v>13.227508565017331</v>
      </c>
      <c r="E45" s="47">
        <v>0.046001047736399556</v>
      </c>
      <c r="F45" s="47">
        <v>0.32463533208047207</v>
      </c>
      <c r="G45" s="48"/>
      <c r="H45" s="48">
        <v>4840.422130000001</v>
      </c>
      <c r="I45" s="47">
        <v>3825.39221</v>
      </c>
      <c r="J45" s="47">
        <v>-20.969863634599996</v>
      </c>
      <c r="K45" s="47">
        <v>-0.1540488270296046</v>
      </c>
      <c r="L45" s="47">
        <v>0.5401437856573581</v>
      </c>
    </row>
    <row r="46" spans="1:12" ht="16.5">
      <c r="A46" s="49" t="s">
        <v>161</v>
      </c>
      <c r="B46" s="195">
        <v>458.1</v>
      </c>
      <c r="C46" s="195">
        <v>623.76</v>
      </c>
      <c r="D46" s="50">
        <v>36.16240995415847</v>
      </c>
      <c r="E46" s="50">
        <v>0.09230493097918108</v>
      </c>
      <c r="F46" s="50">
        <v>0.2865358244234776</v>
      </c>
      <c r="G46" s="48"/>
      <c r="H46" s="270">
        <v>2614.88</v>
      </c>
      <c r="I46" s="50">
        <v>1506.46</v>
      </c>
      <c r="J46" s="50">
        <v>-42.38894327846785</v>
      </c>
      <c r="K46" s="50">
        <v>-0.16822243117341232</v>
      </c>
      <c r="L46" s="50">
        <v>0.21271152411882593</v>
      </c>
    </row>
    <row r="47" spans="1:12" ht="16.5">
      <c r="A47" s="41" t="s">
        <v>174</v>
      </c>
      <c r="B47" s="194">
        <v>13.34394</v>
      </c>
      <c r="C47" s="194">
        <v>316.2862900000002</v>
      </c>
      <c r="D47" s="47" t="s">
        <v>193</v>
      </c>
      <c r="E47" s="47">
        <v>0.16879797601968455</v>
      </c>
      <c r="F47" s="47">
        <v>0.14529202394990567</v>
      </c>
      <c r="G47" s="48"/>
      <c r="H47" s="48">
        <v>1217.8273299999998</v>
      </c>
      <c r="I47" s="47">
        <v>4557.53711</v>
      </c>
      <c r="J47" s="47">
        <v>274.23508224273473</v>
      </c>
      <c r="K47" s="47">
        <v>0.5068603044019613</v>
      </c>
      <c r="L47" s="47">
        <v>0.643522340384882</v>
      </c>
    </row>
    <row r="48" spans="1:12" ht="16.5">
      <c r="A48" s="49" t="s">
        <v>165</v>
      </c>
      <c r="B48" s="195">
        <v>1751.5019399999994</v>
      </c>
      <c r="C48" s="195">
        <v>2296.340139999999</v>
      </c>
      <c r="D48" s="50">
        <v>31.10691387529949</v>
      </c>
      <c r="E48" s="50">
        <v>0.30358114478945564</v>
      </c>
      <c r="F48" s="50">
        <v>1.0548668000058092</v>
      </c>
      <c r="G48" s="48"/>
      <c r="H48" s="270">
        <v>7428.985469999999</v>
      </c>
      <c r="I48" s="50">
        <v>6215.157599999998</v>
      </c>
      <c r="J48" s="50">
        <v>-16.339079877080465</v>
      </c>
      <c r="K48" s="50">
        <v>-0.18421994850096968</v>
      </c>
      <c r="L48" s="50">
        <v>0.8775776626891545</v>
      </c>
    </row>
    <row r="49" spans="1:12" ht="16.5">
      <c r="A49" s="41" t="s">
        <v>192</v>
      </c>
      <c r="B49" s="194">
        <v>24537.662310000025</v>
      </c>
      <c r="C49" s="194">
        <v>25122.182370000006</v>
      </c>
      <c r="D49" s="47">
        <v>2.3821342580045535</v>
      </c>
      <c r="E49" s="47">
        <v>0.32569168051578545</v>
      </c>
      <c r="F49" s="47">
        <v>11.540344422061219</v>
      </c>
      <c r="G49" s="48"/>
      <c r="H49" s="48">
        <v>34974.51563000002</v>
      </c>
      <c r="I49" s="47">
        <v>37118.36078</v>
      </c>
      <c r="J49" s="47">
        <v>6.129735069614672</v>
      </c>
      <c r="K49" s="47">
        <v>0.3253665967704708</v>
      </c>
      <c r="L49" s="47">
        <v>5.241097071482981</v>
      </c>
    </row>
    <row r="50" spans="1:12" ht="16.5">
      <c r="A50" s="49" t="s">
        <v>186</v>
      </c>
      <c r="B50" s="195">
        <v>404.2397000000001</v>
      </c>
      <c r="C50" s="195">
        <v>1045.35037</v>
      </c>
      <c r="D50" s="50">
        <v>158.59666183207634</v>
      </c>
      <c r="E50" s="50">
        <v>0.35722368794136516</v>
      </c>
      <c r="F50" s="50">
        <v>0.480201247401785</v>
      </c>
      <c r="G50" s="48"/>
      <c r="H50" s="270">
        <v>1416.47202</v>
      </c>
      <c r="I50" s="50">
        <v>2652.28332</v>
      </c>
      <c r="J50" s="50">
        <v>87.24572618102265</v>
      </c>
      <c r="K50" s="50">
        <v>0.18755632464009597</v>
      </c>
      <c r="L50" s="50">
        <v>0.37450129933230203</v>
      </c>
    </row>
    <row r="51" spans="1:12" ht="16.5">
      <c r="A51" s="41" t="s">
        <v>188</v>
      </c>
      <c r="B51" s="194">
        <v>1420.6361000000002</v>
      </c>
      <c r="C51" s="194">
        <v>3764.9515799999995</v>
      </c>
      <c r="D51" s="47">
        <v>165.01871802356698</v>
      </c>
      <c r="E51" s="47">
        <v>1.3062409668889639</v>
      </c>
      <c r="F51" s="47">
        <v>1.7295009376840043</v>
      </c>
      <c r="G51" s="48"/>
      <c r="H51" s="48">
        <v>5365.910240000001</v>
      </c>
      <c r="I51" s="47">
        <v>15299.89989</v>
      </c>
      <c r="J51" s="47">
        <v>185.13149131618718</v>
      </c>
      <c r="K51" s="47">
        <v>1.5076594523506568</v>
      </c>
      <c r="L51" s="47">
        <v>2.1603394875850386</v>
      </c>
    </row>
    <row r="52" spans="1:12" ht="16.5">
      <c r="A52" s="287" t="s">
        <v>71</v>
      </c>
      <c r="B52" s="288">
        <v>2241.7102499999382</v>
      </c>
      <c r="C52" s="288">
        <v>5.203379999999015</v>
      </c>
      <c r="D52" s="289">
        <v>-99.7678834720054</v>
      </c>
      <c r="E52" s="289">
        <v>-1.2461705437028177</v>
      </c>
      <c r="F52" s="289">
        <v>0.002390269940503323</v>
      </c>
      <c r="G52" s="269"/>
      <c r="H52" s="290">
        <v>8350.177880000061</v>
      </c>
      <c r="I52" s="289">
        <v>4956.300999999978</v>
      </c>
      <c r="J52" s="289">
        <v>-40.64436624911826</v>
      </c>
      <c r="K52" s="289">
        <v>-0.5150811243543506</v>
      </c>
      <c r="L52" s="289">
        <v>0.6998276354510948</v>
      </c>
    </row>
    <row r="53" spans="1:12" ht="16.5">
      <c r="A53" s="190" t="str">
        <f>+'Cuadro I.1.1.1'!A51</f>
        <v>Actualizado: 20 de junio de 2023</v>
      </c>
      <c r="B53" s="197"/>
      <c r="C53" s="197"/>
      <c r="D53" s="191"/>
      <c r="E53" s="191"/>
      <c r="F53" s="191"/>
      <c r="G53" s="283"/>
      <c r="H53" s="283"/>
      <c r="I53" s="191"/>
      <c r="J53" s="191"/>
      <c r="K53" s="191"/>
      <c r="L53" s="191"/>
    </row>
    <row r="54" spans="1:7" ht="16.5">
      <c r="A54" s="314" t="s">
        <v>48</v>
      </c>
      <c r="B54" s="314"/>
      <c r="C54" s="314"/>
      <c r="D54" s="314"/>
      <c r="E54" s="314"/>
      <c r="F54" s="115"/>
      <c r="G54" s="116"/>
    </row>
    <row r="55" spans="1:7" ht="16.5">
      <c r="A55" s="232" t="s">
        <v>132</v>
      </c>
      <c r="B55" s="232"/>
      <c r="C55" s="232"/>
      <c r="D55" s="232"/>
      <c r="E55" s="232"/>
      <c r="F55" s="115"/>
      <c r="G55" s="116"/>
    </row>
    <row r="56" spans="1:6" ht="16.5">
      <c r="A56" s="117" t="s">
        <v>44</v>
      </c>
      <c r="B56" s="115"/>
      <c r="C56" s="115"/>
      <c r="D56" s="118"/>
      <c r="E56" s="113"/>
      <c r="F56" s="92"/>
    </row>
    <row r="57" spans="1:6" ht="16.5">
      <c r="A57" s="119" t="s">
        <v>53</v>
      </c>
      <c r="B57" s="114"/>
      <c r="C57" s="120"/>
      <c r="D57" s="120"/>
      <c r="E57" s="120"/>
      <c r="F57" s="92"/>
    </row>
    <row r="58" spans="1:6" ht="16.5">
      <c r="A58" s="340" t="s">
        <v>54</v>
      </c>
      <c r="B58" s="340"/>
      <c r="C58" s="340"/>
      <c r="D58" s="340"/>
      <c r="E58" s="340"/>
      <c r="F58" s="340"/>
    </row>
    <row r="59" spans="1:7" ht="33" customHeight="1">
      <c r="A59" s="313" t="s">
        <v>52</v>
      </c>
      <c r="B59" s="313"/>
      <c r="C59" s="313"/>
      <c r="D59" s="313"/>
      <c r="E59" s="313"/>
      <c r="F59" s="313"/>
      <c r="G59" s="313"/>
    </row>
    <row r="60" spans="1:5" ht="16.5">
      <c r="A60" s="121"/>
      <c r="B60" s="121"/>
      <c r="C60" s="121"/>
      <c r="D60" s="121"/>
      <c r="E60" s="121"/>
    </row>
    <row r="61" spans="1:7" ht="16.5">
      <c r="A61" s="71"/>
      <c r="D61" s="122"/>
      <c r="E61" s="122"/>
      <c r="F61" s="122"/>
      <c r="G61" s="71"/>
    </row>
    <row r="62" spans="1:7" ht="16.5">
      <c r="A62" s="123"/>
      <c r="D62" s="122"/>
      <c r="E62" s="122"/>
      <c r="F62" s="122"/>
      <c r="G62" s="71"/>
    </row>
    <row r="63" spans="1:7" ht="16.5">
      <c r="A63" s="88"/>
      <c r="D63" s="122"/>
      <c r="E63" s="122"/>
      <c r="F63" s="122"/>
      <c r="G63" s="71"/>
    </row>
    <row r="64" spans="1:7" ht="16.5">
      <c r="A64" s="88"/>
      <c r="D64" s="122"/>
      <c r="E64" s="122"/>
      <c r="F64" s="122"/>
      <c r="G64" s="71"/>
    </row>
    <row r="65" spans="1:7" ht="16.5">
      <c r="A65" s="88"/>
      <c r="D65" s="122"/>
      <c r="E65" s="122"/>
      <c r="F65" s="122"/>
      <c r="G65" s="71"/>
    </row>
    <row r="66" spans="1:7" ht="16.5">
      <c r="A66" s="88"/>
      <c r="D66" s="122"/>
      <c r="E66" s="122"/>
      <c r="F66" s="122"/>
      <c r="G66" s="71"/>
    </row>
    <row r="67" spans="1:7" ht="16.5">
      <c r="A67" s="88"/>
      <c r="D67" s="122"/>
      <c r="E67" s="122"/>
      <c r="F67" s="122"/>
      <c r="G67" s="71"/>
    </row>
    <row r="68" spans="1:7" ht="16.5">
      <c r="A68" s="88"/>
      <c r="D68" s="122"/>
      <c r="E68" s="122"/>
      <c r="F68" s="122"/>
      <c r="G68" s="71"/>
    </row>
    <row r="69" spans="1:7" ht="16.5">
      <c r="A69" s="88"/>
      <c r="D69" s="122"/>
      <c r="E69" s="122"/>
      <c r="F69" s="122"/>
      <c r="G69" s="71"/>
    </row>
    <row r="70" spans="1:7" ht="16.5">
      <c r="A70" s="88"/>
      <c r="D70" s="122"/>
      <c r="E70" s="122"/>
      <c r="F70" s="122"/>
      <c r="G70" s="71"/>
    </row>
    <row r="71" spans="1:7" ht="16.5">
      <c r="A71" s="88"/>
      <c r="D71" s="122"/>
      <c r="E71" s="122"/>
      <c r="F71" s="122"/>
      <c r="G71" s="71"/>
    </row>
    <row r="72" spans="1:7" ht="16.5">
      <c r="A72" s="88"/>
      <c r="D72" s="122"/>
      <c r="E72" s="122"/>
      <c r="F72" s="122"/>
      <c r="G72" s="71"/>
    </row>
    <row r="73" spans="1:7" ht="16.5">
      <c r="A73" s="88"/>
      <c r="D73" s="122"/>
      <c r="E73" s="122"/>
      <c r="F73" s="122"/>
      <c r="G73" s="71"/>
    </row>
    <row r="74" spans="1:7" ht="16.5">
      <c r="A74" s="88"/>
      <c r="D74" s="122"/>
      <c r="E74" s="122"/>
      <c r="F74" s="122"/>
      <c r="G74" s="71"/>
    </row>
    <row r="75" spans="1:7" ht="16.5">
      <c r="A75" s="88"/>
      <c r="D75" s="122"/>
      <c r="E75" s="122"/>
      <c r="F75" s="122"/>
      <c r="G75" s="71"/>
    </row>
    <row r="76" spans="1:7" ht="16.5">
      <c r="A76" s="88"/>
      <c r="D76" s="122"/>
      <c r="E76" s="122"/>
      <c r="F76" s="122"/>
      <c r="G76" s="71"/>
    </row>
    <row r="77" spans="1:7" ht="16.5">
      <c r="A77" s="88"/>
      <c r="D77" s="122"/>
      <c r="E77" s="122"/>
      <c r="F77" s="122"/>
      <c r="G77" s="71"/>
    </row>
    <row r="78" spans="1:7" ht="16.5">
      <c r="A78" s="88"/>
      <c r="D78" s="122"/>
      <c r="E78" s="122"/>
      <c r="F78" s="122"/>
      <c r="G78" s="71"/>
    </row>
    <row r="79" spans="1:7" ht="16.5">
      <c r="A79" s="88"/>
      <c r="D79" s="122"/>
      <c r="E79" s="122"/>
      <c r="F79" s="122"/>
      <c r="G79" s="71"/>
    </row>
    <row r="80" spans="1:7" ht="16.5">
      <c r="A80" s="88"/>
      <c r="D80" s="122"/>
      <c r="E80" s="122"/>
      <c r="F80" s="122"/>
      <c r="G80" s="71"/>
    </row>
    <row r="81" spans="1:7" ht="16.5">
      <c r="A81" s="88"/>
      <c r="D81" s="122"/>
      <c r="E81" s="122"/>
      <c r="F81" s="122"/>
      <c r="G81" s="71"/>
    </row>
    <row r="82" spans="1:7" ht="16.5">
      <c r="A82" s="88"/>
      <c r="D82" s="122"/>
      <c r="E82" s="122"/>
      <c r="F82" s="122"/>
      <c r="G82" s="71"/>
    </row>
    <row r="83" spans="1:7" ht="16.5">
      <c r="A83" s="88"/>
      <c r="D83" s="122"/>
      <c r="E83" s="122"/>
      <c r="F83" s="122"/>
      <c r="G83" s="71"/>
    </row>
    <row r="84" spans="1:7" ht="16.5">
      <c r="A84" s="88"/>
      <c r="D84" s="122"/>
      <c r="E84" s="122"/>
      <c r="F84" s="122"/>
      <c r="G84" s="71"/>
    </row>
    <row r="85" spans="1:7" ht="16.5">
      <c r="A85" s="88"/>
      <c r="D85" s="122"/>
      <c r="E85" s="122"/>
      <c r="F85" s="122"/>
      <c r="G85" s="71"/>
    </row>
    <row r="86" spans="1:7" ht="16.5">
      <c r="A86" s="88"/>
      <c r="D86" s="122"/>
      <c r="E86" s="122"/>
      <c r="F86" s="122"/>
      <c r="G86" s="71"/>
    </row>
    <row r="87" spans="1:7" ht="16.5">
      <c r="A87" s="88"/>
      <c r="D87" s="122"/>
      <c r="E87" s="122"/>
      <c r="F87" s="122"/>
      <c r="G87" s="71"/>
    </row>
    <row r="88" spans="1:7" ht="16.5">
      <c r="A88" s="88"/>
      <c r="D88" s="122"/>
      <c r="E88" s="122"/>
      <c r="F88" s="122"/>
      <c r="G88" s="71"/>
    </row>
    <row r="90" spans="2:7" ht="16.5">
      <c r="B90" s="124"/>
      <c r="C90" s="124"/>
      <c r="D90" s="124"/>
      <c r="E90" s="124"/>
      <c r="F90" s="124"/>
      <c r="G90" s="124"/>
    </row>
    <row r="91" spans="2:7" ht="16.5">
      <c r="B91" s="124"/>
      <c r="C91" s="124"/>
      <c r="D91" s="124"/>
      <c r="E91" s="124"/>
      <c r="F91" s="124"/>
      <c r="G91" s="124"/>
    </row>
    <row r="92" spans="2:7" ht="16.5">
      <c r="B92" s="124"/>
      <c r="C92" s="124"/>
      <c r="D92" s="124"/>
      <c r="E92" s="124"/>
      <c r="F92" s="124"/>
      <c r="G92" s="124"/>
    </row>
    <row r="93" spans="2:7" ht="16.5">
      <c r="B93" s="124"/>
      <c r="C93" s="124"/>
      <c r="D93" s="124"/>
      <c r="E93" s="124"/>
      <c r="F93" s="124"/>
      <c r="G93" s="124"/>
    </row>
    <row r="94" spans="2:7" ht="16.5">
      <c r="B94" s="124"/>
      <c r="C94" s="124"/>
      <c r="D94" s="124"/>
      <c r="E94" s="124"/>
      <c r="F94" s="124"/>
      <c r="G94" s="124"/>
    </row>
    <row r="95" spans="2:7" ht="16.5">
      <c r="B95" s="124"/>
      <c r="C95" s="124"/>
      <c r="D95" s="124"/>
      <c r="E95" s="124"/>
      <c r="F95" s="124"/>
      <c r="G95" s="124"/>
    </row>
    <row r="96" spans="2:7" ht="16.5">
      <c r="B96" s="124"/>
      <c r="C96" s="124"/>
      <c r="D96" s="124"/>
      <c r="E96" s="124"/>
      <c r="F96" s="124"/>
      <c r="G96" s="124"/>
    </row>
    <row r="97" spans="2:7" ht="16.5">
      <c r="B97" s="124"/>
      <c r="C97" s="124"/>
      <c r="D97" s="124"/>
      <c r="E97" s="124"/>
      <c r="F97" s="124"/>
      <c r="G97" s="124"/>
    </row>
    <row r="98" spans="2:7" ht="16.5">
      <c r="B98" s="124"/>
      <c r="C98" s="124"/>
      <c r="D98" s="124"/>
      <c r="E98" s="124"/>
      <c r="F98" s="124"/>
      <c r="G98" s="124"/>
    </row>
    <row r="99" spans="2:7" ht="16.5">
      <c r="B99" s="124"/>
      <c r="C99" s="124"/>
      <c r="D99" s="124"/>
      <c r="E99" s="124"/>
      <c r="F99" s="124"/>
      <c r="G99" s="124"/>
    </row>
    <row r="100" spans="2:7" ht="16.5">
      <c r="B100" s="124"/>
      <c r="C100" s="124"/>
      <c r="D100" s="124"/>
      <c r="E100" s="124"/>
      <c r="F100" s="124"/>
      <c r="G100" s="124"/>
    </row>
    <row r="101" spans="2:7" ht="16.5">
      <c r="B101" s="124"/>
      <c r="C101" s="124"/>
      <c r="D101" s="124"/>
      <c r="E101" s="124"/>
      <c r="F101" s="124"/>
      <c r="G101" s="124"/>
    </row>
    <row r="102" spans="2:7" ht="16.5">
      <c r="B102" s="124"/>
      <c r="C102" s="124"/>
      <c r="D102" s="124"/>
      <c r="E102" s="124"/>
      <c r="F102" s="124"/>
      <c r="G102" s="124"/>
    </row>
    <row r="103" spans="2:7" ht="16.5">
      <c r="B103" s="124"/>
      <c r="C103" s="124"/>
      <c r="D103" s="124"/>
      <c r="E103" s="124"/>
      <c r="F103" s="124"/>
      <c r="G103" s="124"/>
    </row>
    <row r="104" spans="2:7" ht="16.5">
      <c r="B104" s="124"/>
      <c r="C104" s="124"/>
      <c r="D104" s="124"/>
      <c r="E104" s="124"/>
      <c r="F104" s="124"/>
      <c r="G104" s="124"/>
    </row>
    <row r="105" spans="2:7" ht="16.5">
      <c r="B105" s="124"/>
      <c r="C105" s="124"/>
      <c r="D105" s="124"/>
      <c r="E105" s="124"/>
      <c r="F105" s="124"/>
      <c r="G105" s="124"/>
    </row>
    <row r="106" spans="2:7" ht="16.5">
      <c r="B106" s="124"/>
      <c r="C106" s="124"/>
      <c r="D106" s="124"/>
      <c r="E106" s="124"/>
      <c r="F106" s="124"/>
      <c r="G106" s="124"/>
    </row>
    <row r="107" spans="2:7" ht="16.5">
      <c r="B107" s="124"/>
      <c r="C107" s="124"/>
      <c r="D107" s="124"/>
      <c r="E107" s="124"/>
      <c r="F107" s="124"/>
      <c r="G107" s="124"/>
    </row>
    <row r="108" spans="2:7" ht="16.5">
      <c r="B108" s="124"/>
      <c r="C108" s="124"/>
      <c r="D108" s="124"/>
      <c r="E108" s="124"/>
      <c r="F108" s="124"/>
      <c r="G108" s="124"/>
    </row>
    <row r="109" spans="2:7" ht="16.5">
      <c r="B109" s="124"/>
      <c r="C109" s="124"/>
      <c r="D109" s="124"/>
      <c r="E109" s="124"/>
      <c r="F109" s="124"/>
      <c r="G109" s="124"/>
    </row>
    <row r="110" spans="2:7" ht="16.5">
      <c r="B110" s="124"/>
      <c r="C110" s="124"/>
      <c r="D110" s="124"/>
      <c r="E110" s="124"/>
      <c r="F110" s="124"/>
      <c r="G110" s="124"/>
    </row>
    <row r="111" spans="2:7" ht="16.5">
      <c r="B111" s="124"/>
      <c r="C111" s="124"/>
      <c r="D111" s="124"/>
      <c r="E111" s="124"/>
      <c r="F111" s="124"/>
      <c r="G111" s="124"/>
    </row>
    <row r="112" spans="2:7" ht="16.5">
      <c r="B112" s="124"/>
      <c r="C112" s="124"/>
      <c r="D112" s="124"/>
      <c r="E112" s="124"/>
      <c r="F112" s="124"/>
      <c r="G112" s="124"/>
    </row>
    <row r="113" spans="2:7" ht="16.5">
      <c r="B113" s="124"/>
      <c r="C113" s="124"/>
      <c r="D113" s="124"/>
      <c r="E113" s="124"/>
      <c r="F113" s="124"/>
      <c r="G113" s="124"/>
    </row>
    <row r="114" spans="2:7" ht="16.5">
      <c r="B114" s="124"/>
      <c r="C114" s="124"/>
      <c r="D114" s="124"/>
      <c r="E114" s="124"/>
      <c r="F114" s="124"/>
      <c r="G114" s="124"/>
    </row>
    <row r="115" spans="2:7" ht="16.5">
      <c r="B115" s="124"/>
      <c r="C115" s="124"/>
      <c r="D115" s="124"/>
      <c r="E115" s="124"/>
      <c r="F115" s="124"/>
      <c r="G115" s="124"/>
    </row>
    <row r="116" spans="2:7" ht="16.5">
      <c r="B116" s="124"/>
      <c r="C116" s="124"/>
      <c r="D116" s="124"/>
      <c r="E116" s="124"/>
      <c r="F116" s="124"/>
      <c r="G116" s="124"/>
    </row>
    <row r="117" spans="2:7" ht="16.5">
      <c r="B117" s="124"/>
      <c r="C117" s="124"/>
      <c r="D117" s="124"/>
      <c r="E117" s="124"/>
      <c r="F117" s="124"/>
      <c r="G117" s="124"/>
    </row>
  </sheetData>
  <sheetProtection/>
  <mergeCells count="12">
    <mergeCell ref="A59:G59"/>
    <mergeCell ref="A54:E54"/>
    <mergeCell ref="A58:F58"/>
    <mergeCell ref="B13:F13"/>
    <mergeCell ref="A14:A15"/>
    <mergeCell ref="B14:E14"/>
    <mergeCell ref="F14:F15"/>
    <mergeCell ref="H13:L13"/>
    <mergeCell ref="H14:K14"/>
    <mergeCell ref="L14:L15"/>
    <mergeCell ref="A6:L7"/>
    <mergeCell ref="A8:L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J66"/>
  <sheetViews>
    <sheetView zoomScalePageLayoutView="0" workbookViewId="0" topLeftCell="E1">
      <selection activeCell="I26" sqref="I26"/>
    </sheetView>
  </sheetViews>
  <sheetFormatPr defaultColWidth="11.421875" defaultRowHeight="15"/>
  <cols>
    <col min="1" max="1" width="25.421875" style="88" customWidth="1"/>
    <col min="2" max="4" width="11.421875" style="88" customWidth="1"/>
    <col min="5" max="5" width="14.8515625" style="88" customWidth="1"/>
    <col min="6" max="6" width="2.7109375" style="88" customWidth="1"/>
    <col min="7" max="9" width="11.421875" style="88" customWidth="1"/>
    <col min="10" max="10" width="17.7109375" style="88" customWidth="1"/>
    <col min="11" max="16384" width="11.421875" style="88" customWidth="1"/>
  </cols>
  <sheetData>
    <row r="1" ht="15" customHeight="1"/>
    <row r="2" ht="15" customHeight="1"/>
    <row r="3" ht="15" customHeight="1"/>
    <row r="4" ht="9.75" customHeight="1"/>
    <row r="5" ht="15" customHeight="1"/>
    <row r="6" spans="1:10" ht="16.5" customHeight="1">
      <c r="A6" s="318" t="s">
        <v>6</v>
      </c>
      <c r="B6" s="318"/>
      <c r="C6" s="318"/>
      <c r="D6" s="318"/>
      <c r="E6" s="318"/>
      <c r="F6" s="318"/>
      <c r="G6" s="318"/>
      <c r="H6" s="318"/>
      <c r="I6" s="318"/>
      <c r="J6" s="318"/>
    </row>
    <row r="7" spans="1:10" ht="17.2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</row>
    <row r="8" spans="1:10" ht="6" customHeight="1">
      <c r="A8" s="319" t="s">
        <v>156</v>
      </c>
      <c r="B8" s="319"/>
      <c r="C8" s="319"/>
      <c r="D8" s="319"/>
      <c r="E8" s="319"/>
      <c r="F8" s="319"/>
      <c r="G8" s="319"/>
      <c r="H8" s="319"/>
      <c r="I8" s="319"/>
      <c r="J8" s="319"/>
    </row>
    <row r="9" spans="1:10" ht="26.25" customHeight="1">
      <c r="A9" s="319"/>
      <c r="B9" s="319"/>
      <c r="C9" s="319"/>
      <c r="D9" s="319"/>
      <c r="E9" s="319"/>
      <c r="F9" s="319"/>
      <c r="G9" s="319"/>
      <c r="H9" s="319"/>
      <c r="I9" s="319"/>
      <c r="J9" s="319"/>
    </row>
    <row r="10" spans="1:10" ht="15" customHeigh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</row>
    <row r="11" spans="1:10" ht="9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5" ht="17.25" thickBot="1">
      <c r="A12" s="109"/>
      <c r="B12" s="106"/>
      <c r="C12" s="106"/>
      <c r="D12" s="106"/>
      <c r="E12" s="106"/>
    </row>
    <row r="13" spans="1:10" ht="15.75" customHeight="1" thickBot="1">
      <c r="A13" s="156"/>
      <c r="B13" s="326" t="s">
        <v>147</v>
      </c>
      <c r="C13" s="326"/>
      <c r="D13" s="326"/>
      <c r="E13" s="326"/>
      <c r="G13" s="326" t="s">
        <v>226</v>
      </c>
      <c r="H13" s="326"/>
      <c r="I13" s="326"/>
      <c r="J13" s="326"/>
    </row>
    <row r="14" spans="1:10" ht="17.25" thickBot="1">
      <c r="A14" s="342" t="s">
        <v>10</v>
      </c>
      <c r="B14" s="326" t="s">
        <v>20</v>
      </c>
      <c r="C14" s="326"/>
      <c r="D14" s="326"/>
      <c r="E14" s="326"/>
      <c r="G14" s="326" t="s">
        <v>20</v>
      </c>
      <c r="H14" s="326"/>
      <c r="I14" s="326"/>
      <c r="J14" s="326"/>
    </row>
    <row r="15" spans="1:10" ht="27" thickBot="1">
      <c r="A15" s="343"/>
      <c r="B15" s="82">
        <v>2022</v>
      </c>
      <c r="C15" s="82">
        <v>2023</v>
      </c>
      <c r="D15" s="19" t="s">
        <v>2</v>
      </c>
      <c r="E15" s="19" t="s">
        <v>3</v>
      </c>
      <c r="G15" s="160">
        <v>2022</v>
      </c>
      <c r="H15" s="160">
        <v>2023</v>
      </c>
      <c r="I15" s="19" t="s">
        <v>2</v>
      </c>
      <c r="J15" s="19" t="s">
        <v>3</v>
      </c>
    </row>
    <row r="16" spans="1:10" s="100" customFormat="1" ht="16.5">
      <c r="A16" s="51" t="s">
        <v>11</v>
      </c>
      <c r="B16" s="198">
        <v>184945.96420999995</v>
      </c>
      <c r="C16" s="198">
        <v>171955.68783999994</v>
      </c>
      <c r="D16" s="53">
        <v>-7.023822566492976</v>
      </c>
      <c r="E16" s="53"/>
      <c r="G16" s="198">
        <v>757996.1224800001</v>
      </c>
      <c r="H16" s="198">
        <v>654666.3423599997</v>
      </c>
      <c r="I16" s="198">
        <v>-13.63196684726139</v>
      </c>
      <c r="J16" s="53"/>
    </row>
    <row r="17" spans="1:10" ht="16.5">
      <c r="A17" s="54"/>
      <c r="B17" s="199"/>
      <c r="C17" s="199"/>
      <c r="D17" s="55"/>
      <c r="E17" s="55"/>
      <c r="G17" s="199"/>
      <c r="H17" s="199"/>
      <c r="I17" s="199"/>
      <c r="J17" s="55"/>
    </row>
    <row r="18" spans="1:10" s="100" customFormat="1" ht="16.5">
      <c r="A18" s="56" t="s">
        <v>72</v>
      </c>
      <c r="B18" s="198">
        <v>10944.37106</v>
      </c>
      <c r="C18" s="198">
        <v>14125.69226</v>
      </c>
      <c r="D18" s="53">
        <v>29.068104348428413</v>
      </c>
      <c r="E18" s="53">
        <v>1.7201355074651516</v>
      </c>
      <c r="G18" s="198">
        <v>38572.650989999995</v>
      </c>
      <c r="H18" s="198">
        <v>47902.20046</v>
      </c>
      <c r="I18" s="198">
        <v>24.186954307129938</v>
      </c>
      <c r="J18" s="53">
        <v>1.230817571925794</v>
      </c>
    </row>
    <row r="19" spans="1:10" s="100" customFormat="1" ht="16.5">
      <c r="A19" s="54" t="s">
        <v>73</v>
      </c>
      <c r="B19" s="199">
        <v>1037.24707</v>
      </c>
      <c r="C19" s="199">
        <v>5123.08061</v>
      </c>
      <c r="D19" s="55">
        <v>393.9113117957518</v>
      </c>
      <c r="E19" s="55">
        <v>2.2092039463811566</v>
      </c>
      <c r="G19" s="199">
        <v>3714.32294</v>
      </c>
      <c r="H19" s="199">
        <v>13776.37431</v>
      </c>
      <c r="I19" s="199">
        <v>270.8986680086573</v>
      </c>
      <c r="J19" s="55">
        <v>1.327454200831415</v>
      </c>
    </row>
    <row r="20" spans="1:10" ht="16.5">
      <c r="A20" s="57" t="s">
        <v>74</v>
      </c>
      <c r="B20" s="200">
        <v>157.37425</v>
      </c>
      <c r="C20" s="200">
        <v>157.37425</v>
      </c>
      <c r="D20" s="58">
        <v>0</v>
      </c>
      <c r="E20" s="58">
        <v>0</v>
      </c>
      <c r="G20" s="200">
        <v>171.90625</v>
      </c>
      <c r="H20" s="200">
        <v>171.90625</v>
      </c>
      <c r="I20" s="200">
        <v>0</v>
      </c>
      <c r="J20" s="58">
        <v>0</v>
      </c>
    </row>
    <row r="21" spans="1:10" ht="16.5">
      <c r="A21" s="59" t="s">
        <v>75</v>
      </c>
      <c r="B21" s="201">
        <v>339.7501900000001</v>
      </c>
      <c r="C21" s="201">
        <v>2950.20167</v>
      </c>
      <c r="D21" s="60">
        <v>768.3443767904881</v>
      </c>
      <c r="E21" s="60">
        <v>1.4114671229245745</v>
      </c>
      <c r="G21" s="201">
        <v>1269.5408300000001</v>
      </c>
      <c r="H21" s="201">
        <v>7541.475219999999</v>
      </c>
      <c r="I21" s="201">
        <v>494.0317193264275</v>
      </c>
      <c r="J21" s="60">
        <v>0.8274362102908362</v>
      </c>
    </row>
    <row r="22" spans="1:10" ht="16.5">
      <c r="A22" s="57" t="s">
        <v>76</v>
      </c>
      <c r="B22" s="200">
        <v>540.12263</v>
      </c>
      <c r="C22" s="200">
        <v>2015.50469</v>
      </c>
      <c r="D22" s="58">
        <v>273.156868098639</v>
      </c>
      <c r="E22" s="58">
        <v>0.7977368234565817</v>
      </c>
      <c r="G22" s="200">
        <v>2272.8758599999996</v>
      </c>
      <c r="H22" s="200">
        <v>6062.99284</v>
      </c>
      <c r="I22" s="200">
        <v>166.75424499426913</v>
      </c>
      <c r="J22" s="58">
        <v>0.5000179905405786</v>
      </c>
    </row>
    <row r="23" spans="1:10" s="100" customFormat="1" ht="16.5">
      <c r="A23" s="54" t="s">
        <v>77</v>
      </c>
      <c r="B23" s="199">
        <v>9907.12399</v>
      </c>
      <c r="C23" s="199">
        <v>9002.61165</v>
      </c>
      <c r="D23" s="55">
        <v>-9.129918439629813</v>
      </c>
      <c r="E23" s="55">
        <v>-0.48906843891600466</v>
      </c>
      <c r="G23" s="199">
        <v>34858.32805</v>
      </c>
      <c r="H23" s="199">
        <v>34125.82615</v>
      </c>
      <c r="I23" s="199">
        <v>-2.1013684275083766</v>
      </c>
      <c r="J23" s="55">
        <v>-0.0966366289056212</v>
      </c>
    </row>
    <row r="24" spans="1:10" ht="16.5">
      <c r="A24" s="57" t="s">
        <v>78</v>
      </c>
      <c r="B24" s="200">
        <v>4027.65545</v>
      </c>
      <c r="C24" s="200">
        <v>5032.5974</v>
      </c>
      <c r="D24" s="58">
        <v>24.95104068546874</v>
      </c>
      <c r="E24" s="58">
        <v>0.5433705754503091</v>
      </c>
      <c r="G24" s="200">
        <v>14870.471239999999</v>
      </c>
      <c r="H24" s="200">
        <v>20749.04785</v>
      </c>
      <c r="I24" s="200">
        <v>39.53187841275163</v>
      </c>
      <c r="J24" s="58">
        <v>0.7755417785999437</v>
      </c>
    </row>
    <row r="25" spans="1:10" ht="16.5">
      <c r="A25" s="59" t="s">
        <v>79</v>
      </c>
      <c r="B25" s="201">
        <v>103.00108</v>
      </c>
      <c r="C25" s="201">
        <v>3.21291</v>
      </c>
      <c r="D25" s="60">
        <v>-96.88070261010854</v>
      </c>
      <c r="E25" s="60">
        <v>-0.053955310907295</v>
      </c>
      <c r="G25" s="201">
        <v>556.9762799999999</v>
      </c>
      <c r="H25" s="201">
        <v>310.43033999999994</v>
      </c>
      <c r="I25" s="201">
        <v>-44.2650699595322</v>
      </c>
      <c r="J25" s="60">
        <v>-0.032526015989812015</v>
      </c>
    </row>
    <row r="26" spans="1:10" ht="16.5">
      <c r="A26" s="57" t="s">
        <v>80</v>
      </c>
      <c r="B26" s="200">
        <v>1965.64886</v>
      </c>
      <c r="C26" s="200">
        <v>2487.0926600000003</v>
      </c>
      <c r="D26" s="58">
        <v>26.52782043686075</v>
      </c>
      <c r="E26" s="58">
        <v>0.28194386518643805</v>
      </c>
      <c r="G26" s="200">
        <v>4905.18749</v>
      </c>
      <c r="H26" s="200">
        <v>5105.8683900000005</v>
      </c>
      <c r="I26" s="200">
        <v>4.091197337698516</v>
      </c>
      <c r="J26" s="58">
        <v>0.026475188203260936</v>
      </c>
    </row>
    <row r="27" spans="1:10" ht="16.5">
      <c r="A27" s="59" t="s">
        <v>81</v>
      </c>
      <c r="B27" s="201">
        <v>0</v>
      </c>
      <c r="C27" s="201">
        <v>124.2675</v>
      </c>
      <c r="D27" s="60" t="s">
        <v>176</v>
      </c>
      <c r="E27" s="60">
        <v>0.06719124720066798</v>
      </c>
      <c r="G27" s="201">
        <v>402.78032</v>
      </c>
      <c r="H27" s="201">
        <v>412.66985999999997</v>
      </c>
      <c r="I27" s="201">
        <v>2.455318571672005</v>
      </c>
      <c r="J27" s="60">
        <v>0.0013046953284725927</v>
      </c>
    </row>
    <row r="28" spans="1:10" ht="16.5">
      <c r="A28" s="57" t="s">
        <v>82</v>
      </c>
      <c r="B28" s="200">
        <v>1959.50426</v>
      </c>
      <c r="C28" s="200">
        <v>14.250459999999999</v>
      </c>
      <c r="D28" s="58">
        <v>-99.27275177243044</v>
      </c>
      <c r="E28" s="58">
        <v>-1.0517957546730943</v>
      </c>
      <c r="G28" s="200">
        <v>2880.38483</v>
      </c>
      <c r="H28" s="200">
        <v>445.45463000000007</v>
      </c>
      <c r="I28" s="200">
        <v>-84.53489181860466</v>
      </c>
      <c r="J28" s="58">
        <v>-0.3212325403503955</v>
      </c>
    </row>
    <row r="29" spans="1:10" ht="16.5">
      <c r="A29" s="59" t="s">
        <v>83</v>
      </c>
      <c r="B29" s="201">
        <v>0</v>
      </c>
      <c r="C29" s="201">
        <v>0</v>
      </c>
      <c r="D29" s="60" t="s">
        <v>176</v>
      </c>
      <c r="E29" s="60">
        <v>0</v>
      </c>
      <c r="G29" s="201">
        <v>0</v>
      </c>
      <c r="H29" s="201">
        <v>0</v>
      </c>
      <c r="I29" s="201" t="s">
        <v>176</v>
      </c>
      <c r="J29" s="60">
        <v>0</v>
      </c>
    </row>
    <row r="30" spans="1:10" ht="16.5">
      <c r="A30" s="57" t="s">
        <v>84</v>
      </c>
      <c r="B30" s="200">
        <v>0</v>
      </c>
      <c r="C30" s="200">
        <v>0</v>
      </c>
      <c r="D30" s="58" t="s">
        <v>176</v>
      </c>
      <c r="E30" s="58">
        <v>0</v>
      </c>
      <c r="G30" s="200">
        <v>180.52785999999998</v>
      </c>
      <c r="H30" s="200">
        <v>219.96</v>
      </c>
      <c r="I30" s="200">
        <v>21.842689543874293</v>
      </c>
      <c r="J30" s="58">
        <v>0.005202155899028423</v>
      </c>
    </row>
    <row r="31" spans="1:10" ht="16.5">
      <c r="A31" s="59" t="s">
        <v>85</v>
      </c>
      <c r="B31" s="201">
        <v>348.83055</v>
      </c>
      <c r="C31" s="201">
        <v>0</v>
      </c>
      <c r="D31" s="60">
        <v>-100</v>
      </c>
      <c r="E31" s="60">
        <v>-0.18861214489866598</v>
      </c>
      <c r="G31" s="201">
        <v>1480.5296500000002</v>
      </c>
      <c r="H31" s="201">
        <v>566.31663</v>
      </c>
      <c r="I31" s="201">
        <v>-61.74905176671065</v>
      </c>
      <c r="J31" s="60">
        <v>-0.12060919480813331</v>
      </c>
    </row>
    <row r="32" spans="1:10" ht="16.5">
      <c r="A32" s="57" t="s">
        <v>86</v>
      </c>
      <c r="B32" s="200">
        <v>1502.48379</v>
      </c>
      <c r="C32" s="200">
        <v>1341.1907199999998</v>
      </c>
      <c r="D32" s="58">
        <v>-10.735095518068793</v>
      </c>
      <c r="E32" s="58">
        <v>-0.08721091627436503</v>
      </c>
      <c r="G32" s="200">
        <v>9581.470379999999</v>
      </c>
      <c r="H32" s="200">
        <v>6316.07845</v>
      </c>
      <c r="I32" s="200">
        <v>-34.08027996220763</v>
      </c>
      <c r="J32" s="58">
        <v>-0.43079269578798635</v>
      </c>
    </row>
    <row r="33" spans="1:10" ht="16.5">
      <c r="A33" s="57"/>
      <c r="B33" s="200"/>
      <c r="C33" s="200"/>
      <c r="D33" s="58"/>
      <c r="E33" s="58"/>
      <c r="G33" s="200"/>
      <c r="H33" s="200"/>
      <c r="I33" s="200"/>
      <c r="J33" s="58"/>
    </row>
    <row r="34" spans="1:10" ht="16.5">
      <c r="A34" s="59" t="s">
        <v>87</v>
      </c>
      <c r="B34" s="201">
        <v>86237.02604999991</v>
      </c>
      <c r="C34" s="201">
        <v>56892.04556999996</v>
      </c>
      <c r="D34" s="60">
        <v>-34.0282843972215</v>
      </c>
      <c r="E34" s="60">
        <v>-15.86678606659387</v>
      </c>
      <c r="G34" s="201">
        <v>355001.3293599999</v>
      </c>
      <c r="H34" s="201">
        <v>242880.71189999994</v>
      </c>
      <c r="I34" s="201">
        <v>-31.583154255262137</v>
      </c>
      <c r="J34" s="60">
        <v>-14.791713853781395</v>
      </c>
    </row>
    <row r="35" spans="1:10" ht="16.5">
      <c r="A35" s="57" t="s">
        <v>88</v>
      </c>
      <c r="B35" s="200">
        <v>66.08993</v>
      </c>
      <c r="C35" s="200">
        <v>25.85382</v>
      </c>
      <c r="D35" s="58">
        <v>-60.88084826236009</v>
      </c>
      <c r="E35" s="58">
        <v>-0.02175560314163614</v>
      </c>
      <c r="G35" s="200">
        <v>205.11077</v>
      </c>
      <c r="H35" s="200">
        <v>163.91841</v>
      </c>
      <c r="I35" s="200">
        <v>-20.08298247819946</v>
      </c>
      <c r="J35" s="58">
        <v>-0.00543437608430337</v>
      </c>
    </row>
    <row r="36" spans="1:10" ht="16.5">
      <c r="A36" s="59" t="s">
        <v>89</v>
      </c>
      <c r="B36" s="201">
        <v>89.62279000000001</v>
      </c>
      <c r="C36" s="201">
        <v>1943.7841400000002</v>
      </c>
      <c r="D36" s="60" t="s">
        <v>193</v>
      </c>
      <c r="E36" s="60">
        <v>1.002542206270942</v>
      </c>
      <c r="G36" s="201">
        <v>3397.1861200000003</v>
      </c>
      <c r="H36" s="201">
        <v>4882.56677</v>
      </c>
      <c r="I36" s="201">
        <v>43.72385255124025</v>
      </c>
      <c r="J36" s="60">
        <v>0.19596151034917625</v>
      </c>
    </row>
    <row r="37" spans="1:10" ht="16.5">
      <c r="A37" s="57"/>
      <c r="B37" s="200"/>
      <c r="C37" s="200"/>
      <c r="D37" s="58"/>
      <c r="E37" s="58"/>
      <c r="G37" s="200"/>
      <c r="H37" s="200"/>
      <c r="I37" s="200"/>
      <c r="J37" s="58"/>
    </row>
    <row r="38" spans="1:10" ht="16.5">
      <c r="A38" s="54" t="s">
        <v>90</v>
      </c>
      <c r="B38" s="199">
        <v>27387.422830000003</v>
      </c>
      <c r="C38" s="199">
        <v>22230.094950000002</v>
      </c>
      <c r="D38" s="55">
        <v>-18.831008350120104</v>
      </c>
      <c r="E38" s="55">
        <v>-2.7885592973221236</v>
      </c>
      <c r="G38" s="199">
        <v>115931.69685</v>
      </c>
      <c r="H38" s="199">
        <v>125705.04062000003</v>
      </c>
      <c r="I38" s="199">
        <v>8.43026026147571</v>
      </c>
      <c r="J38" s="55">
        <v>1.2893659321137105</v>
      </c>
    </row>
    <row r="39" spans="1:10" s="100" customFormat="1" ht="16.5">
      <c r="A39" s="57" t="s">
        <v>91</v>
      </c>
      <c r="B39" s="200">
        <v>5625.2528600000005</v>
      </c>
      <c r="C39" s="200">
        <v>5425.2498900000055</v>
      </c>
      <c r="D39" s="58">
        <v>-3.55544852787284</v>
      </c>
      <c r="E39" s="58">
        <v>-0.10814130000311785</v>
      </c>
      <c r="G39" s="200">
        <v>34436.46904999999</v>
      </c>
      <c r="H39" s="200">
        <v>26210.545680000014</v>
      </c>
      <c r="I39" s="200">
        <v>-23.88724395075569</v>
      </c>
      <c r="J39" s="58">
        <v>-1.0852197163075885</v>
      </c>
    </row>
    <row r="40" spans="1:10" ht="16.5">
      <c r="A40" s="59" t="s">
        <v>95</v>
      </c>
      <c r="B40" s="201">
        <v>3781.1242699999984</v>
      </c>
      <c r="C40" s="201">
        <v>4924.803759999995</v>
      </c>
      <c r="D40" s="60">
        <v>30.24707489976248</v>
      </c>
      <c r="E40" s="60">
        <v>0.6183857511491232</v>
      </c>
      <c r="G40" s="201">
        <v>20850.94119999999</v>
      </c>
      <c r="H40" s="201">
        <v>39439.37140000001</v>
      </c>
      <c r="I40" s="201">
        <v>89.14911812230342</v>
      </c>
      <c r="J40" s="60">
        <v>2.452312043389177</v>
      </c>
    </row>
    <row r="41" spans="1:10" ht="16.5">
      <c r="A41" s="57" t="s">
        <v>97</v>
      </c>
      <c r="B41" s="200">
        <v>289.07806999999997</v>
      </c>
      <c r="C41" s="200">
        <v>328.18915</v>
      </c>
      <c r="D41" s="58">
        <v>13.529590812613357</v>
      </c>
      <c r="E41" s="58">
        <v>0.0211473011412083</v>
      </c>
      <c r="G41" s="200">
        <v>1296.1752099999999</v>
      </c>
      <c r="H41" s="200">
        <v>1072.87075</v>
      </c>
      <c r="I41" s="200">
        <v>-17.227953310417032</v>
      </c>
      <c r="J41" s="58">
        <v>-0.029459841993570587</v>
      </c>
    </row>
    <row r="42" spans="1:10" ht="16.5">
      <c r="A42" s="59" t="s">
        <v>92</v>
      </c>
      <c r="B42" s="201">
        <v>7271.835119999998</v>
      </c>
      <c r="C42" s="201">
        <v>3939.58846</v>
      </c>
      <c r="D42" s="60">
        <v>-45.824012852480614</v>
      </c>
      <c r="E42" s="60">
        <v>-1.8017406728682892</v>
      </c>
      <c r="G42" s="201">
        <v>21577.215839999997</v>
      </c>
      <c r="H42" s="201">
        <v>17119.26122</v>
      </c>
      <c r="I42" s="201">
        <v>-20.66047192120036</v>
      </c>
      <c r="J42" s="60">
        <v>-0.5881236707932659</v>
      </c>
    </row>
    <row r="43" spans="1:10" ht="16.5">
      <c r="A43" s="57" t="s">
        <v>93</v>
      </c>
      <c r="B43" s="200">
        <v>4279.14871</v>
      </c>
      <c r="C43" s="200">
        <v>1740.5054300000004</v>
      </c>
      <c r="D43" s="58">
        <v>-59.32589521993966</v>
      </c>
      <c r="E43" s="58">
        <v>-1.3726405390049257</v>
      </c>
      <c r="G43" s="200">
        <v>13242.783800000001</v>
      </c>
      <c r="H43" s="200">
        <v>14711.527349999998</v>
      </c>
      <c r="I43" s="200">
        <v>11.090897293060076</v>
      </c>
      <c r="J43" s="58">
        <v>0.19376663104747616</v>
      </c>
    </row>
    <row r="44" spans="1:10" ht="16.5">
      <c r="A44" s="59" t="s">
        <v>96</v>
      </c>
      <c r="B44" s="201">
        <v>3462.85065</v>
      </c>
      <c r="C44" s="201">
        <v>1147.20685</v>
      </c>
      <c r="D44" s="60">
        <v>-66.87102719835751</v>
      </c>
      <c r="E44" s="60">
        <v>-1.2520650612146713</v>
      </c>
      <c r="G44" s="201">
        <v>9596.21616</v>
      </c>
      <c r="H44" s="201">
        <v>5029.882810000001</v>
      </c>
      <c r="I44" s="201">
        <v>-47.58472791634155</v>
      </c>
      <c r="J44" s="60">
        <v>-0.6024217294225648</v>
      </c>
    </row>
    <row r="45" spans="1:10" ht="16.5">
      <c r="A45" s="57" t="s">
        <v>105</v>
      </c>
      <c r="B45" s="200">
        <v>3.63754</v>
      </c>
      <c r="C45" s="200">
        <v>300.28903</v>
      </c>
      <c r="D45" s="58" t="s">
        <v>193</v>
      </c>
      <c r="E45" s="58">
        <v>0.16039900695706028</v>
      </c>
      <c r="G45" s="200">
        <v>459.16459</v>
      </c>
      <c r="H45" s="200">
        <v>807.1509</v>
      </c>
      <c r="I45" s="200">
        <v>75.78683495606664</v>
      </c>
      <c r="J45" s="58">
        <v>0.04590871901316114</v>
      </c>
    </row>
    <row r="46" spans="1:10" ht="16.5">
      <c r="A46" s="59" t="s">
        <v>106</v>
      </c>
      <c r="B46" s="201">
        <v>18.13062</v>
      </c>
      <c r="C46" s="201">
        <v>63.44526</v>
      </c>
      <c r="D46" s="60">
        <v>249.93431002359543</v>
      </c>
      <c r="E46" s="60">
        <v>0.024501556545752326</v>
      </c>
      <c r="G46" s="201">
        <v>18.3578</v>
      </c>
      <c r="H46" s="201">
        <v>223.27425</v>
      </c>
      <c r="I46" s="201" t="s">
        <v>193</v>
      </c>
      <c r="J46" s="60">
        <v>0.027033970745068914</v>
      </c>
    </row>
    <row r="47" spans="1:10" ht="16.5">
      <c r="A47" s="57" t="s">
        <v>98</v>
      </c>
      <c r="B47" s="200">
        <v>19.80384</v>
      </c>
      <c r="C47" s="200">
        <v>60.57464</v>
      </c>
      <c r="D47" s="58">
        <v>205.8732043886438</v>
      </c>
      <c r="E47" s="58">
        <v>0.022044709206904413</v>
      </c>
      <c r="G47" s="200">
        <v>280.08886</v>
      </c>
      <c r="H47" s="200">
        <v>223.61344</v>
      </c>
      <c r="I47" s="200">
        <v>-20.16339386007713</v>
      </c>
      <c r="J47" s="58">
        <v>-0.0074506212268243</v>
      </c>
    </row>
    <row r="48" spans="1:10" ht="16.5">
      <c r="A48" s="59" t="s">
        <v>107</v>
      </c>
      <c r="B48" s="201">
        <v>101.89280000000002</v>
      </c>
      <c r="C48" s="201">
        <v>407.37876000000006</v>
      </c>
      <c r="D48" s="60">
        <v>299.8111348397531</v>
      </c>
      <c r="E48" s="60">
        <v>0.16517579137500452</v>
      </c>
      <c r="G48" s="201">
        <v>2473.96998</v>
      </c>
      <c r="H48" s="201">
        <v>2469.3959200000004</v>
      </c>
      <c r="I48" s="201">
        <v>-0.184887449604354</v>
      </c>
      <c r="J48" s="60">
        <v>-0.0006034410816026503</v>
      </c>
    </row>
    <row r="49" spans="1:10" ht="16.5">
      <c r="A49" s="57" t="s">
        <v>108</v>
      </c>
      <c r="B49" s="200">
        <v>90.03667</v>
      </c>
      <c r="C49" s="200">
        <v>177.3812</v>
      </c>
      <c r="D49" s="58">
        <v>97.00995161193768</v>
      </c>
      <c r="E49" s="58">
        <v>0.04722705379005904</v>
      </c>
      <c r="G49" s="200">
        <v>404.98091</v>
      </c>
      <c r="H49" s="200">
        <v>774.7978999999999</v>
      </c>
      <c r="I49" s="200">
        <v>91.31714134377344</v>
      </c>
      <c r="J49" s="58">
        <v>0.04878877068526925</v>
      </c>
    </row>
    <row r="50" spans="1:10" ht="16.5">
      <c r="A50" s="59" t="s">
        <v>94</v>
      </c>
      <c r="B50" s="201">
        <v>873.1176999999999</v>
      </c>
      <c r="C50" s="201">
        <v>1751.58407</v>
      </c>
      <c r="D50" s="60">
        <v>100.61259438446845</v>
      </c>
      <c r="E50" s="60">
        <v>0.4749854227705835</v>
      </c>
      <c r="G50" s="201">
        <v>2331.9307000000003</v>
      </c>
      <c r="H50" s="201">
        <v>9613.04067</v>
      </c>
      <c r="I50" s="201">
        <v>312.23526368086317</v>
      </c>
      <c r="J50" s="60">
        <v>0.960573511402377</v>
      </c>
    </row>
    <row r="51" spans="1:10" ht="16.5">
      <c r="A51" s="57" t="s">
        <v>99</v>
      </c>
      <c r="B51" s="200">
        <v>627.3541900000001</v>
      </c>
      <c r="C51" s="200">
        <v>1031.41255</v>
      </c>
      <c r="D51" s="58">
        <v>64.40673648804352</v>
      </c>
      <c r="E51" s="58">
        <v>0.21847373730264538</v>
      </c>
      <c r="G51" s="200">
        <v>2796.64642</v>
      </c>
      <c r="H51" s="200">
        <v>4842.64538</v>
      </c>
      <c r="I51" s="200">
        <v>73.15901450280582</v>
      </c>
      <c r="J51" s="58">
        <v>0.2699220879001243</v>
      </c>
    </row>
    <row r="52" spans="1:10" ht="16.5">
      <c r="A52" s="59" t="s">
        <v>109</v>
      </c>
      <c r="B52" s="201">
        <v>944.1597900000015</v>
      </c>
      <c r="C52" s="201">
        <v>932.4858999999997</v>
      </c>
      <c r="D52" s="60">
        <v>-1.2364316002063447</v>
      </c>
      <c r="E52" s="60">
        <v>-0.006312054469459273</v>
      </c>
      <c r="G52" s="201">
        <v>6166.756330000004</v>
      </c>
      <c r="H52" s="201">
        <v>3167.662949999998</v>
      </c>
      <c r="I52" s="201">
        <v>-48.63323957539934</v>
      </c>
      <c r="J52" s="60">
        <v>-0.3956607812435264</v>
      </c>
    </row>
    <row r="53" spans="1:10" ht="16.5">
      <c r="A53" s="57"/>
      <c r="B53" s="200"/>
      <c r="C53" s="200"/>
      <c r="D53" s="58"/>
      <c r="E53" s="58"/>
      <c r="G53" s="200"/>
      <c r="H53" s="200"/>
      <c r="I53" s="200"/>
      <c r="J53" s="58"/>
    </row>
    <row r="54" spans="1:10" ht="16.5">
      <c r="A54" s="59" t="s">
        <v>100</v>
      </c>
      <c r="B54" s="201">
        <v>10416.927319999999</v>
      </c>
      <c r="C54" s="201">
        <v>8854.91581</v>
      </c>
      <c r="D54" s="60">
        <v>-14.994935281933008</v>
      </c>
      <c r="E54" s="60">
        <v>-0.8445772345842522</v>
      </c>
      <c r="G54" s="201">
        <v>48228.385440000005</v>
      </c>
      <c r="H54" s="201">
        <v>29602.83215</v>
      </c>
      <c r="I54" s="201">
        <v>-38.61948336041996</v>
      </c>
      <c r="J54" s="60">
        <v>-2.457209573719349</v>
      </c>
    </row>
    <row r="55" spans="1:10" ht="16.5">
      <c r="A55" s="57" t="s">
        <v>118</v>
      </c>
      <c r="B55" s="200">
        <v>69.36966000000001</v>
      </c>
      <c r="C55" s="200">
        <v>452.83849</v>
      </c>
      <c r="D55" s="58">
        <v>552.7904129845814</v>
      </c>
      <c r="E55" s="58">
        <v>0.20734100992038082</v>
      </c>
      <c r="G55" s="200">
        <v>1760.0999399999998</v>
      </c>
      <c r="H55" s="200">
        <v>2816.45708</v>
      </c>
      <c r="I55" s="200">
        <v>60.01688404125509</v>
      </c>
      <c r="J55" s="58">
        <v>0.13936181316387572</v>
      </c>
    </row>
    <row r="56" spans="1:10" ht="16.5">
      <c r="A56" s="59" t="s">
        <v>101</v>
      </c>
      <c r="B56" s="201">
        <v>30691.316169999995</v>
      </c>
      <c r="C56" s="201">
        <v>26236.55279</v>
      </c>
      <c r="D56" s="60">
        <v>-14.514735553616998</v>
      </c>
      <c r="E56" s="60">
        <v>-2.408683746643835</v>
      </c>
      <c r="G56" s="201">
        <v>125875.23995999998</v>
      </c>
      <c r="H56" s="201">
        <v>97411.69903000002</v>
      </c>
      <c r="I56" s="201">
        <v>-22.61250182247515</v>
      </c>
      <c r="J56" s="60">
        <v>-3.7551037644986076</v>
      </c>
    </row>
    <row r="57" spans="1:10" ht="16.5">
      <c r="A57" s="57" t="s">
        <v>112</v>
      </c>
      <c r="B57" s="200">
        <v>502.1127800000001</v>
      </c>
      <c r="C57" s="200">
        <v>44.85734</v>
      </c>
      <c r="D57" s="58">
        <v>-91.06628196159437</v>
      </c>
      <c r="E57" s="58">
        <v>-0.24723731710133554</v>
      </c>
      <c r="G57" s="200">
        <v>9719.50032</v>
      </c>
      <c r="H57" s="200">
        <v>82.32664</v>
      </c>
      <c r="I57" s="200">
        <v>-99.1529745636142</v>
      </c>
      <c r="J57" s="58">
        <v>-1.2714014483964962</v>
      </c>
    </row>
    <row r="58" spans="1:10" ht="16.5">
      <c r="A58" s="59" t="s">
        <v>133</v>
      </c>
      <c r="B58" s="201">
        <v>44.652660000000004</v>
      </c>
      <c r="C58" s="201">
        <v>33787.78871</v>
      </c>
      <c r="D58" s="60" t="s">
        <v>193</v>
      </c>
      <c r="E58" s="60">
        <v>18.244862056944267</v>
      </c>
      <c r="G58" s="201">
        <v>223.95017</v>
      </c>
      <c r="H58" s="201">
        <v>67268.51286</v>
      </c>
      <c r="I58" s="201" t="s">
        <v>193</v>
      </c>
      <c r="J58" s="60">
        <v>8.844974360903672</v>
      </c>
    </row>
    <row r="59" spans="1:5" ht="16.5">
      <c r="A59" s="57"/>
      <c r="B59" s="200"/>
      <c r="C59" s="200"/>
      <c r="D59" s="58"/>
      <c r="E59" s="58"/>
    </row>
    <row r="60" spans="1:10" ht="17.25" thickBot="1">
      <c r="A60" s="158" t="s">
        <v>102</v>
      </c>
      <c r="B60" s="202">
        <v>18497.052960000045</v>
      </c>
      <c r="C60" s="202">
        <v>7361.2639599999675</v>
      </c>
      <c r="D60" s="159">
        <v>-60.203044366479716</v>
      </c>
      <c r="E60" s="159">
        <v>-6.021104081706677</v>
      </c>
      <c r="F60" s="159"/>
      <c r="G60" s="159">
        <v>59080.9725600002</v>
      </c>
      <c r="H60" s="159">
        <v>35950.076439999684</v>
      </c>
      <c r="I60" s="159">
        <v>-39.15117696566307</v>
      </c>
      <c r="J60" s="159">
        <v>-3.0515850192374603</v>
      </c>
    </row>
    <row r="61" spans="1:5" ht="16.5">
      <c r="A61" s="92" t="s">
        <v>51</v>
      </c>
      <c r="B61" s="101"/>
      <c r="C61" s="102"/>
      <c r="D61" s="102"/>
      <c r="E61" s="102"/>
    </row>
    <row r="62" spans="1:5" ht="16.5">
      <c r="A62" s="291" t="str">
        <f>+'Cuadro I.1.2'!A53</f>
        <v>Actualizado: 20 de junio de 2023</v>
      </c>
      <c r="B62" s="101"/>
      <c r="C62" s="102"/>
      <c r="D62" s="102"/>
      <c r="E62" s="102"/>
    </row>
    <row r="63" spans="1:5" ht="16.5">
      <c r="A63" s="314" t="s">
        <v>48</v>
      </c>
      <c r="B63" s="314"/>
      <c r="C63" s="314"/>
      <c r="D63" s="314"/>
      <c r="E63" s="314"/>
    </row>
    <row r="64" ht="16.5">
      <c r="A64" s="113" t="s">
        <v>122</v>
      </c>
    </row>
    <row r="65" ht="16.5">
      <c r="A65" s="113" t="s">
        <v>24</v>
      </c>
    </row>
    <row r="66" ht="16.5">
      <c r="A66" s="114" t="s">
        <v>45</v>
      </c>
    </row>
  </sheetData>
  <sheetProtection/>
  <mergeCells count="8">
    <mergeCell ref="G13:J13"/>
    <mergeCell ref="G14:J14"/>
    <mergeCell ref="A6:J7"/>
    <mergeCell ref="A8:J11"/>
    <mergeCell ref="A63:E63"/>
    <mergeCell ref="B13:E13"/>
    <mergeCell ref="A14:A15"/>
    <mergeCell ref="B14:E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M29"/>
  <sheetViews>
    <sheetView zoomScalePageLayoutView="0" workbookViewId="0" topLeftCell="A13">
      <selection activeCell="G28" sqref="G28"/>
    </sheetView>
  </sheetViews>
  <sheetFormatPr defaultColWidth="11.421875" defaultRowHeight="15"/>
  <cols>
    <col min="1" max="1" width="12.57421875" style="88" customWidth="1"/>
    <col min="2" max="2" width="40.7109375" style="88" customWidth="1"/>
    <col min="3" max="4" width="11.57421875" style="88" bestFit="1" customWidth="1"/>
    <col min="5" max="5" width="11.00390625" style="88" customWidth="1"/>
    <col min="6" max="6" width="13.00390625" style="88" customWidth="1"/>
    <col min="7" max="7" width="15.00390625" style="88" customWidth="1"/>
    <col min="8" max="8" width="2.140625" style="88" customWidth="1"/>
    <col min="9" max="16384" width="11.421875" style="88" customWidth="1"/>
  </cols>
  <sheetData>
    <row r="4" ht="8.25" customHeight="1"/>
    <row r="5" ht="16.5"/>
    <row r="6" spans="1:13" ht="16.5" customHeight="1">
      <c r="A6" s="318" t="s">
        <v>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13" ht="16.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</row>
    <row r="8" spans="1:13" ht="16.5" customHeight="1">
      <c r="A8" s="319" t="s">
        <v>157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</row>
    <row r="9" spans="1:13" ht="16.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</row>
    <row r="10" spans="1:13" ht="16.5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</row>
    <row r="11" spans="1:13" ht="16.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</row>
    <row r="12" spans="1:7" ht="17.25" thickBot="1">
      <c r="A12" s="89"/>
      <c r="B12" s="89"/>
      <c r="C12" s="106"/>
      <c r="D12" s="106"/>
      <c r="E12" s="106"/>
      <c r="F12" s="106"/>
      <c r="G12" s="106"/>
    </row>
    <row r="13" spans="1:13" ht="17.25" thickBot="1">
      <c r="A13" s="76"/>
      <c r="B13" s="76"/>
      <c r="C13" s="327" t="s">
        <v>147</v>
      </c>
      <c r="D13" s="327"/>
      <c r="E13" s="327"/>
      <c r="F13" s="327"/>
      <c r="G13" s="327"/>
      <c r="H13" s="170"/>
      <c r="I13" s="327" t="s">
        <v>226</v>
      </c>
      <c r="J13" s="327"/>
      <c r="K13" s="327"/>
      <c r="L13" s="327"/>
      <c r="M13" s="327"/>
    </row>
    <row r="14" spans="1:13" ht="15.75" customHeight="1" thickBot="1">
      <c r="A14" s="337" t="s">
        <v>15</v>
      </c>
      <c r="B14" s="338" t="s">
        <v>16</v>
      </c>
      <c r="C14" s="327" t="s">
        <v>20</v>
      </c>
      <c r="D14" s="327"/>
      <c r="E14" s="327"/>
      <c r="F14" s="327"/>
      <c r="G14" s="328" t="s">
        <v>142</v>
      </c>
      <c r="I14" s="327" t="s">
        <v>20</v>
      </c>
      <c r="J14" s="327"/>
      <c r="K14" s="327"/>
      <c r="L14" s="327"/>
      <c r="M14" s="328" t="s">
        <v>142</v>
      </c>
    </row>
    <row r="15" spans="1:13" ht="27" thickBot="1">
      <c r="A15" s="331"/>
      <c r="B15" s="334"/>
      <c r="C15" s="239">
        <v>2022</v>
      </c>
      <c r="D15" s="239">
        <v>2023</v>
      </c>
      <c r="E15" s="27" t="s">
        <v>2</v>
      </c>
      <c r="F15" s="27" t="s">
        <v>3</v>
      </c>
      <c r="G15" s="329"/>
      <c r="I15" s="239">
        <v>2022</v>
      </c>
      <c r="J15" s="239">
        <v>2023</v>
      </c>
      <c r="K15" s="27" t="s">
        <v>2</v>
      </c>
      <c r="L15" s="27" t="s">
        <v>3</v>
      </c>
      <c r="M15" s="329"/>
    </row>
    <row r="16" spans="1:13" s="100" customFormat="1" ht="16.5">
      <c r="A16" s="251"/>
      <c r="B16" s="66" t="s">
        <v>17</v>
      </c>
      <c r="C16" s="147">
        <v>184945.96420999983</v>
      </c>
      <c r="D16" s="147">
        <v>171955.68784000003</v>
      </c>
      <c r="E16" s="62">
        <v>-7.023822566492877</v>
      </c>
      <c r="F16" s="62"/>
      <c r="G16" s="62">
        <v>100</v>
      </c>
      <c r="I16" s="147">
        <v>757996.1224799998</v>
      </c>
      <c r="J16" s="147">
        <v>654666.3423600005</v>
      </c>
      <c r="K16" s="62">
        <v>-13.631966847261246</v>
      </c>
      <c r="L16" s="62"/>
      <c r="M16" s="62">
        <v>100</v>
      </c>
    </row>
    <row r="17" spans="1:13" ht="39">
      <c r="A17" s="252">
        <v>101</v>
      </c>
      <c r="B17" s="203" t="s">
        <v>196</v>
      </c>
      <c r="C17" s="152">
        <v>27809.404840000017</v>
      </c>
      <c r="D17" s="152">
        <v>18351.733310000014</v>
      </c>
      <c r="E17" s="63">
        <v>-34.00889585524837</v>
      </c>
      <c r="F17" s="63">
        <v>-5.113748532117814</v>
      </c>
      <c r="G17" s="63">
        <v>10.672361897720876</v>
      </c>
      <c r="I17" s="275">
        <v>107679.97497999997</v>
      </c>
      <c r="J17" s="276">
        <v>107980.49951000011</v>
      </c>
      <c r="K17" s="152">
        <v>0.27909045303544655</v>
      </c>
      <c r="L17" s="152">
        <v>0.0396472384340027</v>
      </c>
      <c r="M17" s="63">
        <v>16.493974490996777</v>
      </c>
    </row>
    <row r="18" spans="1:13" ht="39">
      <c r="A18" s="253">
        <v>103</v>
      </c>
      <c r="B18" s="250" t="s">
        <v>197</v>
      </c>
      <c r="C18" s="151">
        <v>153764.09292999984</v>
      </c>
      <c r="D18" s="151">
        <v>151541.99059</v>
      </c>
      <c r="E18" s="64">
        <v>-1.445137351417558</v>
      </c>
      <c r="F18" s="64">
        <v>-1.2014873368508416</v>
      </c>
      <c r="G18" s="64">
        <v>88.12851292886897</v>
      </c>
      <c r="H18" s="204"/>
      <c r="I18" s="277">
        <v>640881.6460299998</v>
      </c>
      <c r="J18" s="278">
        <v>538730.5901700003</v>
      </c>
      <c r="K18" s="151">
        <v>-15.939145159294787</v>
      </c>
      <c r="L18" s="151">
        <v>-13.47646153199086</v>
      </c>
      <c r="M18" s="64">
        <v>82.29086411070647</v>
      </c>
    </row>
    <row r="19" spans="1:13" ht="26.25">
      <c r="A19" s="252">
        <v>115</v>
      </c>
      <c r="B19" s="203" t="s">
        <v>198</v>
      </c>
      <c r="C19" s="152">
        <v>2725.0604099999982</v>
      </c>
      <c r="D19" s="152">
        <v>1987.5579000000007</v>
      </c>
      <c r="E19" s="63">
        <v>-27.063712323353517</v>
      </c>
      <c r="F19" s="63">
        <v>-0.39876647925260406</v>
      </c>
      <c r="G19" s="63">
        <v>1.1558547001070227</v>
      </c>
      <c r="H19" s="204"/>
      <c r="I19" s="275">
        <v>8289.67992</v>
      </c>
      <c r="J19" s="276">
        <v>7183.627479999998</v>
      </c>
      <c r="K19" s="152">
        <v>-13.342522879942532</v>
      </c>
      <c r="L19" s="152">
        <v>-0.1459179548809877</v>
      </c>
      <c r="M19" s="63">
        <v>1.097295983493486</v>
      </c>
    </row>
    <row r="20" spans="1:13" ht="26.25">
      <c r="A20" s="253">
        <v>104</v>
      </c>
      <c r="B20" s="250" t="s">
        <v>199</v>
      </c>
      <c r="C20" s="151">
        <v>621.6681199999996</v>
      </c>
      <c r="D20" s="151">
        <v>72.67762</v>
      </c>
      <c r="E20" s="64">
        <v>-88.3092573574466</v>
      </c>
      <c r="F20" s="64">
        <v>-0.296838323747708</v>
      </c>
      <c r="G20" s="64">
        <v>0.04226531899754576</v>
      </c>
      <c r="I20" s="277">
        <v>1073.4137199999998</v>
      </c>
      <c r="J20" s="278">
        <v>686.7706699999998</v>
      </c>
      <c r="K20" s="151">
        <v>-36.019946717282515</v>
      </c>
      <c r="L20" s="151">
        <v>-0.05100857887438624</v>
      </c>
      <c r="M20" s="64">
        <v>0.10490392212990005</v>
      </c>
    </row>
    <row r="21" spans="1:13" ht="45" customHeight="1">
      <c r="A21" s="252">
        <v>116</v>
      </c>
      <c r="B21" s="203" t="s">
        <v>200</v>
      </c>
      <c r="C21" s="152">
        <v>22.10632</v>
      </c>
      <c r="D21" s="152">
        <v>1.72842</v>
      </c>
      <c r="E21" s="63">
        <v>-92.18133094970126</v>
      </c>
      <c r="F21" s="63">
        <v>-0.01101829936492239</v>
      </c>
      <c r="G21" s="63">
        <v>0.0010051543055721696</v>
      </c>
      <c r="H21" s="204"/>
      <c r="I21" s="275">
        <v>67.77624</v>
      </c>
      <c r="J21" s="276">
        <v>37.83637</v>
      </c>
      <c r="K21" s="152">
        <v>-44.174580944590616</v>
      </c>
      <c r="L21" s="152">
        <v>-0.003949871128897494</v>
      </c>
      <c r="M21" s="63">
        <v>0.0057794891155705415</v>
      </c>
    </row>
    <row r="22" spans="1:13" ht="45" customHeight="1">
      <c r="A22" s="271">
        <v>107</v>
      </c>
      <c r="B22" s="272" t="s">
        <v>201</v>
      </c>
      <c r="C22" s="273">
        <v>3.63159</v>
      </c>
      <c r="D22" s="273">
        <v>0</v>
      </c>
      <c r="E22" s="274">
        <v>-100</v>
      </c>
      <c r="F22" s="274">
        <v>-0.0019635951590035528</v>
      </c>
      <c r="G22" s="274">
        <v>0</v>
      </c>
      <c r="H22" s="233"/>
      <c r="I22" s="279">
        <v>3.63159</v>
      </c>
      <c r="J22" s="280">
        <v>47.01816</v>
      </c>
      <c r="K22" s="273" t="s">
        <v>193</v>
      </c>
      <c r="L22" s="273">
        <v>0.005723851179877873</v>
      </c>
      <c r="M22" s="274">
        <v>0.007182003557797806</v>
      </c>
    </row>
    <row r="23" spans="1:7" ht="16.5">
      <c r="A23" s="92" t="s">
        <v>51</v>
      </c>
      <c r="B23" s="101"/>
      <c r="C23" s="102"/>
      <c r="D23" s="102"/>
      <c r="E23" s="102"/>
      <c r="F23" s="108"/>
      <c r="G23" s="108"/>
    </row>
    <row r="24" spans="1:7" ht="16.5">
      <c r="A24" s="291" t="str">
        <f>+'Cuadro I.2'!A62</f>
        <v>Actualizado: 20 de junio de 2023</v>
      </c>
      <c r="B24" s="101"/>
      <c r="C24" s="102"/>
      <c r="D24" s="102"/>
      <c r="E24" s="102"/>
      <c r="F24" s="108"/>
      <c r="G24" s="108"/>
    </row>
    <row r="25" spans="1:7" ht="16.5">
      <c r="A25" s="314" t="s">
        <v>48</v>
      </c>
      <c r="B25" s="314"/>
      <c r="C25" s="314"/>
      <c r="D25" s="314"/>
      <c r="E25" s="314"/>
      <c r="F25" s="105"/>
      <c r="G25" s="105"/>
    </row>
    <row r="26" spans="1:7" ht="16.5">
      <c r="A26" s="113" t="s">
        <v>24</v>
      </c>
      <c r="B26" s="105"/>
      <c r="C26" s="91"/>
      <c r="D26" s="91"/>
      <c r="E26" s="105"/>
      <c r="F26" s="105"/>
      <c r="G26" s="105"/>
    </row>
    <row r="27" spans="1:7" ht="16.5">
      <c r="A27" s="114" t="s">
        <v>45</v>
      </c>
      <c r="C27" s="91"/>
      <c r="D27" s="91"/>
      <c r="E27" s="91"/>
      <c r="F27" s="91"/>
      <c r="G27" s="91"/>
    </row>
    <row r="28" spans="1:5" ht="16.5">
      <c r="A28" s="114"/>
      <c r="B28" s="101"/>
      <c r="C28" s="102"/>
      <c r="D28" s="102"/>
      <c r="E28" s="102"/>
    </row>
    <row r="29" spans="1:5" ht="16.5">
      <c r="A29" s="314"/>
      <c r="B29" s="314"/>
      <c r="C29" s="314"/>
      <c r="D29" s="314"/>
      <c r="E29" s="314"/>
    </row>
  </sheetData>
  <sheetProtection/>
  <mergeCells count="12">
    <mergeCell ref="A6:M7"/>
    <mergeCell ref="A8:M11"/>
    <mergeCell ref="C13:G13"/>
    <mergeCell ref="A14:A15"/>
    <mergeCell ref="B14:B15"/>
    <mergeCell ref="C14:F14"/>
    <mergeCell ref="G14:G15"/>
    <mergeCell ref="A29:E29"/>
    <mergeCell ref="A25:E25"/>
    <mergeCell ref="I13:M13"/>
    <mergeCell ref="I14:L14"/>
    <mergeCell ref="M14:M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6:M28"/>
  <sheetViews>
    <sheetView zoomScale="68" zoomScaleNormal="68" zoomScalePageLayoutView="0" workbookViewId="0" topLeftCell="A6">
      <selection activeCell="J14" sqref="J14:M14"/>
    </sheetView>
  </sheetViews>
  <sheetFormatPr defaultColWidth="11.421875" defaultRowHeight="15"/>
  <cols>
    <col min="1" max="1" width="12.57421875" style="88" customWidth="1"/>
    <col min="2" max="2" width="72.00390625" style="88" customWidth="1"/>
    <col min="3" max="3" width="12.28125" style="88" bestFit="1" customWidth="1"/>
    <col min="4" max="4" width="12.8515625" style="88" bestFit="1" customWidth="1"/>
    <col min="5" max="5" width="11.00390625" style="88" customWidth="1"/>
    <col min="6" max="6" width="17.421875" style="88" customWidth="1"/>
    <col min="7" max="7" width="2.7109375" style="88" customWidth="1"/>
    <col min="8" max="8" width="11.140625" style="88" customWidth="1"/>
    <col min="9" max="9" width="59.8515625" style="88" customWidth="1"/>
    <col min="10" max="10" width="12.8515625" style="88" bestFit="1" customWidth="1"/>
    <col min="11" max="11" width="12.57421875" style="88" bestFit="1" customWidth="1"/>
    <col min="12" max="12" width="11.421875" style="88" customWidth="1"/>
    <col min="13" max="13" width="13.7109375" style="88" customWidth="1"/>
    <col min="14" max="16384" width="11.421875" style="88" customWidth="1"/>
  </cols>
  <sheetData>
    <row r="4" ht="6" customHeight="1"/>
    <row r="5" ht="16.5"/>
    <row r="6" spans="1:13" ht="16.5" customHeight="1">
      <c r="A6" s="318" t="s">
        <v>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13" ht="16.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</row>
    <row r="8" spans="1:13" ht="16.5" customHeight="1">
      <c r="A8" s="319" t="s">
        <v>158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</row>
    <row r="9" spans="1:13" ht="16.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</row>
    <row r="10" spans="1:13" ht="16.5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</row>
    <row r="11" spans="1:13" ht="16.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</row>
    <row r="12" spans="1:6" ht="17.25" thickBot="1">
      <c r="A12" s="89"/>
      <c r="B12" s="89"/>
      <c r="C12" s="106"/>
      <c r="D12" s="106"/>
      <c r="E12" s="106"/>
      <c r="F12" s="106"/>
    </row>
    <row r="13" spans="1:13" ht="17.25" thickBot="1">
      <c r="A13" s="76"/>
      <c r="B13" s="76"/>
      <c r="C13" s="327" t="s">
        <v>147</v>
      </c>
      <c r="D13" s="327"/>
      <c r="E13" s="327"/>
      <c r="F13" s="327"/>
      <c r="G13" s="170"/>
      <c r="H13" s="170"/>
      <c r="I13" s="170"/>
      <c r="J13" s="345" t="s">
        <v>228</v>
      </c>
      <c r="K13" s="345"/>
      <c r="L13" s="345"/>
      <c r="M13" s="345"/>
    </row>
    <row r="14" spans="1:13" ht="15.75" customHeight="1" thickBot="1">
      <c r="A14" s="337" t="s">
        <v>58</v>
      </c>
      <c r="B14" s="338" t="s">
        <v>59</v>
      </c>
      <c r="C14" s="327" t="s">
        <v>20</v>
      </c>
      <c r="D14" s="327"/>
      <c r="E14" s="327"/>
      <c r="F14" s="327"/>
      <c r="H14" s="330" t="s">
        <v>58</v>
      </c>
      <c r="I14" s="333" t="s">
        <v>59</v>
      </c>
      <c r="J14" s="327" t="s">
        <v>20</v>
      </c>
      <c r="K14" s="327"/>
      <c r="L14" s="327"/>
      <c r="M14" s="327"/>
    </row>
    <row r="15" spans="1:13" ht="36.75" customHeight="1" thickBot="1">
      <c r="A15" s="331"/>
      <c r="B15" s="334"/>
      <c r="C15" s="146">
        <v>2022</v>
      </c>
      <c r="D15" s="146">
        <v>2023</v>
      </c>
      <c r="E15" s="27" t="s">
        <v>2</v>
      </c>
      <c r="F15" s="27" t="s">
        <v>3</v>
      </c>
      <c r="H15" s="331"/>
      <c r="I15" s="334"/>
      <c r="J15" s="239">
        <v>2022</v>
      </c>
      <c r="K15" s="239">
        <v>2023</v>
      </c>
      <c r="L15" s="27" t="s">
        <v>2</v>
      </c>
      <c r="M15" s="27" t="s">
        <v>3</v>
      </c>
    </row>
    <row r="16" spans="1:13" s="100" customFormat="1" ht="16.5">
      <c r="A16" s="65"/>
      <c r="B16" s="66" t="s">
        <v>120</v>
      </c>
      <c r="C16" s="147">
        <v>184945.96421</v>
      </c>
      <c r="D16" s="147">
        <v>171955.68784000003</v>
      </c>
      <c r="E16" s="147">
        <v>-7.023822566492965</v>
      </c>
      <c r="F16" s="147"/>
      <c r="H16" s="172"/>
      <c r="I16" s="66" t="s">
        <v>120</v>
      </c>
      <c r="J16" s="147">
        <v>757996.1224799999</v>
      </c>
      <c r="K16" s="147">
        <v>654666.3423600007</v>
      </c>
      <c r="L16" s="147">
        <v>-13.631966847261223</v>
      </c>
      <c r="M16" s="147"/>
    </row>
    <row r="17" spans="1:13" ht="52.5" customHeight="1">
      <c r="A17" s="67" t="s">
        <v>209</v>
      </c>
      <c r="B17" s="68" t="s">
        <v>210</v>
      </c>
      <c r="C17" s="152">
        <v>24622.528750000023</v>
      </c>
      <c r="D17" s="152">
        <v>16008.971700000015</v>
      </c>
      <c r="E17" s="152">
        <v>-34.9824225507301</v>
      </c>
      <c r="F17" s="152">
        <v>-4.657337123733935</v>
      </c>
      <c r="H17" s="230" t="s">
        <v>219</v>
      </c>
      <c r="I17" s="68" t="s">
        <v>220</v>
      </c>
      <c r="J17" s="152">
        <v>50487.54312</v>
      </c>
      <c r="K17" s="152">
        <v>29594.33791000005</v>
      </c>
      <c r="L17" s="152">
        <v>-41.382891538890064</v>
      </c>
      <c r="M17" s="152">
        <v>-2.7563736265090504</v>
      </c>
    </row>
    <row r="18" spans="1:13" ht="54" customHeight="1">
      <c r="A18" s="69" t="s">
        <v>219</v>
      </c>
      <c r="B18" s="70" t="s">
        <v>220</v>
      </c>
      <c r="C18" s="151">
        <v>14167.185680000015</v>
      </c>
      <c r="D18" s="151">
        <v>6343.817079999995</v>
      </c>
      <c r="E18" s="151">
        <v>-55.22175523572308</v>
      </c>
      <c r="F18" s="151">
        <v>-4.230083437298931</v>
      </c>
      <c r="H18" s="231" t="s">
        <v>211</v>
      </c>
      <c r="I18" s="70" t="s">
        <v>212</v>
      </c>
      <c r="J18" s="151">
        <v>101517.43296000014</v>
      </c>
      <c r="K18" s="151">
        <v>85090.33983000016</v>
      </c>
      <c r="L18" s="151">
        <v>-16.181548972453406</v>
      </c>
      <c r="M18" s="151">
        <v>-2.1671737681525434</v>
      </c>
    </row>
    <row r="19" spans="1:13" ht="36" customHeight="1">
      <c r="A19" s="67" t="s">
        <v>215</v>
      </c>
      <c r="B19" s="68" t="s">
        <v>216</v>
      </c>
      <c r="C19" s="152">
        <v>25644.943900000013</v>
      </c>
      <c r="D19" s="152">
        <v>18887.733579999993</v>
      </c>
      <c r="E19" s="152">
        <v>-26.349093787645273</v>
      </c>
      <c r="F19" s="152">
        <v>-3.653613285839225</v>
      </c>
      <c r="H19" s="230" t="s">
        <v>215</v>
      </c>
      <c r="I19" s="68" t="s">
        <v>216</v>
      </c>
      <c r="J19" s="152">
        <v>121549.56486999946</v>
      </c>
      <c r="K19" s="152">
        <v>110229.32102999995</v>
      </c>
      <c r="L19" s="152">
        <v>-9.313273850142389</v>
      </c>
      <c r="M19" s="152">
        <v>-1.4934435024498713</v>
      </c>
    </row>
    <row r="20" spans="1:13" ht="39" customHeight="1">
      <c r="A20" s="69" t="s">
        <v>221</v>
      </c>
      <c r="B20" s="70" t="s">
        <v>222</v>
      </c>
      <c r="C20" s="151">
        <v>61.42145</v>
      </c>
      <c r="D20" s="151">
        <v>1.2364699999999997</v>
      </c>
      <c r="E20" s="151">
        <v>-97.98690848229731</v>
      </c>
      <c r="F20" s="151">
        <v>-0.03254192664169841</v>
      </c>
      <c r="H20" s="231" t="s">
        <v>221</v>
      </c>
      <c r="I20" s="70" t="s">
        <v>222</v>
      </c>
      <c r="J20" s="151">
        <v>97.52819000000002</v>
      </c>
      <c r="K20" s="151">
        <v>46.208580000000005</v>
      </c>
      <c r="L20" s="151">
        <v>-52.620283427796636</v>
      </c>
      <c r="M20" s="151">
        <v>-0.006770431731509829</v>
      </c>
    </row>
    <row r="21" spans="1:13" ht="55.5" customHeight="1">
      <c r="A21" s="67" t="s">
        <v>223</v>
      </c>
      <c r="B21" s="68" t="s">
        <v>224</v>
      </c>
      <c r="C21" s="152">
        <v>18.50323</v>
      </c>
      <c r="D21" s="152">
        <v>0</v>
      </c>
      <c r="E21" s="152">
        <v>-100</v>
      </c>
      <c r="F21" s="152">
        <v>-0.010004668162961477</v>
      </c>
      <c r="H21" s="230" t="s">
        <v>205</v>
      </c>
      <c r="I21" s="68" t="s">
        <v>206</v>
      </c>
      <c r="J21" s="152">
        <v>5373.355590000003</v>
      </c>
      <c r="K21" s="152">
        <v>7129.750269999999</v>
      </c>
      <c r="L21" s="152">
        <v>32.68711051374873</v>
      </c>
      <c r="M21" s="152">
        <v>0.23171552306276333</v>
      </c>
    </row>
    <row r="22" spans="1:13" ht="17.25" thickBot="1">
      <c r="A22" s="344" t="s">
        <v>121</v>
      </c>
      <c r="B22" s="344"/>
      <c r="C22" s="304">
        <v>120431.38119999996</v>
      </c>
      <c r="D22" s="304">
        <v>130713.92901000004</v>
      </c>
      <c r="E22" s="304">
        <v>8.538096721587785</v>
      </c>
      <c r="F22" s="304">
        <v>5.559757875183794</v>
      </c>
      <c r="G22" s="305"/>
      <c r="H22" s="344" t="s">
        <v>119</v>
      </c>
      <c r="I22" s="344"/>
      <c r="J22" s="304">
        <v>478970.6977500003</v>
      </c>
      <c r="K22" s="304">
        <v>422576.38474000053</v>
      </c>
      <c r="L22" s="304">
        <v>-11.774063272537571</v>
      </c>
      <c r="M22" s="304">
        <v>-7.4399210414810195</v>
      </c>
    </row>
    <row r="23" spans="1:6" ht="16.5">
      <c r="A23" s="92" t="s">
        <v>51</v>
      </c>
      <c r="B23" s="101"/>
      <c r="C23" s="102"/>
      <c r="D23" s="102"/>
      <c r="E23" s="102"/>
      <c r="F23" s="107"/>
    </row>
    <row r="24" spans="1:6" ht="16.5">
      <c r="A24" s="291" t="str">
        <f>+'Cuadro I.3'!A24</f>
        <v>Actualizado: 20 de junio de 2023</v>
      </c>
      <c r="B24" s="101"/>
      <c r="C24" s="102"/>
      <c r="D24" s="102"/>
      <c r="E24" s="102"/>
      <c r="F24" s="107"/>
    </row>
    <row r="25" spans="1:6" ht="27.75" customHeight="1">
      <c r="A25" s="335" t="s">
        <v>60</v>
      </c>
      <c r="B25" s="335"/>
      <c r="C25" s="335"/>
      <c r="D25" s="335"/>
      <c r="E25" s="335"/>
      <c r="F25" s="335"/>
    </row>
    <row r="26" spans="1:6" ht="16.5">
      <c r="A26" s="335" t="s">
        <v>225</v>
      </c>
      <c r="B26" s="335"/>
      <c r="C26" s="335"/>
      <c r="D26" s="335"/>
      <c r="E26" s="335"/>
      <c r="F26" s="335"/>
    </row>
    <row r="27" spans="1:6" ht="16.5">
      <c r="A27" s="105"/>
      <c r="B27" s="105"/>
      <c r="C27" s="91"/>
      <c r="D27" s="91"/>
      <c r="E27" s="105"/>
      <c r="F27" s="105"/>
    </row>
    <row r="28" spans="3:6" ht="16.5">
      <c r="C28" s="91"/>
      <c r="D28" s="91"/>
      <c r="E28" s="91"/>
      <c r="F28" s="91"/>
    </row>
  </sheetData>
  <sheetProtection/>
  <mergeCells count="14">
    <mergeCell ref="A26:F26"/>
    <mergeCell ref="A25:F25"/>
    <mergeCell ref="C13:F13"/>
    <mergeCell ref="A14:A15"/>
    <mergeCell ref="B14:B15"/>
    <mergeCell ref="C14:F14"/>
    <mergeCell ref="I14:I15"/>
    <mergeCell ref="H22:I22"/>
    <mergeCell ref="J13:M13"/>
    <mergeCell ref="J14:M14"/>
    <mergeCell ref="A8:M11"/>
    <mergeCell ref="A6:M7"/>
    <mergeCell ref="A22:B22"/>
    <mergeCell ref="H14:H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Y56"/>
  <sheetViews>
    <sheetView zoomScale="90" zoomScaleNormal="90" zoomScalePageLayoutView="0" workbookViewId="0" topLeftCell="A5">
      <selection activeCell="I13" sqref="I13:J13"/>
    </sheetView>
  </sheetViews>
  <sheetFormatPr defaultColWidth="11.421875" defaultRowHeight="15"/>
  <cols>
    <col min="1" max="1" width="37.7109375" style="88" customWidth="1"/>
    <col min="2" max="6" width="11.7109375" style="88" bestFit="1" customWidth="1"/>
    <col min="7" max="7" width="11.28125" style="88" bestFit="1" customWidth="1"/>
    <col min="8" max="8" width="2.28125" style="88" customWidth="1"/>
    <col min="9" max="16384" width="11.421875" style="88" customWidth="1"/>
  </cols>
  <sheetData>
    <row r="1" ht="15" customHeight="1"/>
    <row r="4" ht="16.5"/>
    <row r="5" spans="1:14" ht="16.5" customHeight="1">
      <c r="A5" s="318" t="s">
        <v>6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1:14" ht="16.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</row>
    <row r="7" spans="1:14" ht="16.5" customHeight="1">
      <c r="A7" s="319" t="s">
        <v>159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</row>
    <row r="8" spans="1:14" ht="16.5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</row>
    <row r="9" spans="1:14" ht="16.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</row>
    <row r="10" spans="1:14" ht="16.5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</row>
    <row r="11" spans="1:8" ht="17.25" thickBot="1">
      <c r="A11" s="98"/>
      <c r="B11" s="99"/>
      <c r="C11" s="99"/>
      <c r="D11" s="99"/>
      <c r="E11" s="99"/>
      <c r="F11" s="99"/>
      <c r="G11" s="99"/>
      <c r="H11" s="204"/>
    </row>
    <row r="12" spans="1:14" ht="17.25" thickBot="1">
      <c r="A12" s="76"/>
      <c r="B12" s="327" t="s">
        <v>147</v>
      </c>
      <c r="C12" s="327"/>
      <c r="D12" s="327"/>
      <c r="E12" s="327"/>
      <c r="F12" s="327"/>
      <c r="G12" s="327"/>
      <c r="H12" s="204"/>
      <c r="I12" s="327" t="s">
        <v>226</v>
      </c>
      <c r="J12" s="327"/>
      <c r="K12" s="327"/>
      <c r="L12" s="327"/>
      <c r="M12" s="327"/>
      <c r="N12" s="327"/>
    </row>
    <row r="13" spans="1:14" ht="17.25" thickBot="1">
      <c r="A13" s="347" t="s">
        <v>27</v>
      </c>
      <c r="B13" s="346" t="s">
        <v>28</v>
      </c>
      <c r="C13" s="346"/>
      <c r="D13" s="346" t="s">
        <v>29</v>
      </c>
      <c r="E13" s="346"/>
      <c r="F13" s="346" t="s">
        <v>30</v>
      </c>
      <c r="G13" s="346"/>
      <c r="I13" s="346" t="s">
        <v>28</v>
      </c>
      <c r="J13" s="346"/>
      <c r="K13" s="346" t="s">
        <v>29</v>
      </c>
      <c r="L13" s="346"/>
      <c r="M13" s="346" t="s">
        <v>30</v>
      </c>
      <c r="N13" s="346"/>
    </row>
    <row r="14" spans="1:14" ht="17.25" thickBot="1">
      <c r="A14" s="348"/>
      <c r="B14" s="208">
        <v>2022</v>
      </c>
      <c r="C14" s="208">
        <v>2023</v>
      </c>
      <c r="D14" s="208">
        <v>2022</v>
      </c>
      <c r="E14" s="208">
        <v>2023</v>
      </c>
      <c r="F14" s="208">
        <v>2022</v>
      </c>
      <c r="G14" s="208">
        <v>2023</v>
      </c>
      <c r="H14" s="209"/>
      <c r="I14" s="208">
        <v>2022</v>
      </c>
      <c r="J14" s="208">
        <v>2023</v>
      </c>
      <c r="K14" s="208">
        <v>2022</v>
      </c>
      <c r="L14" s="208">
        <v>2023</v>
      </c>
      <c r="M14" s="208">
        <v>2022</v>
      </c>
      <c r="N14" s="208">
        <v>2023</v>
      </c>
    </row>
    <row r="15" spans="1:14" s="100" customFormat="1" ht="16.5">
      <c r="A15" s="72" t="s">
        <v>4</v>
      </c>
      <c r="B15" s="181">
        <v>295065.13005224185</v>
      </c>
      <c r="C15" s="181">
        <v>227894.079330208</v>
      </c>
      <c r="D15" s="181">
        <v>169933.5009755569</v>
      </c>
      <c r="E15" s="181">
        <v>161506.39970305274</v>
      </c>
      <c r="F15" s="181">
        <v>125131.62907668494</v>
      </c>
      <c r="G15" s="181">
        <v>66387.67962715527</v>
      </c>
      <c r="H15" s="229"/>
      <c r="I15" s="181">
        <v>825008.966823247</v>
      </c>
      <c r="J15" s="181">
        <v>1160715.5113745448</v>
      </c>
      <c r="K15" s="181">
        <v>705151.9465733212</v>
      </c>
      <c r="L15" s="181">
        <v>613298.7739512329</v>
      </c>
      <c r="M15" s="181">
        <v>119857.02024992555</v>
      </c>
      <c r="N15" s="181">
        <v>547416.7374233119</v>
      </c>
    </row>
    <row r="16" spans="1:25" s="100" customFormat="1" ht="16.5">
      <c r="A16" s="73" t="s">
        <v>103</v>
      </c>
      <c r="B16" s="182">
        <v>168044.109382</v>
      </c>
      <c r="C16" s="182">
        <v>100038.66465400001</v>
      </c>
      <c r="D16" s="182">
        <v>81837.74447638792</v>
      </c>
      <c r="E16" s="182">
        <v>84365.08510677284</v>
      </c>
      <c r="F16" s="182">
        <v>86206.36490561208</v>
      </c>
      <c r="G16" s="182">
        <v>15673.579547227171</v>
      </c>
      <c r="H16" s="229"/>
      <c r="I16" s="182">
        <v>315245.41537100007</v>
      </c>
      <c r="J16" s="182">
        <v>600947.8603980001</v>
      </c>
      <c r="K16" s="182">
        <v>341236.35470664216</v>
      </c>
      <c r="L16" s="182">
        <v>290278.4754062409</v>
      </c>
      <c r="M16" s="182">
        <v>-25990.93933564209</v>
      </c>
      <c r="N16" s="182">
        <v>310669.3849917592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14" s="100" customFormat="1" ht="16.5">
      <c r="A17" s="74" t="s">
        <v>104</v>
      </c>
      <c r="B17" s="181">
        <v>127021.02067024187</v>
      </c>
      <c r="C17" s="181">
        <v>127855.414676208</v>
      </c>
      <c r="D17" s="181">
        <v>88095.756499169</v>
      </c>
      <c r="E17" s="181">
        <v>77141.3145962799</v>
      </c>
      <c r="F17" s="181">
        <v>38925.264171072864</v>
      </c>
      <c r="G17" s="181">
        <v>50714.1000799281</v>
      </c>
      <c r="H17" s="229"/>
      <c r="I17" s="181">
        <v>509763.5514522468</v>
      </c>
      <c r="J17" s="181">
        <v>559767.6509765446</v>
      </c>
      <c r="K17" s="181">
        <v>363915.5918666791</v>
      </c>
      <c r="L17" s="181">
        <v>323020.29854499194</v>
      </c>
      <c r="M17" s="181">
        <v>145847.9595855677</v>
      </c>
      <c r="N17" s="181">
        <v>236747.35243155266</v>
      </c>
    </row>
    <row r="18" spans="1:14" ht="16.5">
      <c r="A18" s="25" t="s">
        <v>190</v>
      </c>
      <c r="B18" s="183">
        <v>25524.108520000013</v>
      </c>
      <c r="C18" s="183">
        <v>27076.346159999986</v>
      </c>
      <c r="D18" s="183">
        <v>2672.477519999999</v>
      </c>
      <c r="E18" s="183">
        <v>1678.3763799999988</v>
      </c>
      <c r="F18" s="183">
        <v>22851.631000000012</v>
      </c>
      <c r="G18" s="183">
        <v>25397.96977999999</v>
      </c>
      <c r="H18" s="229"/>
      <c r="I18" s="183">
        <v>109175.81594</v>
      </c>
      <c r="J18" s="183">
        <v>112377.52918999994</v>
      </c>
      <c r="K18" s="183">
        <v>9037.33753</v>
      </c>
      <c r="L18" s="183">
        <v>8390.448409999997</v>
      </c>
      <c r="M18" s="183">
        <v>100138.47841</v>
      </c>
      <c r="N18" s="183">
        <v>103987.08077999995</v>
      </c>
    </row>
    <row r="19" spans="1:14" ht="16.5">
      <c r="A19" s="75" t="s">
        <v>187</v>
      </c>
      <c r="B19" s="184">
        <v>11748.196059999998</v>
      </c>
      <c r="C19" s="184">
        <v>12468.74727</v>
      </c>
      <c r="D19" s="184">
        <v>1171.55078</v>
      </c>
      <c r="E19" s="184">
        <v>1016.47003</v>
      </c>
      <c r="F19" s="184">
        <v>10576.645279999999</v>
      </c>
      <c r="G19" s="184">
        <v>11452.27724</v>
      </c>
      <c r="H19" s="229"/>
      <c r="I19" s="184">
        <v>48218.95077000001</v>
      </c>
      <c r="J19" s="184">
        <v>63029.90978</v>
      </c>
      <c r="K19" s="184">
        <v>4354.61494</v>
      </c>
      <c r="L19" s="184">
        <v>6869.077</v>
      </c>
      <c r="M19" s="184">
        <v>43864.33583000001</v>
      </c>
      <c r="N19" s="184">
        <v>56160.832780000004</v>
      </c>
    </row>
    <row r="20" spans="1:14" ht="16.5">
      <c r="A20" s="25" t="s">
        <v>165</v>
      </c>
      <c r="B20" s="183">
        <v>11875.01961</v>
      </c>
      <c r="C20" s="183">
        <v>10833.38113</v>
      </c>
      <c r="D20" s="183">
        <v>3926.7877699999995</v>
      </c>
      <c r="E20" s="183">
        <v>4145.8435100000015</v>
      </c>
      <c r="F20" s="183">
        <v>7948.23184</v>
      </c>
      <c r="G20" s="183">
        <v>6687.537619999998</v>
      </c>
      <c r="H20" s="229"/>
      <c r="I20" s="183">
        <v>48389.07873999999</v>
      </c>
      <c r="J20" s="183">
        <v>30569.486969999994</v>
      </c>
      <c r="K20" s="183">
        <v>19271.145669999998</v>
      </c>
      <c r="L20" s="183">
        <v>15406.520760000003</v>
      </c>
      <c r="M20" s="183">
        <v>29117.933069999992</v>
      </c>
      <c r="N20" s="183">
        <v>15162.966209999991</v>
      </c>
    </row>
    <row r="21" spans="1:14" ht="16.5">
      <c r="A21" s="75" t="s">
        <v>192</v>
      </c>
      <c r="B21" s="184">
        <v>19260.55773000001</v>
      </c>
      <c r="C21" s="184">
        <v>24936.128180000003</v>
      </c>
      <c r="D21" s="184">
        <v>18366.384099999996</v>
      </c>
      <c r="E21" s="184">
        <v>19053.71687</v>
      </c>
      <c r="F21" s="184">
        <v>894.1736300000157</v>
      </c>
      <c r="G21" s="184">
        <v>5882.411310000003</v>
      </c>
      <c r="H21" s="229"/>
      <c r="I21" s="184">
        <v>62713.152450000016</v>
      </c>
      <c r="J21" s="184">
        <v>86089.3601</v>
      </c>
      <c r="K21" s="184">
        <v>71949.61919999999</v>
      </c>
      <c r="L21" s="184">
        <v>58109.13389</v>
      </c>
      <c r="M21" s="184">
        <v>-9236.46674999997</v>
      </c>
      <c r="N21" s="184">
        <v>27980.226210000008</v>
      </c>
    </row>
    <row r="22" spans="1:14" ht="16.5">
      <c r="A22" s="25" t="s">
        <v>163</v>
      </c>
      <c r="B22" s="183">
        <v>10223.762320000002</v>
      </c>
      <c r="C22" s="183">
        <v>8739.02719</v>
      </c>
      <c r="D22" s="183">
        <v>4026.370459999999</v>
      </c>
      <c r="E22" s="183">
        <v>3381.3519599999995</v>
      </c>
      <c r="F22" s="183">
        <v>6197.391860000002</v>
      </c>
      <c r="G22" s="183">
        <v>5357.675230000001</v>
      </c>
      <c r="H22" s="229"/>
      <c r="I22" s="183">
        <v>38128.869660000004</v>
      </c>
      <c r="J22" s="183">
        <v>39450.517400000004</v>
      </c>
      <c r="K22" s="183">
        <v>13287.20076</v>
      </c>
      <c r="L22" s="183">
        <v>14567.001209999997</v>
      </c>
      <c r="M22" s="183">
        <v>24841.668900000004</v>
      </c>
      <c r="N22" s="183">
        <v>24883.51619000001</v>
      </c>
    </row>
    <row r="23" spans="1:14" ht="16.5">
      <c r="A23" s="75" t="s">
        <v>188</v>
      </c>
      <c r="B23" s="184">
        <v>9596.42192</v>
      </c>
      <c r="C23" s="184">
        <v>10715.951329999998</v>
      </c>
      <c r="D23" s="184">
        <v>4753.725049999999</v>
      </c>
      <c r="E23" s="184">
        <v>5798.579170000001</v>
      </c>
      <c r="F23" s="184">
        <v>4842.696870000002</v>
      </c>
      <c r="G23" s="184">
        <v>4917.372159999997</v>
      </c>
      <c r="H23" s="229"/>
      <c r="I23" s="184">
        <v>34312.29408</v>
      </c>
      <c r="J23" s="184">
        <v>43712.846359999996</v>
      </c>
      <c r="K23" s="184">
        <v>22342.808409999998</v>
      </c>
      <c r="L23" s="184">
        <v>25188.27881</v>
      </c>
      <c r="M23" s="184">
        <v>11969.485670000002</v>
      </c>
      <c r="N23" s="184">
        <v>18524.567549999996</v>
      </c>
    </row>
    <row r="24" spans="1:14" ht="16.5">
      <c r="A24" s="25" t="s">
        <v>166</v>
      </c>
      <c r="B24" s="183">
        <v>8348.723040241997</v>
      </c>
      <c r="C24" s="183">
        <v>7325.598706207997</v>
      </c>
      <c r="D24" s="183">
        <v>3097.4224877270008</v>
      </c>
      <c r="E24" s="183">
        <v>3476.866785309</v>
      </c>
      <c r="F24" s="183">
        <v>5251.3005525149965</v>
      </c>
      <c r="G24" s="183">
        <v>3848.7319208989966</v>
      </c>
      <c r="H24" s="229"/>
      <c r="I24" s="183">
        <v>32623.090092246995</v>
      </c>
      <c r="J24" s="183">
        <v>31234.310396545</v>
      </c>
      <c r="K24" s="183">
        <v>18177.899929182004</v>
      </c>
      <c r="L24" s="183">
        <v>18015.557388145</v>
      </c>
      <c r="M24" s="183">
        <v>14445.190163064992</v>
      </c>
      <c r="N24" s="183">
        <v>13218.753008399999</v>
      </c>
    </row>
    <row r="25" spans="1:14" ht="16.5">
      <c r="A25" s="75" t="s">
        <v>172</v>
      </c>
      <c r="B25" s="184">
        <v>5918.8879400000005</v>
      </c>
      <c r="C25" s="184">
        <v>5852.75458</v>
      </c>
      <c r="D25" s="184">
        <v>3082.5151499999997</v>
      </c>
      <c r="E25" s="184">
        <v>2743.1899199999993</v>
      </c>
      <c r="F25" s="184">
        <v>2836.372790000001</v>
      </c>
      <c r="G25" s="184">
        <v>3109.5646600000005</v>
      </c>
      <c r="H25" s="229"/>
      <c r="I25" s="184">
        <v>23793.0766</v>
      </c>
      <c r="J25" s="184">
        <v>24484.58249</v>
      </c>
      <c r="K25" s="184">
        <v>11854.23063</v>
      </c>
      <c r="L25" s="184">
        <v>13789.90521</v>
      </c>
      <c r="M25" s="184">
        <v>11938.84597</v>
      </c>
      <c r="N25" s="184">
        <v>10694.67728</v>
      </c>
    </row>
    <row r="26" spans="1:14" ht="16.5">
      <c r="A26" s="25" t="s">
        <v>189</v>
      </c>
      <c r="B26" s="183">
        <v>6109.931260000001</v>
      </c>
      <c r="C26" s="183">
        <v>7273.613540000002</v>
      </c>
      <c r="D26" s="183">
        <v>5279.461349999999</v>
      </c>
      <c r="E26" s="183">
        <v>5869.829299999999</v>
      </c>
      <c r="F26" s="183">
        <v>830.4699100000025</v>
      </c>
      <c r="G26" s="183">
        <v>1403.7842400000027</v>
      </c>
      <c r="H26" s="229"/>
      <c r="I26" s="183">
        <v>29737.587089999986</v>
      </c>
      <c r="J26" s="183">
        <v>34855.45867</v>
      </c>
      <c r="K26" s="183">
        <v>37298.4752</v>
      </c>
      <c r="L26" s="183">
        <v>25244.878430000008</v>
      </c>
      <c r="M26" s="183">
        <v>-7560.888110000014</v>
      </c>
      <c r="N26" s="183">
        <v>9610.580239999992</v>
      </c>
    </row>
    <row r="27" spans="1:14" ht="16.5">
      <c r="A27" s="75" t="s">
        <v>191</v>
      </c>
      <c r="B27" s="184">
        <v>221.00646000000003</v>
      </c>
      <c r="C27" s="184">
        <v>2831.266489999999</v>
      </c>
      <c r="D27" s="184">
        <v>3240.707419999999</v>
      </c>
      <c r="E27" s="184">
        <v>1725.0629400000003</v>
      </c>
      <c r="F27" s="184">
        <v>-3019.7009599999988</v>
      </c>
      <c r="G27" s="184">
        <v>1106.2035499999988</v>
      </c>
      <c r="H27" s="229"/>
      <c r="I27" s="184">
        <v>13261.037320000007</v>
      </c>
      <c r="J27" s="184">
        <v>38101.81906000002</v>
      </c>
      <c r="K27" s="184">
        <v>17458.206690000003</v>
      </c>
      <c r="L27" s="184">
        <v>7857.021930000001</v>
      </c>
      <c r="M27" s="184">
        <v>-4197.169369999996</v>
      </c>
      <c r="N27" s="184">
        <v>30244.79713000002</v>
      </c>
    </row>
    <row r="28" spans="1:14" ht="16.5">
      <c r="A28" s="25" t="s">
        <v>168</v>
      </c>
      <c r="B28" s="183">
        <v>3061.0798599999994</v>
      </c>
      <c r="C28" s="183">
        <v>2389.6521399999997</v>
      </c>
      <c r="D28" s="183">
        <v>4692.938729999999</v>
      </c>
      <c r="E28" s="183">
        <v>1354.9264699999999</v>
      </c>
      <c r="F28" s="183">
        <v>-1631.8588699999996</v>
      </c>
      <c r="G28" s="183">
        <v>1034.7256699999998</v>
      </c>
      <c r="H28" s="229"/>
      <c r="I28" s="183">
        <v>12275.239599999999</v>
      </c>
      <c r="J28" s="183">
        <v>9051.10141</v>
      </c>
      <c r="K28" s="183">
        <v>11035.473109999999</v>
      </c>
      <c r="L28" s="183">
        <v>11609.939799999998</v>
      </c>
      <c r="M28" s="183">
        <v>1239.76649</v>
      </c>
      <c r="N28" s="183">
        <v>-2558.838389999999</v>
      </c>
    </row>
    <row r="29" spans="1:14" ht="16.5">
      <c r="A29" s="75" t="s">
        <v>183</v>
      </c>
      <c r="B29" s="184">
        <v>1443.29687</v>
      </c>
      <c r="C29" s="184">
        <v>1511.6523300000003</v>
      </c>
      <c r="D29" s="184">
        <v>491.14416</v>
      </c>
      <c r="E29" s="184">
        <v>521.14467</v>
      </c>
      <c r="F29" s="184">
        <v>952.1527099999998</v>
      </c>
      <c r="G29" s="184">
        <v>990.5076600000003</v>
      </c>
      <c r="H29" s="229"/>
      <c r="I29" s="184">
        <v>5795.769230000001</v>
      </c>
      <c r="J29" s="184">
        <v>6184.86733</v>
      </c>
      <c r="K29" s="184">
        <v>1959.89247</v>
      </c>
      <c r="L29" s="184">
        <v>3458.2858799999995</v>
      </c>
      <c r="M29" s="184">
        <v>3835.876760000001</v>
      </c>
      <c r="N29" s="184">
        <v>2726.5814500000006</v>
      </c>
    </row>
    <row r="30" spans="1:14" ht="16.5">
      <c r="A30" s="25" t="s">
        <v>186</v>
      </c>
      <c r="B30" s="183">
        <v>1609.8067999999998</v>
      </c>
      <c r="C30" s="183">
        <v>2310.03125</v>
      </c>
      <c r="D30" s="183">
        <v>794.2840699999999</v>
      </c>
      <c r="E30" s="183">
        <v>1623.03959</v>
      </c>
      <c r="F30" s="183">
        <v>815.5227299999999</v>
      </c>
      <c r="G30" s="183">
        <v>686.9916599999999</v>
      </c>
      <c r="H30" s="229"/>
      <c r="I30" s="183">
        <v>5908.20928</v>
      </c>
      <c r="J30" s="183">
        <v>10786.66444</v>
      </c>
      <c r="K30" s="183">
        <v>2776.07264</v>
      </c>
      <c r="L30" s="183">
        <v>6031.7926499999985</v>
      </c>
      <c r="M30" s="183">
        <v>3132.13664</v>
      </c>
      <c r="N30" s="183">
        <v>4754.871790000002</v>
      </c>
    </row>
    <row r="31" spans="1:14" ht="16.5">
      <c r="A31" s="75" t="s">
        <v>170</v>
      </c>
      <c r="B31" s="184">
        <v>791.4762099999999</v>
      </c>
      <c r="C31" s="184">
        <v>714.57878</v>
      </c>
      <c r="D31" s="184">
        <v>1749.5085100000001</v>
      </c>
      <c r="E31" s="184">
        <v>35.67991000000001</v>
      </c>
      <c r="F31" s="184">
        <v>-958.0323000000002</v>
      </c>
      <c r="G31" s="184">
        <v>678.89887</v>
      </c>
      <c r="H31" s="229"/>
      <c r="I31" s="184">
        <v>1983.08996</v>
      </c>
      <c r="J31" s="184">
        <v>11389.603369999999</v>
      </c>
      <c r="K31" s="184">
        <v>11157.95605</v>
      </c>
      <c r="L31" s="184">
        <v>430.0795399999999</v>
      </c>
      <c r="M31" s="184">
        <v>-9174.866090000001</v>
      </c>
      <c r="N31" s="184">
        <v>10959.523829999998</v>
      </c>
    </row>
    <row r="32" spans="1:14" ht="16.5">
      <c r="A32" s="25" t="s">
        <v>167</v>
      </c>
      <c r="B32" s="183">
        <v>977.98676</v>
      </c>
      <c r="C32" s="183">
        <v>260.38135</v>
      </c>
      <c r="D32" s="183">
        <v>0</v>
      </c>
      <c r="E32" s="183">
        <v>0</v>
      </c>
      <c r="F32" s="183">
        <v>977.98676</v>
      </c>
      <c r="G32" s="183">
        <v>260.38135</v>
      </c>
      <c r="H32" s="229"/>
      <c r="I32" s="183">
        <v>2037.23307</v>
      </c>
      <c r="J32" s="183">
        <v>1483.3536700000002</v>
      </c>
      <c r="K32" s="183">
        <v>0</v>
      </c>
      <c r="L32" s="183">
        <v>34.545</v>
      </c>
      <c r="M32" s="183">
        <v>2037.23307</v>
      </c>
      <c r="N32" s="183">
        <v>1448.8086700000001</v>
      </c>
    </row>
    <row r="33" spans="1:14" ht="16.5">
      <c r="A33" s="75" t="s">
        <v>173</v>
      </c>
      <c r="B33" s="184">
        <v>367.092</v>
      </c>
      <c r="C33" s="184">
        <v>325.621</v>
      </c>
      <c r="D33" s="184">
        <v>233.81887</v>
      </c>
      <c r="E33" s="184">
        <v>155.29022</v>
      </c>
      <c r="F33" s="184">
        <v>133.27312999999998</v>
      </c>
      <c r="G33" s="184">
        <v>170.33077999999998</v>
      </c>
      <c r="H33" s="229"/>
      <c r="I33" s="184">
        <v>1329.51025</v>
      </c>
      <c r="J33" s="184">
        <v>1695.9575</v>
      </c>
      <c r="K33" s="184">
        <v>2802.98173</v>
      </c>
      <c r="L33" s="184">
        <v>702.6364699999999</v>
      </c>
      <c r="M33" s="184">
        <v>-1473.47148</v>
      </c>
      <c r="N33" s="184">
        <v>993.3210300000001</v>
      </c>
    </row>
    <row r="34" spans="1:14" ht="16.5">
      <c r="A34" s="25" t="s">
        <v>171</v>
      </c>
      <c r="B34" s="183">
        <v>74.9338</v>
      </c>
      <c r="C34" s="183">
        <v>0</v>
      </c>
      <c r="D34" s="183">
        <v>0</v>
      </c>
      <c r="E34" s="183">
        <v>0</v>
      </c>
      <c r="F34" s="183">
        <v>74.9338</v>
      </c>
      <c r="G34" s="183">
        <v>0</v>
      </c>
      <c r="H34" s="229"/>
      <c r="I34" s="183">
        <v>74.9338</v>
      </c>
      <c r="J34" s="183">
        <v>0</v>
      </c>
      <c r="K34" s="183">
        <v>0</v>
      </c>
      <c r="L34" s="183">
        <v>54.03191</v>
      </c>
      <c r="M34" s="183">
        <v>74.9338</v>
      </c>
      <c r="N34" s="183">
        <v>-54.03191</v>
      </c>
    </row>
    <row r="35" spans="1:14" ht="16.5">
      <c r="A35" s="75" t="s">
        <v>175</v>
      </c>
      <c r="B35" s="184">
        <v>0</v>
      </c>
      <c r="C35" s="184">
        <v>0</v>
      </c>
      <c r="D35" s="184">
        <v>20.443849999999998</v>
      </c>
      <c r="E35" s="184">
        <v>0</v>
      </c>
      <c r="F35" s="184">
        <v>-20.443849999999998</v>
      </c>
      <c r="G35" s="184">
        <v>0</v>
      </c>
      <c r="H35" s="229"/>
      <c r="I35" s="184">
        <v>0</v>
      </c>
      <c r="J35" s="184">
        <v>279.65015</v>
      </c>
      <c r="K35" s="184">
        <v>32.09553</v>
      </c>
      <c r="L35" s="184">
        <v>125.31617999999999</v>
      </c>
      <c r="M35" s="184">
        <v>-32.09553</v>
      </c>
      <c r="N35" s="184">
        <v>154.33397000000002</v>
      </c>
    </row>
    <row r="36" spans="1:14" ht="16.5">
      <c r="A36" s="25" t="s">
        <v>177</v>
      </c>
      <c r="B36" s="183">
        <v>0</v>
      </c>
      <c r="C36" s="183">
        <v>0</v>
      </c>
      <c r="D36" s="183">
        <v>0</v>
      </c>
      <c r="E36" s="183">
        <v>0</v>
      </c>
      <c r="F36" s="183">
        <v>0</v>
      </c>
      <c r="G36" s="183">
        <v>0</v>
      </c>
      <c r="H36" s="229"/>
      <c r="I36" s="183">
        <v>94.40114</v>
      </c>
      <c r="J36" s="183">
        <v>36.02621</v>
      </c>
      <c r="K36" s="183">
        <v>49.9447</v>
      </c>
      <c r="L36" s="183">
        <v>119.40381</v>
      </c>
      <c r="M36" s="183">
        <v>44.45644</v>
      </c>
      <c r="N36" s="183">
        <v>-83.3776</v>
      </c>
    </row>
    <row r="37" spans="1:14" ht="16.5">
      <c r="A37" s="75" t="s">
        <v>162</v>
      </c>
      <c r="B37" s="184">
        <v>1905.71929</v>
      </c>
      <c r="C37" s="184">
        <v>0</v>
      </c>
      <c r="D37" s="184">
        <v>33.448</v>
      </c>
      <c r="E37" s="184">
        <v>0</v>
      </c>
      <c r="F37" s="184">
        <v>1872.27129</v>
      </c>
      <c r="G37" s="184">
        <v>0</v>
      </c>
      <c r="H37" s="229"/>
      <c r="I37" s="184">
        <v>13170.556739999998</v>
      </c>
      <c r="J37" s="184">
        <v>2405.63096</v>
      </c>
      <c r="K37" s="184">
        <v>33.448</v>
      </c>
      <c r="L37" s="184">
        <v>0</v>
      </c>
      <c r="M37" s="184">
        <v>13137.108739999998</v>
      </c>
      <c r="N37" s="184">
        <v>2405.63096</v>
      </c>
    </row>
    <row r="38" spans="1:14" ht="16.5">
      <c r="A38" s="25" t="s">
        <v>195</v>
      </c>
      <c r="B38" s="183">
        <v>0</v>
      </c>
      <c r="C38" s="183">
        <v>0</v>
      </c>
      <c r="D38" s="183">
        <v>5417.785089999999</v>
      </c>
      <c r="E38" s="183">
        <v>0</v>
      </c>
      <c r="F38" s="183">
        <v>-5417.785089999999</v>
      </c>
      <c r="G38" s="183">
        <v>0</v>
      </c>
      <c r="H38" s="229"/>
      <c r="I38" s="183">
        <v>0</v>
      </c>
      <c r="J38" s="183">
        <v>0</v>
      </c>
      <c r="K38" s="183">
        <v>16476.35966</v>
      </c>
      <c r="L38" s="183">
        <v>0</v>
      </c>
      <c r="M38" s="183">
        <v>-16476.35966</v>
      </c>
      <c r="N38" s="183">
        <v>0</v>
      </c>
    </row>
    <row r="39" spans="1:14" ht="16.5">
      <c r="A39" s="75" t="s">
        <v>181</v>
      </c>
      <c r="B39" s="184">
        <v>1.20597</v>
      </c>
      <c r="C39" s="184">
        <v>2.0481200000000004</v>
      </c>
      <c r="D39" s="184">
        <v>20.950500000000005</v>
      </c>
      <c r="E39" s="184">
        <v>48.345469999999985</v>
      </c>
      <c r="F39" s="184">
        <v>-19.744530000000005</v>
      </c>
      <c r="G39" s="184">
        <v>-46.29734999999999</v>
      </c>
      <c r="H39" s="229"/>
      <c r="I39" s="184">
        <v>158.72518000000002</v>
      </c>
      <c r="J39" s="184">
        <v>5.042710000000001</v>
      </c>
      <c r="K39" s="184">
        <v>121.85656000000002</v>
      </c>
      <c r="L39" s="184">
        <v>180.78974</v>
      </c>
      <c r="M39" s="184">
        <v>36.86862000000001</v>
      </c>
      <c r="N39" s="184">
        <v>-175.74703</v>
      </c>
    </row>
    <row r="40" spans="1:14" ht="16.5">
      <c r="A40" s="25" t="s">
        <v>179</v>
      </c>
      <c r="B40" s="183">
        <v>0</v>
      </c>
      <c r="C40" s="183">
        <v>0</v>
      </c>
      <c r="D40" s="183">
        <v>211.3491</v>
      </c>
      <c r="E40" s="183">
        <v>214.53186</v>
      </c>
      <c r="F40" s="183">
        <v>-211.3491</v>
      </c>
      <c r="G40" s="183">
        <v>-214.53186</v>
      </c>
      <c r="H40" s="229"/>
      <c r="I40" s="183">
        <v>10.797690000000001</v>
      </c>
      <c r="J40" s="183">
        <v>0</v>
      </c>
      <c r="K40" s="183">
        <v>2896.5798</v>
      </c>
      <c r="L40" s="183">
        <v>1500.3211000000001</v>
      </c>
      <c r="M40" s="183">
        <v>-2885.78211</v>
      </c>
      <c r="N40" s="183">
        <v>-1500.3211000000001</v>
      </c>
    </row>
    <row r="41" spans="1:14" ht="16.5">
      <c r="A41" s="75" t="s">
        <v>180</v>
      </c>
      <c r="B41" s="184">
        <v>0</v>
      </c>
      <c r="C41" s="184">
        <v>0</v>
      </c>
      <c r="D41" s="184">
        <v>0</v>
      </c>
      <c r="E41" s="184">
        <v>217.75379999999998</v>
      </c>
      <c r="F41" s="184">
        <v>0</v>
      </c>
      <c r="G41" s="184">
        <v>-217.75379999999998</v>
      </c>
      <c r="H41" s="229"/>
      <c r="I41" s="184">
        <v>46.07594</v>
      </c>
      <c r="J41" s="184">
        <v>27.43629</v>
      </c>
      <c r="K41" s="184">
        <v>56.49472</v>
      </c>
      <c r="L41" s="184">
        <v>661.1538</v>
      </c>
      <c r="M41" s="184">
        <v>-10.418779999999998</v>
      </c>
      <c r="N41" s="184">
        <v>-633.7175100000001</v>
      </c>
    </row>
    <row r="42" spans="1:14" ht="16.5">
      <c r="A42" s="25" t="s">
        <v>178</v>
      </c>
      <c r="B42" s="183">
        <v>0</v>
      </c>
      <c r="C42" s="183">
        <v>0</v>
      </c>
      <c r="D42" s="183">
        <v>490.80619</v>
      </c>
      <c r="E42" s="183">
        <v>287.59544</v>
      </c>
      <c r="F42" s="183">
        <v>-490.80619</v>
      </c>
      <c r="G42" s="183">
        <v>-287.59544</v>
      </c>
      <c r="H42" s="229"/>
      <c r="I42" s="183">
        <v>193.5608</v>
      </c>
      <c r="J42" s="183">
        <v>0</v>
      </c>
      <c r="K42" s="183">
        <v>9519.65726</v>
      </c>
      <c r="L42" s="183">
        <v>312.33171000000004</v>
      </c>
      <c r="M42" s="183">
        <v>-9326.09646</v>
      </c>
      <c r="N42" s="183">
        <v>-312.33171000000004</v>
      </c>
    </row>
    <row r="43" spans="1:14" ht="16.5">
      <c r="A43" s="75" t="s">
        <v>161</v>
      </c>
      <c r="B43" s="184">
        <v>4153.8582</v>
      </c>
      <c r="C43" s="184">
        <v>46.561690000000006</v>
      </c>
      <c r="D43" s="184">
        <v>530.3417099999999</v>
      </c>
      <c r="E43" s="184">
        <v>558.77341</v>
      </c>
      <c r="F43" s="184">
        <v>3623.51649</v>
      </c>
      <c r="G43" s="184">
        <v>-512.21172</v>
      </c>
      <c r="H43" s="229"/>
      <c r="I43" s="184">
        <v>10433.557809999998</v>
      </c>
      <c r="J43" s="184">
        <v>2113.56115</v>
      </c>
      <c r="K43" s="184">
        <v>3088.7664</v>
      </c>
      <c r="L43" s="184">
        <v>1440.9845299999997</v>
      </c>
      <c r="M43" s="184">
        <v>7344.791409999998</v>
      </c>
      <c r="N43" s="184">
        <v>672.5766200000003</v>
      </c>
    </row>
    <row r="44" spans="1:14" ht="16.5">
      <c r="A44" s="25" t="s">
        <v>184</v>
      </c>
      <c r="B44" s="183">
        <v>0</v>
      </c>
      <c r="C44" s="183">
        <v>78.72748000000001</v>
      </c>
      <c r="D44" s="183">
        <v>574.8614099999999</v>
      </c>
      <c r="E44" s="183">
        <v>746.87842</v>
      </c>
      <c r="F44" s="183">
        <v>-574.8614099999999</v>
      </c>
      <c r="G44" s="183">
        <v>-668.15094</v>
      </c>
      <c r="H44" s="229"/>
      <c r="I44" s="183">
        <v>0</v>
      </c>
      <c r="J44" s="183">
        <v>229.32841</v>
      </c>
      <c r="K44" s="183">
        <v>2817.24746</v>
      </c>
      <c r="L44" s="183">
        <v>3663.9433699999995</v>
      </c>
      <c r="M44" s="183">
        <v>-2817.24746</v>
      </c>
      <c r="N44" s="183">
        <v>-3434.6149599999994</v>
      </c>
    </row>
    <row r="45" spans="1:14" ht="16.5">
      <c r="A45" s="75" t="s">
        <v>182</v>
      </c>
      <c r="B45" s="184">
        <v>4.12</v>
      </c>
      <c r="C45" s="184">
        <v>55.46466</v>
      </c>
      <c r="D45" s="184">
        <v>1105.158391442</v>
      </c>
      <c r="E45" s="184">
        <v>835.4395209710001</v>
      </c>
      <c r="F45" s="184">
        <v>-1101.0383914420001</v>
      </c>
      <c r="G45" s="184">
        <v>-779.9748609710001</v>
      </c>
      <c r="H45" s="229"/>
      <c r="I45" s="184">
        <v>4.12</v>
      </c>
      <c r="J45" s="184">
        <v>403.75018000000006</v>
      </c>
      <c r="K45" s="184">
        <v>1355.168167497</v>
      </c>
      <c r="L45" s="184">
        <v>2626.771746847</v>
      </c>
      <c r="M45" s="184">
        <v>-1351.0481674970001</v>
      </c>
      <c r="N45" s="184">
        <v>-2223.021566847</v>
      </c>
    </row>
    <row r="46" spans="1:14" ht="16.5">
      <c r="A46" s="25" t="s">
        <v>169</v>
      </c>
      <c r="B46" s="183">
        <v>661.6848200000001</v>
      </c>
      <c r="C46" s="183">
        <v>123.82504</v>
      </c>
      <c r="D46" s="183">
        <v>316.9978399999999</v>
      </c>
      <c r="E46" s="183">
        <v>1123.04995</v>
      </c>
      <c r="F46" s="183">
        <v>344.6869800000002</v>
      </c>
      <c r="G46" s="183">
        <v>-999.2249100000001</v>
      </c>
      <c r="H46" s="229"/>
      <c r="I46" s="183">
        <v>1400.9919700000003</v>
      </c>
      <c r="J46" s="183">
        <v>2459.6792699999996</v>
      </c>
      <c r="K46" s="183">
        <v>2583.0666000000006</v>
      </c>
      <c r="L46" s="183">
        <v>1707.8321500000002</v>
      </c>
      <c r="M46" s="183">
        <v>-1182.0746300000003</v>
      </c>
      <c r="N46" s="183">
        <v>751.8471199999994</v>
      </c>
    </row>
    <row r="47" spans="1:14" ht="16.5">
      <c r="A47" s="75" t="s">
        <v>194</v>
      </c>
      <c r="B47" s="184">
        <v>0</v>
      </c>
      <c r="C47" s="184">
        <v>0</v>
      </c>
      <c r="D47" s="184">
        <v>185.52305999999996</v>
      </c>
      <c r="E47" s="184">
        <v>1546.1024299999997</v>
      </c>
      <c r="F47" s="184">
        <v>-185.52305999999996</v>
      </c>
      <c r="G47" s="184">
        <v>-1546.1024299999997</v>
      </c>
      <c r="H47" s="229"/>
      <c r="I47" s="184">
        <v>0</v>
      </c>
      <c r="J47" s="184">
        <v>0</v>
      </c>
      <c r="K47" s="184">
        <v>2538.03814</v>
      </c>
      <c r="L47" s="184">
        <v>4307.108220000001</v>
      </c>
      <c r="M47" s="184">
        <v>-2538.03814</v>
      </c>
      <c r="N47" s="184">
        <v>-4307.108220000001</v>
      </c>
    </row>
    <row r="48" spans="1:14" ht="16.5">
      <c r="A48" s="25" t="s">
        <v>174</v>
      </c>
      <c r="B48" s="183">
        <v>108.87272</v>
      </c>
      <c r="C48" s="183">
        <v>82.40897</v>
      </c>
      <c r="D48" s="183">
        <v>172.76090000000002</v>
      </c>
      <c r="E48" s="183">
        <v>3165.1881199999993</v>
      </c>
      <c r="F48" s="183">
        <v>-63.88818000000002</v>
      </c>
      <c r="G48" s="183">
        <v>-3082.7791499999994</v>
      </c>
      <c r="H48" s="229"/>
      <c r="I48" s="183">
        <v>851.9538599999998</v>
      </c>
      <c r="J48" s="183">
        <v>904.91166</v>
      </c>
      <c r="K48" s="183">
        <v>7256.35354</v>
      </c>
      <c r="L48" s="183">
        <v>33190.70966</v>
      </c>
      <c r="M48" s="183">
        <v>-6404.39968</v>
      </c>
      <c r="N48" s="183">
        <v>-32285.798</v>
      </c>
    </row>
    <row r="49" spans="1:14" ht="16.5">
      <c r="A49" s="75" t="s">
        <v>185</v>
      </c>
      <c r="B49" s="184">
        <v>133.648</v>
      </c>
      <c r="C49" s="184">
        <v>270.84824</v>
      </c>
      <c r="D49" s="184">
        <v>6488.355509999999</v>
      </c>
      <c r="E49" s="184">
        <v>6157.42857</v>
      </c>
      <c r="F49" s="184">
        <v>-6354.707509999999</v>
      </c>
      <c r="G49" s="184">
        <v>-5886.58033</v>
      </c>
      <c r="H49" s="229"/>
      <c r="I49" s="184">
        <v>1881.53848</v>
      </c>
      <c r="J49" s="184">
        <v>1323.53259</v>
      </c>
      <c r="K49" s="184">
        <v>30080.899559999994</v>
      </c>
      <c r="L49" s="184">
        <v>19615.39723</v>
      </c>
      <c r="M49" s="184">
        <v>-28199.361079999995</v>
      </c>
      <c r="N49" s="184">
        <v>-18291.86464</v>
      </c>
    </row>
    <row r="50" spans="1:14" ht="16.5">
      <c r="A50" s="25" t="s">
        <v>164</v>
      </c>
      <c r="B50" s="183">
        <v>2899.57451</v>
      </c>
      <c r="C50" s="183">
        <v>1613.1443199999999</v>
      </c>
      <c r="D50" s="183">
        <v>13027.258249999995</v>
      </c>
      <c r="E50" s="183">
        <v>9538.975969999998</v>
      </c>
      <c r="F50" s="183">
        <v>-10127.683739999995</v>
      </c>
      <c r="G50" s="183">
        <v>-7925.831649999998</v>
      </c>
      <c r="H50" s="229"/>
      <c r="I50" s="183">
        <v>11759.7631</v>
      </c>
      <c r="J50" s="183">
        <v>5063.602529999999</v>
      </c>
      <c r="K50" s="183">
        <v>23484.927239999986</v>
      </c>
      <c r="L50" s="183">
        <v>33625.430850000004</v>
      </c>
      <c r="M50" s="183">
        <v>-11725.164139999986</v>
      </c>
      <c r="N50" s="183">
        <v>-28561.828320000004</v>
      </c>
    </row>
    <row r="51" spans="1:14" ht="16.5">
      <c r="A51" s="295" t="s">
        <v>71</v>
      </c>
      <c r="B51" s="264">
        <v>0.04999999985739123</v>
      </c>
      <c r="C51" s="264">
        <v>17.654730000009295</v>
      </c>
      <c r="D51" s="264">
        <v>1920.620270000014</v>
      </c>
      <c r="E51" s="264">
        <v>121.88390999990224</v>
      </c>
      <c r="F51" s="264">
        <v>-1920.5702700001566</v>
      </c>
      <c r="G51" s="264">
        <v>-104.22917999989295</v>
      </c>
      <c r="H51" s="281"/>
      <c r="I51" s="264">
        <v>0.5708099998882972</v>
      </c>
      <c r="J51" s="264">
        <v>18.13072999974247</v>
      </c>
      <c r="K51" s="264">
        <v>6760.773570000136</v>
      </c>
      <c r="L51" s="264">
        <v>4183.67015999998</v>
      </c>
      <c r="M51" s="264">
        <v>-6760.2027600002475</v>
      </c>
      <c r="N51" s="264">
        <v>-4165.539430000237</v>
      </c>
    </row>
    <row r="52" spans="1:10" ht="16.5">
      <c r="A52" s="314" t="s">
        <v>48</v>
      </c>
      <c r="B52" s="314"/>
      <c r="C52" s="314"/>
      <c r="D52" s="314"/>
      <c r="E52" s="314"/>
      <c r="F52" s="103"/>
      <c r="G52" s="103"/>
      <c r="H52" s="103"/>
      <c r="I52" s="103"/>
      <c r="J52" s="103"/>
    </row>
    <row r="53" spans="1:10" ht="16.5">
      <c r="A53" s="292" t="str">
        <f>+'Cuadro I.4'!A24</f>
        <v>Actualizado: 20 de junio de 2023</v>
      </c>
      <c r="B53" s="285"/>
      <c r="C53" s="285"/>
      <c r="D53" s="285"/>
      <c r="E53" s="285"/>
      <c r="F53" s="103"/>
      <c r="G53" s="103"/>
      <c r="H53" s="103"/>
      <c r="I53" s="103"/>
      <c r="J53" s="103"/>
    </row>
    <row r="54" spans="1:7" ht="15" customHeight="1">
      <c r="A54" s="92" t="s">
        <v>35</v>
      </c>
      <c r="B54" s="104"/>
      <c r="C54" s="104"/>
      <c r="D54" s="104"/>
      <c r="E54" s="104"/>
      <c r="F54" s="104"/>
      <c r="G54" s="104"/>
    </row>
    <row r="55" spans="1:7" ht="16.5">
      <c r="A55" s="92" t="s">
        <v>36</v>
      </c>
      <c r="B55" s="104"/>
      <c r="C55" s="104"/>
      <c r="D55" s="104"/>
      <c r="E55" s="104"/>
      <c r="F55" s="104"/>
      <c r="G55" s="104"/>
    </row>
    <row r="56" spans="1:7" ht="24" customHeight="1">
      <c r="A56" s="313" t="s">
        <v>52</v>
      </c>
      <c r="B56" s="313"/>
      <c r="C56" s="313"/>
      <c r="D56" s="313"/>
      <c r="E56" s="313"/>
      <c r="F56" s="313"/>
      <c r="G56" s="313"/>
    </row>
  </sheetData>
  <sheetProtection/>
  <mergeCells count="13">
    <mergeCell ref="A5:N6"/>
    <mergeCell ref="A7:N10"/>
    <mergeCell ref="B12:G12"/>
    <mergeCell ref="A13:A14"/>
    <mergeCell ref="A52:E52"/>
    <mergeCell ref="A56:G56"/>
    <mergeCell ref="B13:C13"/>
    <mergeCell ref="D13:E13"/>
    <mergeCell ref="F13:G13"/>
    <mergeCell ref="I12:N12"/>
    <mergeCell ref="I13:J13"/>
    <mergeCell ref="K13:L13"/>
    <mergeCell ref="M13:N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N52"/>
  <sheetViews>
    <sheetView zoomScalePageLayoutView="0" workbookViewId="0" topLeftCell="A1">
      <selection activeCell="I13" sqref="I13:J13"/>
    </sheetView>
  </sheetViews>
  <sheetFormatPr defaultColWidth="11.421875" defaultRowHeight="15"/>
  <cols>
    <col min="1" max="1" width="22.140625" style="88" customWidth="1"/>
    <col min="2" max="3" width="12.28125" style="88" bestFit="1" customWidth="1"/>
    <col min="4" max="4" width="11.7109375" style="88" bestFit="1" customWidth="1"/>
    <col min="5" max="6" width="12.28125" style="88" bestFit="1" customWidth="1"/>
    <col min="7" max="7" width="11.421875" style="88" bestFit="1" customWidth="1"/>
    <col min="8" max="8" width="1.28515625" style="88" customWidth="1"/>
    <col min="9" max="10" width="13.7109375" style="88" bestFit="1" customWidth="1"/>
    <col min="11" max="11" width="12.28125" style="88" bestFit="1" customWidth="1"/>
    <col min="12" max="12" width="13.7109375" style="88" bestFit="1" customWidth="1"/>
    <col min="13" max="14" width="12.28125" style="88" bestFit="1" customWidth="1"/>
    <col min="15" max="16384" width="11.421875" style="88" customWidth="1"/>
  </cols>
  <sheetData>
    <row r="4" ht="16.5"/>
    <row r="5" spans="1:14" ht="16.5" customHeight="1">
      <c r="A5" s="318" t="s">
        <v>6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1:14" ht="16.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</row>
    <row r="7" spans="1:14" ht="16.5" customHeight="1">
      <c r="A7" s="319" t="s">
        <v>160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</row>
    <row r="8" spans="1:14" ht="16.5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</row>
    <row r="9" spans="1:14" ht="16.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</row>
    <row r="10" spans="1:14" ht="16.5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</row>
    <row r="11" spans="2:14" ht="17.25" thickBo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17.25" thickBot="1">
      <c r="A12" s="76"/>
      <c r="B12" s="327" t="s">
        <v>147</v>
      </c>
      <c r="C12" s="327"/>
      <c r="D12" s="327"/>
      <c r="E12" s="327"/>
      <c r="F12" s="327"/>
      <c r="G12" s="327"/>
      <c r="H12" s="247"/>
      <c r="I12" s="327" t="s">
        <v>226</v>
      </c>
      <c r="J12" s="327"/>
      <c r="K12" s="327"/>
      <c r="L12" s="327"/>
      <c r="M12" s="327"/>
      <c r="N12" s="327"/>
    </row>
    <row r="13" spans="1:14" ht="17.25" thickBot="1">
      <c r="A13" s="349"/>
      <c r="B13" s="334" t="s">
        <v>28</v>
      </c>
      <c r="C13" s="334"/>
      <c r="D13" s="334" t="s">
        <v>29</v>
      </c>
      <c r="E13" s="334"/>
      <c r="F13" s="334" t="s">
        <v>30</v>
      </c>
      <c r="G13" s="334"/>
      <c r="H13" s="240"/>
      <c r="I13" s="334" t="s">
        <v>28</v>
      </c>
      <c r="J13" s="334"/>
      <c r="K13" s="334" t="s">
        <v>29</v>
      </c>
      <c r="L13" s="334"/>
      <c r="M13" s="334" t="s">
        <v>30</v>
      </c>
      <c r="N13" s="334"/>
    </row>
    <row r="14" spans="1:14" ht="17.25" thickBot="1">
      <c r="A14" s="348"/>
      <c r="B14" s="82">
        <v>2022</v>
      </c>
      <c r="C14" s="82">
        <v>2023</v>
      </c>
      <c r="D14" s="258">
        <v>2022</v>
      </c>
      <c r="E14" s="258">
        <v>2023</v>
      </c>
      <c r="F14" s="258">
        <v>2022</v>
      </c>
      <c r="G14" s="258">
        <v>2023</v>
      </c>
      <c r="H14" s="143"/>
      <c r="I14" s="258">
        <v>2022</v>
      </c>
      <c r="J14" s="258">
        <v>2023</v>
      </c>
      <c r="K14" s="258">
        <v>2022</v>
      </c>
      <c r="L14" s="258">
        <v>2023</v>
      </c>
      <c r="M14" s="258">
        <v>2022</v>
      </c>
      <c r="N14" s="258">
        <v>2023</v>
      </c>
    </row>
    <row r="15" spans="1:14" ht="16.5">
      <c r="A15" s="234" t="s">
        <v>11</v>
      </c>
      <c r="B15" s="181">
        <v>295065.1300522419</v>
      </c>
      <c r="C15" s="181">
        <v>227894.07933020795</v>
      </c>
      <c r="D15" s="181">
        <v>169933.50097555702</v>
      </c>
      <c r="E15" s="181">
        <v>161506.39970305306</v>
      </c>
      <c r="F15" s="181">
        <v>125131.62907668488</v>
      </c>
      <c r="G15" s="181">
        <v>66387.6796271549</v>
      </c>
      <c r="H15" s="182"/>
      <c r="I15" s="181">
        <v>825008.9668232473</v>
      </c>
      <c r="J15" s="181">
        <v>1160715.5113745446</v>
      </c>
      <c r="K15" s="181">
        <v>705151.9465733209</v>
      </c>
      <c r="L15" s="181">
        <v>613298.7739512329</v>
      </c>
      <c r="M15" s="181">
        <v>119857.02024992637</v>
      </c>
      <c r="N15" s="181">
        <v>547416.7374233117</v>
      </c>
    </row>
    <row r="16" spans="1:14" ht="16.5">
      <c r="A16" s="235" t="s">
        <v>87</v>
      </c>
      <c r="B16" s="183">
        <v>45121.770438908985</v>
      </c>
      <c r="C16" s="183">
        <v>61737.83352709401</v>
      </c>
      <c r="D16" s="183">
        <v>84364.62850606398</v>
      </c>
      <c r="E16" s="183">
        <v>53167.24169450902</v>
      </c>
      <c r="F16" s="183">
        <v>-39242.85806715499</v>
      </c>
      <c r="G16" s="183">
        <v>8570.591832584985</v>
      </c>
      <c r="H16" s="183"/>
      <c r="I16" s="183">
        <v>238089.21764743607</v>
      </c>
      <c r="J16" s="183">
        <v>447155.703285741</v>
      </c>
      <c r="K16" s="183">
        <v>348487.038189156</v>
      </c>
      <c r="L16" s="183">
        <v>229041.64196870103</v>
      </c>
      <c r="M16" s="183">
        <v>-110397.8205417199</v>
      </c>
      <c r="N16" s="183">
        <v>218114.06131703994</v>
      </c>
    </row>
    <row r="17" spans="1:14" ht="16.5">
      <c r="A17" s="236" t="s">
        <v>88</v>
      </c>
      <c r="B17" s="184">
        <v>2950.354126</v>
      </c>
      <c r="C17" s="184">
        <v>43750.253555999996</v>
      </c>
      <c r="D17" s="184">
        <v>56.519920000000006</v>
      </c>
      <c r="E17" s="184">
        <v>21.828139999999998</v>
      </c>
      <c r="F17" s="184">
        <v>2893.834206</v>
      </c>
      <c r="G17" s="184">
        <v>43728.425416</v>
      </c>
      <c r="H17" s="183"/>
      <c r="I17" s="184">
        <v>12365.418128000001</v>
      </c>
      <c r="J17" s="184">
        <v>157203.88561700002</v>
      </c>
      <c r="K17" s="184">
        <v>174.33755000000002</v>
      </c>
      <c r="L17" s="184">
        <v>140.41278999999997</v>
      </c>
      <c r="M17" s="184">
        <v>12191.080578000001</v>
      </c>
      <c r="N17" s="184">
        <v>157063.47282700002</v>
      </c>
    </row>
    <row r="18" spans="1:14" ht="16.5">
      <c r="A18" s="235" t="s">
        <v>96</v>
      </c>
      <c r="B18" s="183">
        <v>83426.23415999301</v>
      </c>
      <c r="C18" s="183">
        <v>12386.631039999998</v>
      </c>
      <c r="D18" s="183">
        <v>3100.1555369390007</v>
      </c>
      <c r="E18" s="183">
        <v>1111.6952899999997</v>
      </c>
      <c r="F18" s="183">
        <v>80326.07862305401</v>
      </c>
      <c r="G18" s="183">
        <v>11274.935749999999</v>
      </c>
      <c r="H18" s="183"/>
      <c r="I18" s="183">
        <v>98779.448529996</v>
      </c>
      <c r="J18" s="183">
        <v>50033.53756999999</v>
      </c>
      <c r="K18" s="183">
        <v>9002.969473187</v>
      </c>
      <c r="L18" s="183">
        <v>4449.938429260999</v>
      </c>
      <c r="M18" s="183">
        <v>89776.47905680901</v>
      </c>
      <c r="N18" s="183">
        <v>45583.599140738996</v>
      </c>
    </row>
    <row r="19" spans="1:14" ht="16.5">
      <c r="A19" s="236" t="s">
        <v>76</v>
      </c>
      <c r="B19" s="184">
        <v>13182.93122763</v>
      </c>
      <c r="C19" s="184">
        <v>14498.647216529998</v>
      </c>
      <c r="D19" s="184">
        <v>522.4261599999999</v>
      </c>
      <c r="E19" s="184">
        <v>1924.037134181</v>
      </c>
      <c r="F19" s="184">
        <v>12660.505067630002</v>
      </c>
      <c r="G19" s="184">
        <v>12574.610082348998</v>
      </c>
      <c r="H19" s="183"/>
      <c r="I19" s="184">
        <v>58268.519162818</v>
      </c>
      <c r="J19" s="184">
        <v>84759.22961293199</v>
      </c>
      <c r="K19" s="184">
        <v>2209.3641689</v>
      </c>
      <c r="L19" s="184">
        <v>5747.733234201</v>
      </c>
      <c r="M19" s="184">
        <v>56059.154993918</v>
      </c>
      <c r="N19" s="184">
        <v>79011.49637873098</v>
      </c>
    </row>
    <row r="20" spans="1:14" ht="16.5">
      <c r="A20" s="235" t="s">
        <v>86</v>
      </c>
      <c r="B20" s="183">
        <v>6074.457750337</v>
      </c>
      <c r="C20" s="183">
        <v>7391.311071354997</v>
      </c>
      <c r="D20" s="183">
        <v>1325.6044679599997</v>
      </c>
      <c r="E20" s="183">
        <v>1274.8042661759996</v>
      </c>
      <c r="F20" s="183">
        <v>4748.853282377</v>
      </c>
      <c r="G20" s="183">
        <v>6116.506805178997</v>
      </c>
      <c r="H20" s="183"/>
      <c r="I20" s="183">
        <v>27388.567653993006</v>
      </c>
      <c r="J20" s="183">
        <v>45602.50679400501</v>
      </c>
      <c r="K20" s="183">
        <v>8942.927143027</v>
      </c>
      <c r="L20" s="183">
        <v>5961.048709383</v>
      </c>
      <c r="M20" s="183">
        <v>18445.640510966005</v>
      </c>
      <c r="N20" s="183">
        <v>39641.458084622005</v>
      </c>
    </row>
    <row r="21" spans="1:14" ht="16.5">
      <c r="A21" s="236" t="s">
        <v>100</v>
      </c>
      <c r="B21" s="184">
        <v>10950.032299999999</v>
      </c>
      <c r="C21" s="184">
        <v>8936.20191</v>
      </c>
      <c r="D21" s="184">
        <v>9151.143712</v>
      </c>
      <c r="E21" s="184">
        <v>8629.945193034007</v>
      </c>
      <c r="F21" s="184">
        <v>1798.8885879999998</v>
      </c>
      <c r="G21" s="184">
        <v>306.2567169659924</v>
      </c>
      <c r="H21" s="183"/>
      <c r="I21" s="184">
        <v>35585.34898999999</v>
      </c>
      <c r="J21" s="184">
        <v>45668.498980000004</v>
      </c>
      <c r="K21" s="184">
        <v>42151.725633736</v>
      </c>
      <c r="L21" s="184">
        <v>28560.65266294801</v>
      </c>
      <c r="M21" s="184">
        <v>-6566.37664373601</v>
      </c>
      <c r="N21" s="184">
        <v>17107.846317051994</v>
      </c>
    </row>
    <row r="22" spans="1:14" ht="16.5">
      <c r="A22" s="235" t="s">
        <v>202</v>
      </c>
      <c r="B22" s="183">
        <v>3.12664</v>
      </c>
      <c r="C22" s="183">
        <v>3359.4954900000002</v>
      </c>
      <c r="D22" s="183">
        <v>144.32045000000002</v>
      </c>
      <c r="E22" s="183">
        <v>55.295500000000004</v>
      </c>
      <c r="F22" s="183">
        <v>-141.19381</v>
      </c>
      <c r="G22" s="183">
        <v>3304.19999</v>
      </c>
      <c r="H22" s="183"/>
      <c r="I22" s="183">
        <v>11398.720978680001</v>
      </c>
      <c r="J22" s="183">
        <v>16988.647689999998</v>
      </c>
      <c r="K22" s="183">
        <v>1244.21221</v>
      </c>
      <c r="L22" s="183">
        <v>80.18153</v>
      </c>
      <c r="M22" s="183">
        <v>10154.508768680002</v>
      </c>
      <c r="N22" s="183">
        <v>16908.466159999996</v>
      </c>
    </row>
    <row r="23" spans="1:14" ht="16.5">
      <c r="A23" s="236" t="s">
        <v>75</v>
      </c>
      <c r="B23" s="184">
        <v>6132.685734336</v>
      </c>
      <c r="C23" s="184">
        <v>6354.834783072001</v>
      </c>
      <c r="D23" s="184">
        <v>301.94838001200003</v>
      </c>
      <c r="E23" s="184">
        <v>2744.9897800080003</v>
      </c>
      <c r="F23" s="184">
        <v>5830.737354324</v>
      </c>
      <c r="G23" s="184">
        <v>3609.845003064001</v>
      </c>
      <c r="H23" s="183"/>
      <c r="I23" s="184">
        <v>25633.461305746998</v>
      </c>
      <c r="J23" s="184">
        <v>21401.864773736004</v>
      </c>
      <c r="K23" s="184">
        <v>1146.482450012</v>
      </c>
      <c r="L23" s="184">
        <v>6671.7179960680005</v>
      </c>
      <c r="M23" s="184">
        <v>24486.978855734997</v>
      </c>
      <c r="N23" s="184">
        <v>14730.146777668004</v>
      </c>
    </row>
    <row r="24" spans="1:14" ht="16.5">
      <c r="A24" s="235" t="s">
        <v>134</v>
      </c>
      <c r="B24" s="183">
        <v>5669.71784</v>
      </c>
      <c r="C24" s="183">
        <v>3714.0291899999997</v>
      </c>
      <c r="D24" s="183">
        <v>195.5736</v>
      </c>
      <c r="E24" s="183">
        <v>185.45478000000003</v>
      </c>
      <c r="F24" s="183">
        <v>5474.1442400000005</v>
      </c>
      <c r="G24" s="183">
        <v>3528.5744099999997</v>
      </c>
      <c r="H24" s="183"/>
      <c r="I24" s="183">
        <v>5985.061070000001</v>
      </c>
      <c r="J24" s="183">
        <v>15409.008919999998</v>
      </c>
      <c r="K24" s="183">
        <v>1606.4026399999996</v>
      </c>
      <c r="L24" s="183">
        <v>1109.5414300000002</v>
      </c>
      <c r="M24" s="183">
        <v>4378.658430000001</v>
      </c>
      <c r="N24" s="183">
        <v>14299.467489999999</v>
      </c>
    </row>
    <row r="25" spans="1:14" ht="16.5">
      <c r="A25" s="236" t="s">
        <v>81</v>
      </c>
      <c r="B25" s="184">
        <v>32753.607623257994</v>
      </c>
      <c r="C25" s="184">
        <v>3641.623277260999</v>
      </c>
      <c r="D25" s="184">
        <v>0</v>
      </c>
      <c r="E25" s="184">
        <v>118.96</v>
      </c>
      <c r="F25" s="184">
        <v>32753.607623257994</v>
      </c>
      <c r="G25" s="184">
        <v>3522.663277260999</v>
      </c>
      <c r="H25" s="183"/>
      <c r="I25" s="184">
        <v>42928.17736026499</v>
      </c>
      <c r="J25" s="184">
        <v>12373.670272939999</v>
      </c>
      <c r="K25" s="184">
        <v>387.34448000000003</v>
      </c>
      <c r="L25" s="184">
        <v>394.60553000000004</v>
      </c>
      <c r="M25" s="184">
        <v>42540.83288026499</v>
      </c>
      <c r="N25" s="184">
        <v>11979.064742939998</v>
      </c>
    </row>
    <row r="26" spans="1:14" ht="16.5">
      <c r="A26" s="235" t="s">
        <v>79</v>
      </c>
      <c r="B26" s="183">
        <v>4303.2512400000005</v>
      </c>
      <c r="C26" s="183">
        <v>4076.3405100000004</v>
      </c>
      <c r="D26" s="183">
        <v>91.64878</v>
      </c>
      <c r="E26" s="183">
        <v>1.0861500000000002</v>
      </c>
      <c r="F26" s="183">
        <v>4211.60246</v>
      </c>
      <c r="G26" s="183">
        <v>4075.2543600000004</v>
      </c>
      <c r="H26" s="183"/>
      <c r="I26" s="183">
        <v>18240.340797334</v>
      </c>
      <c r="J26" s="183">
        <v>15562.228920528</v>
      </c>
      <c r="K26" s="183">
        <v>513.86016752</v>
      </c>
      <c r="L26" s="183">
        <v>289.1083400000001</v>
      </c>
      <c r="M26" s="183">
        <v>17726.480629814</v>
      </c>
      <c r="N26" s="183">
        <v>15273.120580527999</v>
      </c>
    </row>
    <row r="27" spans="1:14" ht="16.5">
      <c r="A27" s="236" t="s">
        <v>123</v>
      </c>
      <c r="B27" s="184">
        <v>3403.5997123569996</v>
      </c>
      <c r="C27" s="184">
        <v>1473.84651</v>
      </c>
      <c r="D27" s="184">
        <v>300.95723</v>
      </c>
      <c r="E27" s="184">
        <v>0</v>
      </c>
      <c r="F27" s="184">
        <v>3102.6424823569996</v>
      </c>
      <c r="G27" s="184">
        <v>1473.84651</v>
      </c>
      <c r="H27" s="183"/>
      <c r="I27" s="184">
        <v>14608.255196162001</v>
      </c>
      <c r="J27" s="184">
        <v>8705.334027147</v>
      </c>
      <c r="K27" s="184">
        <v>763.5267</v>
      </c>
      <c r="L27" s="184">
        <v>224.72733999999997</v>
      </c>
      <c r="M27" s="184">
        <v>13844.728496162</v>
      </c>
      <c r="N27" s="184">
        <v>8480.606687147001</v>
      </c>
    </row>
    <row r="28" spans="1:14" ht="16.5">
      <c r="A28" s="235" t="s">
        <v>126</v>
      </c>
      <c r="B28" s="183">
        <v>2114.0370979409995</v>
      </c>
      <c r="C28" s="183">
        <v>886.424007344</v>
      </c>
      <c r="D28" s="183">
        <v>0</v>
      </c>
      <c r="E28" s="183">
        <v>143.60815</v>
      </c>
      <c r="F28" s="183">
        <v>2114.0370979409995</v>
      </c>
      <c r="G28" s="183">
        <v>742.8158573439999</v>
      </c>
      <c r="H28" s="183"/>
      <c r="I28" s="183">
        <v>7590.116971851999</v>
      </c>
      <c r="J28" s="183">
        <v>5450.263574424001</v>
      </c>
      <c r="K28" s="183">
        <v>102.95242000000002</v>
      </c>
      <c r="L28" s="183">
        <v>532.51135</v>
      </c>
      <c r="M28" s="183">
        <v>7487.164551851999</v>
      </c>
      <c r="N28" s="183">
        <v>4917.752224424001</v>
      </c>
    </row>
    <row r="29" spans="1:14" ht="16.5">
      <c r="A29" s="236" t="s">
        <v>95</v>
      </c>
      <c r="B29" s="184">
        <v>6211.018430042001</v>
      </c>
      <c r="C29" s="184">
        <v>7819.103540032</v>
      </c>
      <c r="D29" s="184">
        <v>3443.4121093770013</v>
      </c>
      <c r="E29" s="184">
        <v>4692.319633672003</v>
      </c>
      <c r="F29" s="184">
        <v>2767.606320664999</v>
      </c>
      <c r="G29" s="184">
        <v>3126.7839063599968</v>
      </c>
      <c r="H29" s="183"/>
      <c r="I29" s="184">
        <v>18208.161870066004</v>
      </c>
      <c r="J29" s="184">
        <v>27104.688650030992</v>
      </c>
      <c r="K29" s="184">
        <v>19521.425726523</v>
      </c>
      <c r="L29" s="184">
        <v>38084.300548518004</v>
      </c>
      <c r="M29" s="184">
        <v>-1313.263856456997</v>
      </c>
      <c r="N29" s="184">
        <v>-10979.611898487012</v>
      </c>
    </row>
    <row r="30" spans="1:14" ht="16.5">
      <c r="A30" s="235" t="s">
        <v>137</v>
      </c>
      <c r="B30" s="183">
        <v>207.29176</v>
      </c>
      <c r="C30" s="183">
        <v>114.15682</v>
      </c>
      <c r="D30" s="183">
        <v>0</v>
      </c>
      <c r="E30" s="183">
        <v>0</v>
      </c>
      <c r="F30" s="183">
        <v>207.29176</v>
      </c>
      <c r="G30" s="183">
        <v>114.15682</v>
      </c>
      <c r="H30" s="183"/>
      <c r="I30" s="183">
        <v>1284.2920399999998</v>
      </c>
      <c r="J30" s="183">
        <v>1995.9405699999998</v>
      </c>
      <c r="K30" s="183">
        <v>0</v>
      </c>
      <c r="L30" s="183">
        <v>0</v>
      </c>
      <c r="M30" s="183">
        <v>1284.2920399999998</v>
      </c>
      <c r="N30" s="183">
        <v>1995.9405699999998</v>
      </c>
    </row>
    <row r="31" spans="1:14" ht="16.5">
      <c r="A31" s="236" t="s">
        <v>127</v>
      </c>
      <c r="B31" s="184">
        <v>714.292869759</v>
      </c>
      <c r="C31" s="184">
        <v>587.443038095</v>
      </c>
      <c r="D31" s="184">
        <v>11.5417</v>
      </c>
      <c r="E31" s="184">
        <v>14.24489</v>
      </c>
      <c r="F31" s="184">
        <v>702.751169759</v>
      </c>
      <c r="G31" s="184">
        <v>573.198148095</v>
      </c>
      <c r="H31" s="183"/>
      <c r="I31" s="184">
        <v>3380.5407512689994</v>
      </c>
      <c r="J31" s="184">
        <v>6949.815236464</v>
      </c>
      <c r="K31" s="184">
        <v>70.44121</v>
      </c>
      <c r="L31" s="184">
        <v>15.47139</v>
      </c>
      <c r="M31" s="184">
        <v>3310.0995412689995</v>
      </c>
      <c r="N31" s="184">
        <v>6934.343846464</v>
      </c>
    </row>
    <row r="32" spans="1:14" ht="16.5">
      <c r="A32" s="235" t="s">
        <v>136</v>
      </c>
      <c r="B32" s="183">
        <v>200.2252</v>
      </c>
      <c r="C32" s="183">
        <v>137.44647999999998</v>
      </c>
      <c r="D32" s="183">
        <v>42.4163</v>
      </c>
      <c r="E32" s="183">
        <v>31907.00196</v>
      </c>
      <c r="F32" s="183">
        <v>157.8089</v>
      </c>
      <c r="G32" s="183">
        <v>-31769.555480000003</v>
      </c>
      <c r="H32" s="183"/>
      <c r="I32" s="183">
        <v>947.6509000000001</v>
      </c>
      <c r="J32" s="183">
        <v>858.2227999999999</v>
      </c>
      <c r="K32" s="183">
        <v>211.1805</v>
      </c>
      <c r="L32" s="183">
        <v>64470.12814</v>
      </c>
      <c r="M32" s="183">
        <v>736.4704000000002</v>
      </c>
      <c r="N32" s="183">
        <v>-63611.90534</v>
      </c>
    </row>
    <row r="33" spans="1:14" ht="16.5">
      <c r="A33" s="236" t="s">
        <v>89</v>
      </c>
      <c r="B33" s="184">
        <v>3807.7183480000012</v>
      </c>
      <c r="C33" s="184">
        <v>1110.3669</v>
      </c>
      <c r="D33" s="184">
        <v>85.49342999999999</v>
      </c>
      <c r="E33" s="184">
        <v>1886.04068104</v>
      </c>
      <c r="F33" s="184">
        <v>3722.2249180000013</v>
      </c>
      <c r="G33" s="184">
        <v>-775.67378104</v>
      </c>
      <c r="H33" s="183"/>
      <c r="I33" s="184">
        <v>8691.246752000001</v>
      </c>
      <c r="J33" s="184">
        <v>3682.7259</v>
      </c>
      <c r="K33" s="184">
        <v>3245.5740799999994</v>
      </c>
      <c r="L33" s="184">
        <v>4717.18072104</v>
      </c>
      <c r="M33" s="184">
        <v>5445.6726720000015</v>
      </c>
      <c r="N33" s="184">
        <v>-1034.4548210400003</v>
      </c>
    </row>
    <row r="34" spans="1:14" ht="16.5">
      <c r="A34" s="235" t="s">
        <v>111</v>
      </c>
      <c r="B34" s="183">
        <v>25958.55501</v>
      </c>
      <c r="C34" s="183">
        <v>8.73132</v>
      </c>
      <c r="D34" s="183">
        <v>0</v>
      </c>
      <c r="E34" s="183">
        <v>0</v>
      </c>
      <c r="F34" s="183">
        <v>25958.55501</v>
      </c>
      <c r="G34" s="183">
        <v>8.73132</v>
      </c>
      <c r="H34" s="183"/>
      <c r="I34" s="183">
        <v>25999.10125</v>
      </c>
      <c r="J34" s="183">
        <v>50.98848</v>
      </c>
      <c r="K34" s="183">
        <v>0</v>
      </c>
      <c r="L34" s="183">
        <v>0</v>
      </c>
      <c r="M34" s="183">
        <v>25999.10125</v>
      </c>
      <c r="N34" s="183">
        <v>50.98848</v>
      </c>
    </row>
    <row r="35" spans="1:14" ht="16.5">
      <c r="A35" s="236" t="s">
        <v>128</v>
      </c>
      <c r="B35" s="184">
        <v>0.07561</v>
      </c>
      <c r="C35" s="184">
        <v>11265.938269999999</v>
      </c>
      <c r="D35" s="184">
        <v>0</v>
      </c>
      <c r="E35" s="184">
        <v>0</v>
      </c>
      <c r="F35" s="184">
        <v>0.07561</v>
      </c>
      <c r="G35" s="184">
        <v>11265.938269999999</v>
      </c>
      <c r="H35" s="183"/>
      <c r="I35" s="184">
        <v>171.89612522</v>
      </c>
      <c r="J35" s="184">
        <v>20818.02917</v>
      </c>
      <c r="K35" s="184">
        <v>0</v>
      </c>
      <c r="L35" s="184">
        <v>0</v>
      </c>
      <c r="M35" s="184">
        <v>171.89612522</v>
      </c>
      <c r="N35" s="184">
        <v>20818.02917</v>
      </c>
    </row>
    <row r="36" spans="1:14" ht="16.5">
      <c r="A36" s="235" t="s">
        <v>112</v>
      </c>
      <c r="B36" s="183">
        <v>0</v>
      </c>
      <c r="C36" s="183">
        <v>0</v>
      </c>
      <c r="D36" s="183">
        <v>418.29690999999997</v>
      </c>
      <c r="E36" s="183">
        <v>38.684830000000005</v>
      </c>
      <c r="F36" s="183">
        <v>-418.29690999999997</v>
      </c>
      <c r="G36" s="183">
        <v>-38.684830000000005</v>
      </c>
      <c r="H36" s="183"/>
      <c r="I36" s="183">
        <v>513.59888</v>
      </c>
      <c r="J36" s="183">
        <v>22.9015</v>
      </c>
      <c r="K36" s="183">
        <v>8530.36952</v>
      </c>
      <c r="L36" s="183">
        <v>63.06468</v>
      </c>
      <c r="M36" s="183">
        <v>-8016.770640000001</v>
      </c>
      <c r="N36" s="183">
        <v>-40.163180000000004</v>
      </c>
    </row>
    <row r="37" spans="1:14" ht="16.5">
      <c r="A37" s="236" t="s">
        <v>124</v>
      </c>
      <c r="B37" s="184">
        <v>18906.3558</v>
      </c>
      <c r="C37" s="184">
        <v>2.3184100000000005</v>
      </c>
      <c r="D37" s="184">
        <v>83.09989999999999</v>
      </c>
      <c r="E37" s="184">
        <v>18.874774000000002</v>
      </c>
      <c r="F37" s="184">
        <v>18823.2559</v>
      </c>
      <c r="G37" s="184">
        <v>-16.556364000000002</v>
      </c>
      <c r="H37" s="183"/>
      <c r="I37" s="184">
        <v>37301.85891</v>
      </c>
      <c r="J37" s="184">
        <v>94.82958</v>
      </c>
      <c r="K37" s="184">
        <v>173.29875</v>
      </c>
      <c r="L37" s="184">
        <v>46.742273000000004</v>
      </c>
      <c r="M37" s="184">
        <v>37128.56016</v>
      </c>
      <c r="N37" s="184">
        <v>48.087307</v>
      </c>
    </row>
    <row r="38" spans="1:14" ht="16.5">
      <c r="A38" s="235" t="s">
        <v>135</v>
      </c>
      <c r="B38" s="183">
        <v>6.140389999999999</v>
      </c>
      <c r="C38" s="183">
        <v>11.42294</v>
      </c>
      <c r="D38" s="183">
        <v>1099.9366442730004</v>
      </c>
      <c r="E38" s="183">
        <v>566.0615990539998</v>
      </c>
      <c r="F38" s="183">
        <v>-1093.7962542730004</v>
      </c>
      <c r="G38" s="183">
        <v>-554.6386590539997</v>
      </c>
      <c r="H38" s="183"/>
      <c r="I38" s="183">
        <v>1171.350004959</v>
      </c>
      <c r="J38" s="183">
        <v>819.1308992899999</v>
      </c>
      <c r="K38" s="183">
        <v>3111.4964047330004</v>
      </c>
      <c r="L38" s="183">
        <v>2741.983047096</v>
      </c>
      <c r="M38" s="183">
        <v>-1940.1463997740004</v>
      </c>
      <c r="N38" s="183">
        <v>-1922.8521478060002</v>
      </c>
    </row>
    <row r="39" spans="1:14" ht="16.5">
      <c r="A39" s="236" t="s">
        <v>118</v>
      </c>
      <c r="B39" s="184">
        <v>1561.94253</v>
      </c>
      <c r="C39" s="184">
        <v>1460.2490500000001</v>
      </c>
      <c r="D39" s="184">
        <v>56.447812794</v>
      </c>
      <c r="E39" s="184">
        <v>435.441538</v>
      </c>
      <c r="F39" s="184">
        <v>1505.4947172060001</v>
      </c>
      <c r="G39" s="184">
        <v>1024.807512</v>
      </c>
      <c r="H39" s="183"/>
      <c r="I39" s="184">
        <v>5107.6036899910005</v>
      </c>
      <c r="J39" s="184">
        <v>4710.3461</v>
      </c>
      <c r="K39" s="184">
        <v>1675.725602794</v>
      </c>
      <c r="L39" s="184">
        <v>2703.600358</v>
      </c>
      <c r="M39" s="184">
        <v>3431.8780871970002</v>
      </c>
      <c r="N39" s="184">
        <v>2006.7457419999996</v>
      </c>
    </row>
    <row r="40" spans="1:14" ht="16.5">
      <c r="A40" s="235" t="s">
        <v>129</v>
      </c>
      <c r="B40" s="183">
        <v>389.43367000000006</v>
      </c>
      <c r="C40" s="183">
        <v>149.5235</v>
      </c>
      <c r="D40" s="183">
        <v>5138.224369818998</v>
      </c>
      <c r="E40" s="183">
        <v>1905.4714751919998</v>
      </c>
      <c r="F40" s="183">
        <v>-4748.790699818997</v>
      </c>
      <c r="G40" s="183">
        <v>-1755.9479751919998</v>
      </c>
      <c r="H40" s="183"/>
      <c r="I40" s="183">
        <v>1389.3341400000002</v>
      </c>
      <c r="J40" s="183">
        <v>837.28553</v>
      </c>
      <c r="K40" s="183">
        <v>15355.422249785997</v>
      </c>
      <c r="L40" s="183">
        <v>6160.41686436</v>
      </c>
      <c r="M40" s="183">
        <v>-13966.088109785996</v>
      </c>
      <c r="N40" s="183">
        <v>-5323.1313343599995</v>
      </c>
    </row>
    <row r="41" spans="1:14" ht="16.5">
      <c r="A41" s="236" t="s">
        <v>99</v>
      </c>
      <c r="B41" s="184">
        <v>0.10628</v>
      </c>
      <c r="C41" s="184">
        <v>0.30835</v>
      </c>
      <c r="D41" s="184">
        <v>591.3496799999997</v>
      </c>
      <c r="E41" s="184">
        <v>910.7860262099998</v>
      </c>
      <c r="F41" s="184">
        <v>-591.2433999999997</v>
      </c>
      <c r="G41" s="184">
        <v>-910.4776762099998</v>
      </c>
      <c r="H41" s="183"/>
      <c r="I41" s="184">
        <v>1.14707</v>
      </c>
      <c r="J41" s="184">
        <v>39.12604999999999</v>
      </c>
      <c r="K41" s="184">
        <v>2624.736023746</v>
      </c>
      <c r="L41" s="184">
        <v>4250.79773068</v>
      </c>
      <c r="M41" s="184">
        <v>-2623.588953746</v>
      </c>
      <c r="N41" s="184">
        <v>-4211.6716806800005</v>
      </c>
    </row>
    <row r="42" spans="1:14" ht="16.5">
      <c r="A42" s="235" t="s">
        <v>94</v>
      </c>
      <c r="B42" s="183">
        <v>237.33862</v>
      </c>
      <c r="C42" s="183">
        <v>0.04897</v>
      </c>
      <c r="D42" s="183">
        <v>729.7740349810001</v>
      </c>
      <c r="E42" s="183">
        <v>1678.8943600000002</v>
      </c>
      <c r="F42" s="183">
        <v>-492.4354149810001</v>
      </c>
      <c r="G42" s="183">
        <v>-1678.8453900000002</v>
      </c>
      <c r="H42" s="183"/>
      <c r="I42" s="183">
        <v>430.74878</v>
      </c>
      <c r="J42" s="183">
        <v>0.5206500000000001</v>
      </c>
      <c r="K42" s="183">
        <v>1990.6304699479997</v>
      </c>
      <c r="L42" s="183">
        <v>9056.69287</v>
      </c>
      <c r="M42" s="183">
        <v>-1559.8816899479998</v>
      </c>
      <c r="N42" s="183">
        <v>-9056.17222</v>
      </c>
    </row>
    <row r="43" spans="1:14" ht="16.5">
      <c r="A43" s="236" t="s">
        <v>78</v>
      </c>
      <c r="B43" s="184">
        <v>4548.887036</v>
      </c>
      <c r="C43" s="184">
        <v>8015.836014907002</v>
      </c>
      <c r="D43" s="184">
        <v>3663.8030103840006</v>
      </c>
      <c r="E43" s="184">
        <v>4702.037118232999</v>
      </c>
      <c r="F43" s="184">
        <v>885.0840256159995</v>
      </c>
      <c r="G43" s="184">
        <v>3313.798896674003</v>
      </c>
      <c r="H43" s="183"/>
      <c r="I43" s="184">
        <v>21506.990543966003</v>
      </c>
      <c r="J43" s="184">
        <v>40802.39698249801</v>
      </c>
      <c r="K43" s="184">
        <v>13310.355287024002</v>
      </c>
      <c r="L43" s="184">
        <v>18767.383352129003</v>
      </c>
      <c r="M43" s="184">
        <v>8196.635256942001</v>
      </c>
      <c r="N43" s="184">
        <v>22035.013630369005</v>
      </c>
    </row>
    <row r="44" spans="1:14" ht="16.5">
      <c r="A44" s="235" t="s">
        <v>92</v>
      </c>
      <c r="B44" s="183">
        <v>2388.0627800360003</v>
      </c>
      <c r="C44" s="183">
        <v>1612.98835</v>
      </c>
      <c r="D44" s="183">
        <v>4600.241036383999</v>
      </c>
      <c r="E44" s="183">
        <v>3197.9680898860006</v>
      </c>
      <c r="F44" s="183">
        <v>-2212.1782563479987</v>
      </c>
      <c r="G44" s="183">
        <v>-1584.9797398860005</v>
      </c>
      <c r="H44" s="183"/>
      <c r="I44" s="183">
        <v>6758.456560074</v>
      </c>
      <c r="J44" s="183">
        <v>6741.536579549</v>
      </c>
      <c r="K44" s="183">
        <v>16552.837726681995</v>
      </c>
      <c r="L44" s="183">
        <v>14556.499043132997</v>
      </c>
      <c r="M44" s="183">
        <v>-9794.381166607996</v>
      </c>
      <c r="N44" s="183">
        <v>-7814.962463583997</v>
      </c>
    </row>
    <row r="45" spans="1:14" ht="16.5">
      <c r="A45" s="236" t="s">
        <v>91</v>
      </c>
      <c r="B45" s="184">
        <v>378.136789873</v>
      </c>
      <c r="C45" s="184">
        <v>299.98417004400005</v>
      </c>
      <c r="D45" s="184">
        <v>5204.566889854</v>
      </c>
      <c r="E45" s="184">
        <v>4634.263112550997</v>
      </c>
      <c r="F45" s="184">
        <v>-4826.430099981</v>
      </c>
      <c r="G45" s="184">
        <v>-4334.278942506997</v>
      </c>
      <c r="H45" s="183"/>
      <c r="I45" s="184">
        <v>608.538910445</v>
      </c>
      <c r="J45" s="184">
        <v>948.4705299919999</v>
      </c>
      <c r="K45" s="184">
        <v>31873.589870914988</v>
      </c>
      <c r="L45" s="184">
        <v>23687.933925078985</v>
      </c>
      <c r="M45" s="184">
        <v>-31265.050960469987</v>
      </c>
      <c r="N45" s="184">
        <v>-22739.463395086987</v>
      </c>
    </row>
    <row r="46" spans="1:14" ht="16.5">
      <c r="A46" s="235" t="s">
        <v>101</v>
      </c>
      <c r="B46" s="183">
        <v>1159.1897900000001</v>
      </c>
      <c r="C46" s="183">
        <v>6700.30857</v>
      </c>
      <c r="D46" s="183">
        <v>26916.78606595601</v>
      </c>
      <c r="E46" s="183">
        <v>25395.22194181602</v>
      </c>
      <c r="F46" s="183">
        <v>-25757.59627595601</v>
      </c>
      <c r="G46" s="183">
        <v>-18694.91337181602</v>
      </c>
      <c r="H46" s="183"/>
      <c r="I46" s="183">
        <v>18854.46083013</v>
      </c>
      <c r="J46" s="183">
        <v>21507.116289999998</v>
      </c>
      <c r="K46" s="183">
        <v>109858.460356557</v>
      </c>
      <c r="L46" s="183">
        <v>93304.421961422</v>
      </c>
      <c r="M46" s="183">
        <v>-91003.999526427</v>
      </c>
      <c r="N46" s="183">
        <v>-71797.30567142201</v>
      </c>
    </row>
    <row r="47" spans="1:14" ht="16.5">
      <c r="A47" s="263" t="s">
        <v>113</v>
      </c>
      <c r="B47" s="264">
        <v>12304.553247770935</v>
      </c>
      <c r="C47" s="264">
        <v>16390.432548473967</v>
      </c>
      <c r="D47" s="264">
        <v>18293.18433875998</v>
      </c>
      <c r="E47" s="264">
        <v>10144.141595491004</v>
      </c>
      <c r="F47" s="264">
        <v>-5988.631090989045</v>
      </c>
      <c r="G47" s="264">
        <v>6246.290952982919</v>
      </c>
      <c r="H47" s="187"/>
      <c r="I47" s="264">
        <v>75821.33502284449</v>
      </c>
      <c r="J47" s="264">
        <v>96417.05983826774</v>
      </c>
      <c r="K47" s="264">
        <v>60313.25956907484</v>
      </c>
      <c r="L47" s="264">
        <v>47468.335736213834</v>
      </c>
      <c r="M47" s="264">
        <v>15508.075453769256</v>
      </c>
      <c r="N47" s="264">
        <v>48948.724102053675</v>
      </c>
    </row>
    <row r="48" spans="1:8" ht="16.5">
      <c r="A48" s="92" t="s">
        <v>51</v>
      </c>
      <c r="B48" s="93"/>
      <c r="C48" s="93"/>
      <c r="D48" s="94"/>
      <c r="E48" s="93"/>
      <c r="F48" s="91"/>
      <c r="G48" s="91"/>
      <c r="H48" s="91"/>
    </row>
    <row r="49" spans="1:8" ht="16.5">
      <c r="A49" s="291" t="str">
        <f>+'Cuadro B.1'!A53</f>
        <v>Actualizado: 20 de junio de 2023</v>
      </c>
      <c r="B49" s="93"/>
      <c r="C49" s="93"/>
      <c r="D49" s="94"/>
      <c r="E49" s="93"/>
      <c r="F49" s="91"/>
      <c r="G49" s="91"/>
      <c r="H49" s="91"/>
    </row>
    <row r="50" spans="1:8" ht="16.5">
      <c r="A50" s="314" t="s">
        <v>48</v>
      </c>
      <c r="B50" s="314"/>
      <c r="C50" s="314"/>
      <c r="D50" s="314"/>
      <c r="E50" s="314"/>
      <c r="F50" s="91"/>
      <c r="G50" s="91"/>
      <c r="H50" s="91"/>
    </row>
    <row r="51" spans="1:8" ht="30.75" customHeight="1">
      <c r="A51" s="313" t="s">
        <v>52</v>
      </c>
      <c r="B51" s="313"/>
      <c r="C51" s="313"/>
      <c r="D51" s="313"/>
      <c r="E51" s="313"/>
      <c r="F51" s="313"/>
      <c r="G51" s="313"/>
      <c r="H51" s="313"/>
    </row>
    <row r="52" spans="1:8" ht="16.5">
      <c r="A52" s="95"/>
      <c r="B52" s="95"/>
      <c r="C52" s="95"/>
      <c r="D52" s="95"/>
      <c r="E52" s="95"/>
      <c r="F52" s="95"/>
      <c r="G52" s="95"/>
      <c r="H52" s="95"/>
    </row>
  </sheetData>
  <sheetProtection/>
  <mergeCells count="13">
    <mergeCell ref="A50:E50"/>
    <mergeCell ref="A51:H51"/>
    <mergeCell ref="B12:G12"/>
    <mergeCell ref="A13:A14"/>
    <mergeCell ref="B13:C13"/>
    <mergeCell ref="D13:E13"/>
    <mergeCell ref="F13:G13"/>
    <mergeCell ref="I12:N12"/>
    <mergeCell ref="I13:J13"/>
    <mergeCell ref="K13:L13"/>
    <mergeCell ref="M13:N13"/>
    <mergeCell ref="A5:N6"/>
    <mergeCell ref="A7:N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2"/>
  <sheetViews>
    <sheetView zoomScale="90" zoomScaleNormal="90" zoomScalePageLayoutView="0" workbookViewId="0" topLeftCell="A1">
      <selection activeCell="H14" sqref="H14:K14"/>
    </sheetView>
  </sheetViews>
  <sheetFormatPr defaultColWidth="11.421875" defaultRowHeight="15"/>
  <cols>
    <col min="1" max="1" width="38.140625" style="88" customWidth="1"/>
    <col min="2" max="3" width="12.28125" style="88" bestFit="1" customWidth="1"/>
    <col min="4" max="4" width="11.8515625" style="138" customWidth="1"/>
    <col min="5" max="5" width="15.57421875" style="88" customWidth="1"/>
    <col min="6" max="6" width="15.00390625" style="88" customWidth="1"/>
    <col min="7" max="7" width="1.8515625" style="88" customWidth="1"/>
    <col min="8" max="10" width="11.421875" style="88" customWidth="1"/>
    <col min="11" max="11" width="16.7109375" style="88" customWidth="1"/>
    <col min="12" max="12" width="15.7109375" style="88" customWidth="1"/>
    <col min="13" max="16384" width="11.421875" style="88" customWidth="1"/>
  </cols>
  <sheetData>
    <row r="1" ht="16.5">
      <c r="E1" s="138"/>
    </row>
    <row r="2" ht="16.5"/>
    <row r="3" ht="16.5"/>
    <row r="4" ht="16.5"/>
    <row r="5" ht="16.5"/>
    <row r="6" spans="1:12" ht="16.5" customHeight="1">
      <c r="A6" s="318" t="s">
        <v>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</row>
    <row r="7" spans="1:12" ht="16.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</row>
    <row r="8" spans="1:12" ht="15" customHeight="1">
      <c r="A8" s="319" t="s">
        <v>146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</row>
    <row r="9" spans="1:12" ht="16.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</row>
    <row r="10" spans="1:12" ht="25.5" customHeigh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</row>
    <row r="11" spans="1:12" ht="16.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</row>
    <row r="12" ht="15" customHeight="1" thickBot="1">
      <c r="G12" s="96"/>
    </row>
    <row r="13" spans="1:12" ht="17.25" thickBot="1">
      <c r="A13" s="155"/>
      <c r="B13" s="315" t="s">
        <v>147</v>
      </c>
      <c r="C13" s="315"/>
      <c r="D13" s="315"/>
      <c r="E13" s="315"/>
      <c r="F13" s="315"/>
      <c r="G13" s="315"/>
      <c r="H13" s="315" t="s">
        <v>226</v>
      </c>
      <c r="I13" s="315"/>
      <c r="J13" s="315"/>
      <c r="K13" s="315"/>
      <c r="L13" s="315"/>
    </row>
    <row r="14" spans="1:12" ht="15.75" customHeight="1" thickBot="1">
      <c r="A14" s="12" t="s">
        <v>0</v>
      </c>
      <c r="B14" s="315" t="s">
        <v>1</v>
      </c>
      <c r="C14" s="315"/>
      <c r="D14" s="315"/>
      <c r="E14" s="315"/>
      <c r="F14" s="316" t="s">
        <v>141</v>
      </c>
      <c r="G14" s="241"/>
      <c r="H14" s="315" t="s">
        <v>1</v>
      </c>
      <c r="I14" s="315"/>
      <c r="J14" s="315"/>
      <c r="K14" s="315"/>
      <c r="L14" s="316" t="s">
        <v>141</v>
      </c>
    </row>
    <row r="15" spans="1:12" ht="61.5" customHeight="1" thickBot="1">
      <c r="A15" s="13"/>
      <c r="B15" s="14">
        <v>2022</v>
      </c>
      <c r="C15" s="14">
        <v>2023</v>
      </c>
      <c r="D15" s="15" t="s">
        <v>2</v>
      </c>
      <c r="E15" s="15" t="s">
        <v>50</v>
      </c>
      <c r="F15" s="317"/>
      <c r="G15" s="16"/>
      <c r="H15" s="14">
        <v>2022</v>
      </c>
      <c r="I15" s="14">
        <v>2023</v>
      </c>
      <c r="J15" s="15" t="s">
        <v>2</v>
      </c>
      <c r="K15" s="15" t="s">
        <v>50</v>
      </c>
      <c r="L15" s="317"/>
    </row>
    <row r="16" spans="1:12" s="100" customFormat="1" ht="16.5">
      <c r="A16" s="1" t="s">
        <v>4</v>
      </c>
      <c r="B16" s="181">
        <v>295065.1300522419</v>
      </c>
      <c r="C16" s="181">
        <v>227894.07933020772</v>
      </c>
      <c r="D16" s="2">
        <v>-22.76482168873747</v>
      </c>
      <c r="E16" s="2">
        <v>-22.764821688737463</v>
      </c>
      <c r="F16" s="2">
        <v>100</v>
      </c>
      <c r="G16" s="3"/>
      <c r="H16" s="181">
        <v>825008.9668232468</v>
      </c>
      <c r="I16" s="181">
        <v>1160715.5113745448</v>
      </c>
      <c r="J16" s="2">
        <v>40.691260101567</v>
      </c>
      <c r="K16" s="2">
        <v>40.691260101567</v>
      </c>
      <c r="L16" s="2">
        <v>100</v>
      </c>
    </row>
    <row r="17" spans="1:12" s="100" customFormat="1" ht="16.5">
      <c r="A17" s="4" t="s">
        <v>103</v>
      </c>
      <c r="B17" s="182">
        <v>168044.109382</v>
      </c>
      <c r="C17" s="182">
        <v>100038.66465399993</v>
      </c>
      <c r="D17" s="5">
        <v>-40.46880606413238</v>
      </c>
      <c r="E17" s="5">
        <v>-23.047604681705206</v>
      </c>
      <c r="F17" s="5">
        <v>43.89700028540393</v>
      </c>
      <c r="G17" s="3"/>
      <c r="H17" s="182">
        <v>315245.41537100007</v>
      </c>
      <c r="I17" s="182">
        <v>600947.860398</v>
      </c>
      <c r="J17" s="5">
        <v>90.62858049522077</v>
      </c>
      <c r="K17" s="5">
        <v>34.630223005589464</v>
      </c>
      <c r="L17" s="5">
        <v>51.77391484036811</v>
      </c>
    </row>
    <row r="18" spans="1:12" s="100" customFormat="1" ht="16.5">
      <c r="A18" s="6" t="s">
        <v>104</v>
      </c>
      <c r="B18" s="181">
        <v>127021.0206702419</v>
      </c>
      <c r="C18" s="181">
        <v>127855.41467620779</v>
      </c>
      <c r="D18" s="2">
        <v>0.6568944270508137</v>
      </c>
      <c r="E18" s="2">
        <v>0.2827829929677429</v>
      </c>
      <c r="F18" s="2">
        <v>56.102999714596066</v>
      </c>
      <c r="G18" s="3"/>
      <c r="H18" s="181">
        <v>509763.5514522468</v>
      </c>
      <c r="I18" s="181">
        <v>559767.6509765448</v>
      </c>
      <c r="J18" s="2">
        <v>9.809273217326586</v>
      </c>
      <c r="K18" s="2">
        <v>6.061037095977542</v>
      </c>
      <c r="L18" s="2">
        <v>48.2260851596319</v>
      </c>
    </row>
    <row r="19" spans="1:12" ht="16.5">
      <c r="A19" s="7" t="s">
        <v>161</v>
      </c>
      <c r="B19" s="183">
        <v>4153.8582</v>
      </c>
      <c r="C19" s="183">
        <v>46.561690000000006</v>
      </c>
      <c r="D19" s="9">
        <v>-98.87907367661226</v>
      </c>
      <c r="E19" s="9">
        <v>-1.3919965769160163</v>
      </c>
      <c r="F19" s="9">
        <v>0.02043128550634013</v>
      </c>
      <c r="G19" s="8"/>
      <c r="H19" s="183">
        <v>10433.557809999998</v>
      </c>
      <c r="I19" s="183">
        <v>2113.56115</v>
      </c>
      <c r="J19" s="9">
        <v>-79.74266124279997</v>
      </c>
      <c r="K19" s="2">
        <v>-1.0084734826624628</v>
      </c>
      <c r="L19" s="9">
        <v>0.18209122987398302</v>
      </c>
    </row>
    <row r="20" spans="1:12" ht="16.5">
      <c r="A20" s="10" t="s">
        <v>162</v>
      </c>
      <c r="B20" s="184">
        <v>1905.71929</v>
      </c>
      <c r="C20" s="184">
        <v>0</v>
      </c>
      <c r="D20" s="11">
        <v>-100</v>
      </c>
      <c r="E20" s="11">
        <v>-0.6458639452457795</v>
      </c>
      <c r="F20" s="11">
        <v>0</v>
      </c>
      <c r="G20" s="8"/>
      <c r="H20" s="184">
        <v>13170.556739999998</v>
      </c>
      <c r="I20" s="184">
        <v>2405.63096</v>
      </c>
      <c r="J20" s="11">
        <v>-81.73478154728332</v>
      </c>
      <c r="K20" s="11">
        <v>-1.3048253064995252</v>
      </c>
      <c r="L20" s="11">
        <v>0.20725414078004342</v>
      </c>
    </row>
    <row r="21" spans="1:12" ht="16.5">
      <c r="A21" s="7" t="s">
        <v>163</v>
      </c>
      <c r="B21" s="183">
        <v>10223.762320000002</v>
      </c>
      <c r="C21" s="183">
        <v>8739.02719</v>
      </c>
      <c r="D21" s="9">
        <v>-14.52239482421771</v>
      </c>
      <c r="E21" s="9">
        <v>-0.5031889500928576</v>
      </c>
      <c r="F21" s="9">
        <v>3.8346881216416175</v>
      </c>
      <c r="G21" s="8"/>
      <c r="H21" s="183">
        <v>38128.869660000004</v>
      </c>
      <c r="I21" s="183">
        <v>39450.517400000004</v>
      </c>
      <c r="J21" s="9">
        <v>3.466265199533325</v>
      </c>
      <c r="K21" s="9">
        <v>0.16019798488846673</v>
      </c>
      <c r="L21" s="9">
        <v>3.398810217783842</v>
      </c>
    </row>
    <row r="22" spans="1:12" ht="16.5">
      <c r="A22" s="10" t="s">
        <v>164</v>
      </c>
      <c r="B22" s="184">
        <v>2899.574510000001</v>
      </c>
      <c r="C22" s="184">
        <v>1613.14432</v>
      </c>
      <c r="D22" s="11">
        <v>-44.36617115936781</v>
      </c>
      <c r="E22" s="11">
        <v>-0.43598177452287756</v>
      </c>
      <c r="F22" s="11">
        <v>0.7078482796661998</v>
      </c>
      <c r="G22" s="8"/>
      <c r="H22" s="184">
        <v>11759.763100000002</v>
      </c>
      <c r="I22" s="184">
        <v>5063.60253</v>
      </c>
      <c r="J22" s="11">
        <v>-56.941287958428354</v>
      </c>
      <c r="K22" s="11">
        <v>-0.8116470049754761</v>
      </c>
      <c r="L22" s="11">
        <v>0.4362483726958702</v>
      </c>
    </row>
    <row r="23" spans="1:12" ht="16.5">
      <c r="A23" s="7" t="s">
        <v>165</v>
      </c>
      <c r="B23" s="183">
        <v>11875.019610000008</v>
      </c>
      <c r="C23" s="183">
        <v>10833.381130000003</v>
      </c>
      <c r="D23" s="9">
        <v>-8.771677977885917</v>
      </c>
      <c r="E23" s="9">
        <v>-0.3530198501651418</v>
      </c>
      <c r="F23" s="9">
        <v>4.75369134724336</v>
      </c>
      <c r="G23" s="8"/>
      <c r="H23" s="183">
        <v>48389.07874</v>
      </c>
      <c r="I23" s="183">
        <v>30569.486969999998</v>
      </c>
      <c r="J23" s="9">
        <v>-36.82564792305033</v>
      </c>
      <c r="K23" s="9">
        <v>-2.1599270415951417</v>
      </c>
      <c r="L23" s="9">
        <v>2.6336760963760137</v>
      </c>
    </row>
    <row r="24" spans="1:12" ht="16.5">
      <c r="A24" s="10" t="s">
        <v>166</v>
      </c>
      <c r="B24" s="184">
        <v>8348.723040242</v>
      </c>
      <c r="C24" s="184">
        <v>7325.598706208003</v>
      </c>
      <c r="D24" s="11">
        <v>-12.254860163672877</v>
      </c>
      <c r="E24" s="11">
        <v>-0.34674525378612164</v>
      </c>
      <c r="F24" s="11">
        <v>3.214475219250237</v>
      </c>
      <c r="G24" s="8"/>
      <c r="H24" s="184">
        <v>32623.090092246995</v>
      </c>
      <c r="I24" s="184">
        <v>31234.310396545003</v>
      </c>
      <c r="J24" s="11">
        <v>-4.257045214830956</v>
      </c>
      <c r="K24" s="11">
        <v>-0.1683351031988881</v>
      </c>
      <c r="L24" s="11">
        <v>2.6909531311041626</v>
      </c>
    </row>
    <row r="25" spans="1:12" ht="16.5">
      <c r="A25" s="7" t="s">
        <v>167</v>
      </c>
      <c r="B25" s="183">
        <v>977.98676</v>
      </c>
      <c r="C25" s="183">
        <v>260.38135</v>
      </c>
      <c r="D25" s="9">
        <v>-73.37577964756905</v>
      </c>
      <c r="E25" s="9">
        <v>-0.243202377005018</v>
      </c>
      <c r="F25" s="9">
        <v>0.11425542548769764</v>
      </c>
      <c r="G25" s="8"/>
      <c r="H25" s="183">
        <v>2037.23307</v>
      </c>
      <c r="I25" s="183">
        <v>1483.3536700000002</v>
      </c>
      <c r="J25" s="9">
        <v>-27.187826869509824</v>
      </c>
      <c r="K25" s="9">
        <v>-0.06713616727497523</v>
      </c>
      <c r="L25" s="9">
        <v>0.1277964889297792</v>
      </c>
    </row>
    <row r="26" spans="1:12" ht="16.5">
      <c r="A26" s="10" t="s">
        <v>168</v>
      </c>
      <c r="B26" s="184">
        <v>3061.0798599999994</v>
      </c>
      <c r="C26" s="184">
        <v>2389.65214</v>
      </c>
      <c r="D26" s="11">
        <v>-21.93434182406464</v>
      </c>
      <c r="E26" s="11">
        <v>-0.2275523779719825</v>
      </c>
      <c r="F26" s="11">
        <v>1.0485801768186822</v>
      </c>
      <c r="G26" s="8"/>
      <c r="H26" s="184">
        <v>12275.239599999999</v>
      </c>
      <c r="I26" s="184">
        <v>9051.10141</v>
      </c>
      <c r="J26" s="11">
        <v>-26.265378885150238</v>
      </c>
      <c r="K26" s="11">
        <v>-0.3908003815297625</v>
      </c>
      <c r="L26" s="11">
        <v>0.779786374981884</v>
      </c>
    </row>
    <row r="27" spans="1:12" ht="16.5">
      <c r="A27" s="7" t="s">
        <v>169</v>
      </c>
      <c r="B27" s="183">
        <v>661.6848200000001</v>
      </c>
      <c r="C27" s="183">
        <v>123.82503999999999</v>
      </c>
      <c r="D27" s="9">
        <v>-81.28640158315858</v>
      </c>
      <c r="E27" s="9">
        <v>-0.18228510427673067</v>
      </c>
      <c r="F27" s="9">
        <v>0.05433446992740139</v>
      </c>
      <c r="G27" s="8"/>
      <c r="H27" s="183">
        <v>1400.9919700000003</v>
      </c>
      <c r="I27" s="183">
        <v>2459.67927</v>
      </c>
      <c r="J27" s="9">
        <v>75.5669784459935</v>
      </c>
      <c r="K27" s="9">
        <v>0.12832433859192433</v>
      </c>
      <c r="L27" s="9">
        <v>0.21191060564764866</v>
      </c>
    </row>
    <row r="28" spans="1:12" ht="16.5">
      <c r="A28" s="10" t="s">
        <v>170</v>
      </c>
      <c r="B28" s="184">
        <v>791.4762099999999</v>
      </c>
      <c r="C28" s="184">
        <v>714.57878</v>
      </c>
      <c r="D28" s="11">
        <v>-9.715696950638586</v>
      </c>
      <c r="E28" s="11">
        <v>-0.026061171642472635</v>
      </c>
      <c r="F28" s="11">
        <v>0.3135574132071282</v>
      </c>
      <c r="G28" s="8"/>
      <c r="H28" s="184">
        <v>1983.08996</v>
      </c>
      <c r="I28" s="184">
        <v>11389.60337</v>
      </c>
      <c r="J28" s="11">
        <v>474.33619249426283</v>
      </c>
      <c r="K28" s="11">
        <v>1.1401710512578334</v>
      </c>
      <c r="L28" s="11">
        <v>0.9812571003304835</v>
      </c>
    </row>
    <row r="29" spans="1:12" ht="16.5">
      <c r="A29" s="7" t="s">
        <v>171</v>
      </c>
      <c r="B29" s="183">
        <v>74.9338</v>
      </c>
      <c r="C29" s="183">
        <v>0</v>
      </c>
      <c r="D29" s="9">
        <v>-100</v>
      </c>
      <c r="E29" s="9">
        <v>-0.025395681281191317</v>
      </c>
      <c r="F29" s="9">
        <v>0</v>
      </c>
      <c r="G29" s="8"/>
      <c r="H29" s="183">
        <v>74.9338</v>
      </c>
      <c r="I29" s="183">
        <v>0</v>
      </c>
      <c r="J29" s="9">
        <v>-100</v>
      </c>
      <c r="K29" s="9">
        <v>-0.00908278612880266</v>
      </c>
      <c r="L29" s="9">
        <v>0</v>
      </c>
    </row>
    <row r="30" spans="1:12" ht="16.5">
      <c r="A30" s="10" t="s">
        <v>172</v>
      </c>
      <c r="B30" s="184">
        <v>5918.887940000001</v>
      </c>
      <c r="C30" s="184">
        <v>5852.754580000002</v>
      </c>
      <c r="D30" s="11">
        <v>-1.1173274552651824</v>
      </c>
      <c r="E30" s="11">
        <v>-0.022413139766224072</v>
      </c>
      <c r="F30" s="11">
        <v>2.568190712633494</v>
      </c>
      <c r="G30" s="8"/>
      <c r="H30" s="184">
        <v>23793.0766</v>
      </c>
      <c r="I30" s="184">
        <v>24484.58249</v>
      </c>
      <c r="J30" s="11">
        <v>2.906332382420862</v>
      </c>
      <c r="K30" s="11">
        <v>0.08381798475023743</v>
      </c>
      <c r="L30" s="11">
        <v>2.109438725515507</v>
      </c>
    </row>
    <row r="31" spans="1:12" ht="16.5">
      <c r="A31" s="7" t="s">
        <v>173</v>
      </c>
      <c r="B31" s="183">
        <v>367.092</v>
      </c>
      <c r="C31" s="183">
        <v>325.621</v>
      </c>
      <c r="D31" s="9">
        <v>-11.297168012378368</v>
      </c>
      <c r="E31" s="9">
        <v>-0.014054863071301401</v>
      </c>
      <c r="F31" s="9">
        <v>0.14288260623400864</v>
      </c>
      <c r="G31" s="8"/>
      <c r="H31" s="183">
        <v>1329.51025</v>
      </c>
      <c r="I31" s="183">
        <v>1695.9575</v>
      </c>
      <c r="J31" s="9">
        <v>27.56257426371853</v>
      </c>
      <c r="K31" s="9">
        <v>0.0444173657179788</v>
      </c>
      <c r="L31" s="9">
        <v>0.14611310724982127</v>
      </c>
    </row>
    <row r="32" spans="1:12" ht="16.5">
      <c r="A32" s="10" t="s">
        <v>174</v>
      </c>
      <c r="B32" s="184">
        <v>108.87272000000002</v>
      </c>
      <c r="C32" s="184">
        <v>82.40896999999998</v>
      </c>
      <c r="D32" s="11">
        <v>-24.30705322692409</v>
      </c>
      <c r="E32" s="11">
        <v>-0.008968782585497164</v>
      </c>
      <c r="F32" s="11">
        <v>0.03616108423799518</v>
      </c>
      <c r="G32" s="8"/>
      <c r="H32" s="184">
        <v>851.9538599999998</v>
      </c>
      <c r="I32" s="184">
        <v>904.9116600000001</v>
      </c>
      <c r="J32" s="11">
        <v>6.216040854606875</v>
      </c>
      <c r="K32" s="11">
        <v>0.006419057504782992</v>
      </c>
      <c r="L32" s="11">
        <v>0.07796153761470663</v>
      </c>
    </row>
    <row r="33" spans="1:12" ht="16.5">
      <c r="A33" s="7" t="s">
        <v>175</v>
      </c>
      <c r="B33" s="183">
        <v>0</v>
      </c>
      <c r="C33" s="183">
        <v>0</v>
      </c>
      <c r="D33" s="9" t="s">
        <v>176</v>
      </c>
      <c r="E33" s="9">
        <v>0</v>
      </c>
      <c r="F33" s="9">
        <v>0</v>
      </c>
      <c r="G33" s="8"/>
      <c r="H33" s="183">
        <v>0</v>
      </c>
      <c r="I33" s="183">
        <v>279.65015</v>
      </c>
      <c r="J33" s="9" t="s">
        <v>176</v>
      </c>
      <c r="K33" s="9">
        <v>0.03389661946061168</v>
      </c>
      <c r="L33" s="9">
        <v>0.024092910559007877</v>
      </c>
    </row>
    <row r="34" spans="1:244" ht="16.5">
      <c r="A34" s="10" t="s">
        <v>177</v>
      </c>
      <c r="B34" s="184">
        <v>0</v>
      </c>
      <c r="C34" s="184">
        <v>0</v>
      </c>
      <c r="D34" s="11" t="s">
        <v>176</v>
      </c>
      <c r="E34" s="11">
        <v>0</v>
      </c>
      <c r="F34" s="11">
        <v>0</v>
      </c>
      <c r="G34" s="8"/>
      <c r="H34" s="184">
        <v>94.40114</v>
      </c>
      <c r="I34" s="184">
        <v>36.02621</v>
      </c>
      <c r="J34" s="11">
        <v>-61.83710281464821</v>
      </c>
      <c r="K34" s="11">
        <v>-0.0070756721863007915</v>
      </c>
      <c r="L34" s="11">
        <v>0.0031037932763849233</v>
      </c>
      <c r="M34" s="9"/>
      <c r="N34" s="139"/>
      <c r="O34" s="139"/>
      <c r="P34" s="9"/>
      <c r="Q34" s="9"/>
      <c r="R34" s="9"/>
      <c r="S34" s="9"/>
      <c r="T34" s="139"/>
      <c r="U34" s="139"/>
      <c r="V34" s="9"/>
      <c r="W34" s="9"/>
      <c r="X34" s="9"/>
      <c r="Y34" s="25"/>
      <c r="Z34" s="139"/>
      <c r="AA34" s="139"/>
      <c r="AB34" s="9"/>
      <c r="AC34" s="9"/>
      <c r="AD34" s="9"/>
      <c r="AE34" s="9"/>
      <c r="AF34" s="139"/>
      <c r="AG34" s="139"/>
      <c r="AH34" s="9"/>
      <c r="AI34" s="9"/>
      <c r="AJ34" s="9"/>
      <c r="AK34" s="25"/>
      <c r="AL34" s="139"/>
      <c r="AM34" s="139"/>
      <c r="AN34" s="9"/>
      <c r="AO34" s="9"/>
      <c r="AP34" s="9"/>
      <c r="AQ34" s="9"/>
      <c r="AR34" s="139"/>
      <c r="AS34" s="139"/>
      <c r="AT34" s="9"/>
      <c r="AU34" s="9"/>
      <c r="AV34" s="9"/>
      <c r="AW34" s="25"/>
      <c r="AX34" s="139"/>
      <c r="AY34" s="139"/>
      <c r="AZ34" s="9"/>
      <c r="BA34" s="9"/>
      <c r="BB34" s="9"/>
      <c r="BC34" s="9"/>
      <c r="BD34" s="139"/>
      <c r="BE34" s="139"/>
      <c r="BF34" s="9"/>
      <c r="BG34" s="9"/>
      <c r="BH34" s="9"/>
      <c r="BI34" s="25"/>
      <c r="BJ34" s="139"/>
      <c r="BK34" s="139"/>
      <c r="BL34" s="9"/>
      <c r="BM34" s="9"/>
      <c r="BN34" s="9"/>
      <c r="BO34" s="9"/>
      <c r="BP34" s="139"/>
      <c r="BQ34" s="139"/>
      <c r="BR34" s="9"/>
      <c r="BS34" s="9"/>
      <c r="BT34" s="9"/>
      <c r="BU34" s="25"/>
      <c r="BV34" s="139"/>
      <c r="BW34" s="139"/>
      <c r="BX34" s="9"/>
      <c r="BY34" s="9"/>
      <c r="BZ34" s="9"/>
      <c r="CA34" s="9"/>
      <c r="CB34" s="139"/>
      <c r="CC34" s="139"/>
      <c r="CD34" s="9"/>
      <c r="CE34" s="9"/>
      <c r="CF34" s="9"/>
      <c r="CG34" s="25"/>
      <c r="CH34" s="139"/>
      <c r="CI34" s="139"/>
      <c r="CJ34" s="9"/>
      <c r="CK34" s="9"/>
      <c r="CL34" s="9"/>
      <c r="CM34" s="9"/>
      <c r="CN34" s="139"/>
      <c r="CO34" s="139"/>
      <c r="CP34" s="9"/>
      <c r="CQ34" s="9"/>
      <c r="CR34" s="9"/>
      <c r="CS34" s="25"/>
      <c r="CT34" s="139"/>
      <c r="CU34" s="139"/>
      <c r="CV34" s="9"/>
      <c r="CW34" s="9"/>
      <c r="CX34" s="9"/>
      <c r="CY34" s="9"/>
      <c r="CZ34" s="139"/>
      <c r="DA34" s="139"/>
      <c r="DB34" s="9"/>
      <c r="DC34" s="9"/>
      <c r="DD34" s="9"/>
      <c r="DE34" s="25"/>
      <c r="DF34" s="139"/>
      <c r="DG34" s="139"/>
      <c r="DH34" s="9"/>
      <c r="DI34" s="9"/>
      <c r="DJ34" s="9"/>
      <c r="DK34" s="9"/>
      <c r="DL34" s="139"/>
      <c r="DM34" s="139"/>
      <c r="DN34" s="9"/>
      <c r="DO34" s="9"/>
      <c r="DP34" s="9"/>
      <c r="DQ34" s="25"/>
      <c r="DR34" s="139"/>
      <c r="DS34" s="139"/>
      <c r="DT34" s="9"/>
      <c r="DU34" s="9"/>
      <c r="DV34" s="9"/>
      <c r="DW34" s="9"/>
      <c r="DX34" s="139"/>
      <c r="DY34" s="139"/>
      <c r="DZ34" s="9"/>
      <c r="EA34" s="9"/>
      <c r="EB34" s="9"/>
      <c r="EC34" s="25"/>
      <c r="ED34" s="139"/>
      <c r="EE34" s="139"/>
      <c r="EF34" s="9"/>
      <c r="EG34" s="9"/>
      <c r="EH34" s="9"/>
      <c r="EI34" s="9"/>
      <c r="EJ34" s="139"/>
      <c r="EK34" s="139"/>
      <c r="EL34" s="9"/>
      <c r="EM34" s="9"/>
      <c r="EN34" s="9"/>
      <c r="EO34" s="25"/>
      <c r="EP34" s="139"/>
      <c r="EQ34" s="139"/>
      <c r="ER34" s="9"/>
      <c r="ES34" s="9"/>
      <c r="ET34" s="9"/>
      <c r="EU34" s="9"/>
      <c r="EV34" s="139"/>
      <c r="EW34" s="139"/>
      <c r="EX34" s="9"/>
      <c r="EY34" s="9"/>
      <c r="EZ34" s="9"/>
      <c r="FA34" s="25"/>
      <c r="FB34" s="139"/>
      <c r="FC34" s="139"/>
      <c r="FD34" s="9"/>
      <c r="FE34" s="9"/>
      <c r="FF34" s="9"/>
      <c r="FG34" s="9"/>
      <c r="FH34" s="139"/>
      <c r="FI34" s="139"/>
      <c r="FJ34" s="9"/>
      <c r="FK34" s="9"/>
      <c r="FL34" s="9"/>
      <c r="FM34" s="25"/>
      <c r="FN34" s="139"/>
      <c r="FO34" s="139"/>
      <c r="FP34" s="9"/>
      <c r="FQ34" s="9"/>
      <c r="FR34" s="9"/>
      <c r="FS34" s="9"/>
      <c r="FT34" s="139"/>
      <c r="FU34" s="139"/>
      <c r="FV34" s="9"/>
      <c r="FW34" s="9"/>
      <c r="FX34" s="9"/>
      <c r="FY34" s="25"/>
      <c r="FZ34" s="139"/>
      <c r="GA34" s="139"/>
      <c r="GB34" s="9"/>
      <c r="GC34" s="9"/>
      <c r="GD34" s="9"/>
      <c r="GE34" s="9"/>
      <c r="GF34" s="139"/>
      <c r="GG34" s="139"/>
      <c r="GH34" s="9"/>
      <c r="GI34" s="9"/>
      <c r="GJ34" s="9"/>
      <c r="GK34" s="25"/>
      <c r="GL34" s="139"/>
      <c r="GM34" s="139"/>
      <c r="GN34" s="9"/>
      <c r="GO34" s="9"/>
      <c r="GP34" s="9"/>
      <c r="GQ34" s="9"/>
      <c r="GR34" s="139"/>
      <c r="GS34" s="139"/>
      <c r="GT34" s="9"/>
      <c r="GU34" s="9"/>
      <c r="GV34" s="9"/>
      <c r="GW34" s="25"/>
      <c r="GX34" s="139"/>
      <c r="GY34" s="139"/>
      <c r="GZ34" s="9"/>
      <c r="HA34" s="9"/>
      <c r="HB34" s="9"/>
      <c r="HC34" s="9"/>
      <c r="HD34" s="139"/>
      <c r="HE34" s="139"/>
      <c r="HF34" s="9"/>
      <c r="HG34" s="9"/>
      <c r="HH34" s="9"/>
      <c r="HI34" s="25"/>
      <c r="HJ34" s="139"/>
      <c r="HK34" s="139"/>
      <c r="HL34" s="9"/>
      <c r="HM34" s="9"/>
      <c r="HN34" s="9"/>
      <c r="HO34" s="9"/>
      <c r="HP34" s="139"/>
      <c r="HQ34" s="139"/>
      <c r="HR34" s="9"/>
      <c r="HS34" s="9"/>
      <c r="HT34" s="9"/>
      <c r="HU34" s="25"/>
      <c r="HV34" s="139"/>
      <c r="HW34" s="139"/>
      <c r="HX34" s="9"/>
      <c r="HY34" s="9"/>
      <c r="HZ34" s="9"/>
      <c r="IA34" s="9"/>
      <c r="IB34" s="139"/>
      <c r="IC34" s="139"/>
      <c r="ID34" s="9"/>
      <c r="IE34" s="9"/>
      <c r="IF34" s="9"/>
      <c r="IG34" s="25"/>
      <c r="IH34" s="139"/>
      <c r="II34" s="139"/>
      <c r="IJ34" s="9"/>
    </row>
    <row r="35" spans="1:12" ht="16.5">
      <c r="A35" s="7" t="s">
        <v>178</v>
      </c>
      <c r="B35" s="183">
        <v>0</v>
      </c>
      <c r="C35" s="183">
        <v>0</v>
      </c>
      <c r="D35" s="9" t="s">
        <v>176</v>
      </c>
      <c r="E35" s="9">
        <v>0</v>
      </c>
      <c r="F35" s="9">
        <v>0</v>
      </c>
      <c r="G35" s="8"/>
      <c r="H35" s="183">
        <v>193.5608</v>
      </c>
      <c r="I35" s="183">
        <v>0</v>
      </c>
      <c r="J35" s="9">
        <v>-100</v>
      </c>
      <c r="K35" s="9">
        <v>-0.023461660149624683</v>
      </c>
      <c r="L35" s="9">
        <v>0</v>
      </c>
    </row>
    <row r="36" spans="1:12" ht="16.5">
      <c r="A36" s="10" t="s">
        <v>179</v>
      </c>
      <c r="B36" s="184">
        <v>0</v>
      </c>
      <c r="C36" s="184">
        <v>0</v>
      </c>
      <c r="D36" s="11" t="s">
        <v>176</v>
      </c>
      <c r="E36" s="11">
        <v>0</v>
      </c>
      <c r="F36" s="11">
        <v>0</v>
      </c>
      <c r="G36" s="8"/>
      <c r="H36" s="184">
        <v>10.797690000000001</v>
      </c>
      <c r="I36" s="184">
        <v>0</v>
      </c>
      <c r="J36" s="11">
        <v>-100</v>
      </c>
      <c r="K36" s="11">
        <v>-0.0013087966839411748</v>
      </c>
      <c r="L36" s="11">
        <v>0</v>
      </c>
    </row>
    <row r="37" spans="1:12" ht="16.5">
      <c r="A37" s="7" t="s">
        <v>180</v>
      </c>
      <c r="B37" s="183">
        <v>0</v>
      </c>
      <c r="C37" s="183">
        <v>0</v>
      </c>
      <c r="D37" s="9" t="s">
        <v>176</v>
      </c>
      <c r="E37" s="9">
        <v>0</v>
      </c>
      <c r="F37" s="9">
        <v>0</v>
      </c>
      <c r="G37" s="8"/>
      <c r="H37" s="183">
        <v>46.07594</v>
      </c>
      <c r="I37" s="183">
        <v>27.43629</v>
      </c>
      <c r="J37" s="9">
        <v>-40.45419366376465</v>
      </c>
      <c r="K37" s="9">
        <v>-0.0022593269588054594</v>
      </c>
      <c r="L37" s="9">
        <v>0.0023637394116935114</v>
      </c>
    </row>
    <row r="38" spans="1:12" ht="16.5">
      <c r="A38" s="10" t="s">
        <v>181</v>
      </c>
      <c r="B38" s="184">
        <v>1.20597</v>
      </c>
      <c r="C38" s="184">
        <v>2.04812</v>
      </c>
      <c r="D38" s="11">
        <v>69.83175369204872</v>
      </c>
      <c r="E38" s="11">
        <v>0.0002854115631524794</v>
      </c>
      <c r="F38" s="11">
        <v>0.0008987157569075637</v>
      </c>
      <c r="G38" s="8"/>
      <c r="H38" s="184">
        <v>158.72518000000002</v>
      </c>
      <c r="I38" s="184">
        <v>5.042709999999999</v>
      </c>
      <c r="J38" s="11">
        <v>-96.82299305000001</v>
      </c>
      <c r="K38" s="11">
        <v>-0.018627975716647642</v>
      </c>
      <c r="L38" s="11">
        <v>0.00043444840278116995</v>
      </c>
    </row>
    <row r="39" spans="1:12" ht="16.5">
      <c r="A39" s="7" t="s">
        <v>182</v>
      </c>
      <c r="B39" s="183">
        <v>4.12</v>
      </c>
      <c r="C39" s="183">
        <v>55.46466</v>
      </c>
      <c r="D39" s="9" t="s">
        <v>193</v>
      </c>
      <c r="E39" s="9">
        <v>0.0174011276733748</v>
      </c>
      <c r="F39" s="9">
        <v>0.02433791178911425</v>
      </c>
      <c r="G39" s="8"/>
      <c r="H39" s="183">
        <v>4.12</v>
      </c>
      <c r="I39" s="183">
        <v>403.75018000000006</v>
      </c>
      <c r="J39" s="9" t="s">
        <v>193</v>
      </c>
      <c r="K39" s="9">
        <v>0.04843949533528142</v>
      </c>
      <c r="L39" s="9">
        <v>0.03478459416139535</v>
      </c>
    </row>
    <row r="40" spans="1:12" ht="16.5">
      <c r="A40" s="10" t="s">
        <v>183</v>
      </c>
      <c r="B40" s="184">
        <v>1443.29687</v>
      </c>
      <c r="C40" s="184">
        <v>1511.6523300000001</v>
      </c>
      <c r="D40" s="11">
        <v>4.7360637593567345</v>
      </c>
      <c r="E40" s="11">
        <v>0.02316622773687211</v>
      </c>
      <c r="F40" s="11">
        <v>0.6633135597216141</v>
      </c>
      <c r="G40" s="8"/>
      <c r="H40" s="184">
        <v>5795.769230000001</v>
      </c>
      <c r="I40" s="184">
        <v>6184.86733</v>
      </c>
      <c r="J40" s="11">
        <v>6.713485036394373</v>
      </c>
      <c r="K40" s="11">
        <v>0.047162893452933966</v>
      </c>
      <c r="L40" s="11">
        <v>0.5328495457664509</v>
      </c>
    </row>
    <row r="41" spans="1:12" ht="16.5">
      <c r="A41" s="7" t="s">
        <v>184</v>
      </c>
      <c r="B41" s="183">
        <v>0</v>
      </c>
      <c r="C41" s="183">
        <v>78.72748000000001</v>
      </c>
      <c r="D41" s="9" t="s">
        <v>176</v>
      </c>
      <c r="E41" s="9">
        <v>0.026681390642825584</v>
      </c>
      <c r="F41" s="9">
        <v>0.0345456451661158</v>
      </c>
      <c r="G41" s="8"/>
      <c r="H41" s="183">
        <v>0</v>
      </c>
      <c r="I41" s="183">
        <v>229.32841</v>
      </c>
      <c r="J41" s="9" t="s">
        <v>176</v>
      </c>
      <c r="K41" s="9">
        <v>0.02779708090725906</v>
      </c>
      <c r="L41" s="9">
        <v>0.01975750369084189</v>
      </c>
    </row>
    <row r="42" spans="1:12" ht="16.5">
      <c r="A42" s="10" t="s">
        <v>185</v>
      </c>
      <c r="B42" s="184">
        <v>133.648</v>
      </c>
      <c r="C42" s="184">
        <v>270.84824</v>
      </c>
      <c r="D42" s="11">
        <v>102.65790733868072</v>
      </c>
      <c r="E42" s="11">
        <v>0.04649829004725444</v>
      </c>
      <c r="F42" s="11">
        <v>0.11884830040167639</v>
      </c>
      <c r="G42" s="8"/>
      <c r="H42" s="184">
        <v>1881.53848</v>
      </c>
      <c r="I42" s="184">
        <v>1323.53259</v>
      </c>
      <c r="J42" s="11">
        <v>-29.656894925688682</v>
      </c>
      <c r="K42" s="11">
        <v>-0.0676363424446936</v>
      </c>
      <c r="L42" s="11">
        <v>0.11402730273093738</v>
      </c>
    </row>
    <row r="43" spans="1:12" ht="16.5">
      <c r="A43" s="175" t="s">
        <v>186</v>
      </c>
      <c r="B43" s="185">
        <v>1609.8068</v>
      </c>
      <c r="C43" s="185">
        <v>2310.0312500000005</v>
      </c>
      <c r="D43" s="177">
        <v>43.49742155394054</v>
      </c>
      <c r="E43" s="177">
        <v>0.23731182667230932</v>
      </c>
      <c r="F43" s="177">
        <v>1.0136425030388239</v>
      </c>
      <c r="G43" s="176"/>
      <c r="H43" s="185">
        <v>5908.20928</v>
      </c>
      <c r="I43" s="185">
        <v>10786.664439999999</v>
      </c>
      <c r="J43" s="177">
        <v>82.57079139891263</v>
      </c>
      <c r="K43" s="177">
        <v>0.5913214711816797</v>
      </c>
      <c r="L43" s="177">
        <v>0.929311647367079</v>
      </c>
    </row>
    <row r="44" spans="1:12" ht="16.5">
      <c r="A44" s="10" t="s">
        <v>187</v>
      </c>
      <c r="B44" s="184">
        <v>11748.19606</v>
      </c>
      <c r="C44" s="184">
        <v>12468.74727</v>
      </c>
      <c r="D44" s="11">
        <v>6.133292348204145</v>
      </c>
      <c r="E44" s="11">
        <v>0.24420073285936042</v>
      </c>
      <c r="F44" s="11">
        <v>5.471290569130309</v>
      </c>
      <c r="G44" s="8"/>
      <c r="H44" s="184">
        <v>48218.95077000001</v>
      </c>
      <c r="I44" s="184">
        <v>63029.90977999999</v>
      </c>
      <c r="J44" s="11">
        <v>30.716054110440716</v>
      </c>
      <c r="K44" s="11">
        <v>1.7952482464561061</v>
      </c>
      <c r="L44" s="11">
        <v>5.4302634161715115</v>
      </c>
    </row>
    <row r="45" spans="1:12" ht="16.5">
      <c r="A45" s="175" t="s">
        <v>188</v>
      </c>
      <c r="B45" s="185">
        <v>9596.421920000003</v>
      </c>
      <c r="C45" s="185">
        <v>10715.951329999996</v>
      </c>
      <c r="D45" s="177">
        <v>11.666112842191435</v>
      </c>
      <c r="E45" s="177">
        <v>0.3794177271308808</v>
      </c>
      <c r="F45" s="177">
        <v>4.702163110816534</v>
      </c>
      <c r="G45" s="176"/>
      <c r="H45" s="185">
        <v>34312.29408</v>
      </c>
      <c r="I45" s="185">
        <v>43712.846359999996</v>
      </c>
      <c r="J45" s="177">
        <v>27.397038093933233</v>
      </c>
      <c r="K45" s="177">
        <v>1.1394484978990547</v>
      </c>
      <c r="L45" s="177">
        <v>3.7660258634981356</v>
      </c>
    </row>
    <row r="46" spans="1:12" ht="16.5">
      <c r="A46" s="10" t="s">
        <v>189</v>
      </c>
      <c r="B46" s="184">
        <v>6109.931259999998</v>
      </c>
      <c r="C46" s="184">
        <v>7273.613540000002</v>
      </c>
      <c r="D46" s="11">
        <v>19.045750770034118</v>
      </c>
      <c r="E46" s="11">
        <v>0.39438149800824385</v>
      </c>
      <c r="F46" s="11">
        <v>3.191664110527804</v>
      </c>
      <c r="G46" s="8"/>
      <c r="H46" s="184">
        <v>29737.587089999983</v>
      </c>
      <c r="I46" s="184">
        <v>34855.45866999999</v>
      </c>
      <c r="J46" s="11">
        <v>17.210110438721582</v>
      </c>
      <c r="K46" s="11">
        <v>0.6203413278896498</v>
      </c>
      <c r="L46" s="11">
        <v>3.0029286529240395</v>
      </c>
    </row>
    <row r="47" spans="1:12" ht="16.5">
      <c r="A47" s="175" t="s">
        <v>190</v>
      </c>
      <c r="B47" s="185">
        <v>25524.10852</v>
      </c>
      <c r="C47" s="185">
        <v>27076.346159999994</v>
      </c>
      <c r="D47" s="177">
        <v>6.081456826528142</v>
      </c>
      <c r="E47" s="177">
        <v>0.5260661060577253</v>
      </c>
      <c r="F47" s="177">
        <v>11.881109961074351</v>
      </c>
      <c r="G47" s="176"/>
      <c r="H47" s="185">
        <v>109175.81594</v>
      </c>
      <c r="I47" s="185">
        <v>112377.52919000006</v>
      </c>
      <c r="J47" s="177">
        <v>2.932621315841266</v>
      </c>
      <c r="K47" s="177">
        <v>0.38808223652749785</v>
      </c>
      <c r="L47" s="177">
        <v>9.681746137511347</v>
      </c>
    </row>
    <row r="48" spans="1:12" ht="16.5">
      <c r="A48" s="10" t="s">
        <v>191</v>
      </c>
      <c r="B48" s="184">
        <v>221.00646000000006</v>
      </c>
      <c r="C48" s="184">
        <v>2831.2664900000004</v>
      </c>
      <c r="D48" s="11" t="s">
        <v>193</v>
      </c>
      <c r="E48" s="11">
        <v>0.8846385981081019</v>
      </c>
      <c r="F48" s="11">
        <v>1.2423607047279317</v>
      </c>
      <c r="G48" s="8"/>
      <c r="H48" s="184">
        <v>13261.037320000007</v>
      </c>
      <c r="I48" s="184">
        <v>38101.819060000016</v>
      </c>
      <c r="J48" s="11">
        <v>187.32155819014008</v>
      </c>
      <c r="K48" s="11">
        <v>3.0109711213989745</v>
      </c>
      <c r="L48" s="11">
        <v>3.2826147911884975</v>
      </c>
    </row>
    <row r="49" spans="1:12" ht="16.5">
      <c r="A49" s="175" t="s">
        <v>192</v>
      </c>
      <c r="B49" s="185">
        <v>19260.55773000001</v>
      </c>
      <c r="C49" s="185">
        <v>24936.12818000001</v>
      </c>
      <c r="D49" s="177">
        <v>29.467321401393278</v>
      </c>
      <c r="E49" s="177">
        <v>1.9234975169702795</v>
      </c>
      <c r="F49" s="177">
        <v>10.941981579025027</v>
      </c>
      <c r="G49" s="176"/>
      <c r="H49" s="185">
        <v>62713.152450000016</v>
      </c>
      <c r="I49" s="185">
        <v>86089.36010000002</v>
      </c>
      <c r="J49" s="177">
        <v>37.274808770994895</v>
      </c>
      <c r="K49" s="177">
        <v>2.8334489187446876</v>
      </c>
      <c r="L49" s="177">
        <v>7.416921653614425</v>
      </c>
    </row>
    <row r="50" spans="1:12" ht="16.5">
      <c r="A50" s="293" t="s">
        <v>114</v>
      </c>
      <c r="B50" s="306">
        <v>0.049999999871943146</v>
      </c>
      <c r="C50" s="306">
        <v>17.654729999776464</v>
      </c>
      <c r="D50" s="293" t="s">
        <v>193</v>
      </c>
      <c r="E50" s="294">
        <v>0.005966387826574955</v>
      </c>
      <c r="F50" s="294">
        <v>0.0077469015657030725</v>
      </c>
      <c r="G50" s="259"/>
      <c r="H50" s="264">
        <v>0.5708099997136742</v>
      </c>
      <c r="I50" s="264">
        <v>18.13072999974247</v>
      </c>
      <c r="J50" s="294" t="s">
        <v>193</v>
      </c>
      <c r="K50" s="294">
        <v>0.0021284520176361797</v>
      </c>
      <c r="L50" s="294">
        <v>0.001562030473623262</v>
      </c>
    </row>
    <row r="51" spans="1:12" ht="16.5">
      <c r="A51" s="175" t="s">
        <v>144</v>
      </c>
      <c r="B51" s="185"/>
      <c r="C51" s="185"/>
      <c r="D51" s="177"/>
      <c r="E51" s="177"/>
      <c r="F51" s="177"/>
      <c r="G51" s="176"/>
      <c r="H51" s="185"/>
      <c r="I51" s="185"/>
      <c r="J51" s="177"/>
      <c r="K51" s="177"/>
      <c r="L51" s="177"/>
    </row>
    <row r="52" spans="1:7" ht="16.5">
      <c r="A52" s="314" t="s">
        <v>48</v>
      </c>
      <c r="B52" s="314"/>
      <c r="C52" s="314"/>
      <c r="D52" s="314"/>
      <c r="E52" s="314"/>
      <c r="F52" s="91"/>
      <c r="G52" s="91"/>
    </row>
    <row r="53" spans="1:7" ht="16.5">
      <c r="A53" s="180" t="s">
        <v>46</v>
      </c>
      <c r="B53" s="180"/>
      <c r="C53" s="180"/>
      <c r="D53" s="180"/>
      <c r="E53" s="180"/>
      <c r="F53" s="180"/>
      <c r="G53" s="180"/>
    </row>
    <row r="54" spans="1:13" ht="22.5" customHeight="1">
      <c r="A54" s="180" t="s">
        <v>5</v>
      </c>
      <c r="B54" s="140"/>
      <c r="C54" s="140"/>
      <c r="D54" s="141"/>
      <c r="E54" s="140"/>
      <c r="F54" s="140"/>
      <c r="G54" s="140"/>
      <c r="I54" s="92"/>
      <c r="J54" s="101"/>
      <c r="K54" s="102"/>
      <c r="L54" s="102"/>
      <c r="M54" s="102"/>
    </row>
    <row r="55" spans="1:13" ht="16.5">
      <c r="A55" s="137" t="s">
        <v>56</v>
      </c>
      <c r="B55" s="140"/>
      <c r="C55" s="140"/>
      <c r="D55" s="141"/>
      <c r="E55" s="140"/>
      <c r="F55" s="140"/>
      <c r="G55" s="140"/>
      <c r="I55" s="314"/>
      <c r="J55" s="314"/>
      <c r="K55" s="314"/>
      <c r="L55" s="314"/>
      <c r="M55" s="314"/>
    </row>
    <row r="56" spans="1:13" ht="16.5">
      <c r="A56" s="137" t="s">
        <v>57</v>
      </c>
      <c r="B56" s="140"/>
      <c r="C56" s="140"/>
      <c r="D56" s="141"/>
      <c r="E56" s="140"/>
      <c r="F56" s="140"/>
      <c r="G56" s="140"/>
      <c r="I56" s="180"/>
      <c r="J56" s="180"/>
      <c r="K56" s="180"/>
      <c r="L56" s="180"/>
      <c r="M56" s="180"/>
    </row>
    <row r="57" spans="1:13" ht="34.5" customHeight="1">
      <c r="A57" s="296" t="s">
        <v>52</v>
      </c>
      <c r="B57" s="297"/>
      <c r="C57" s="297"/>
      <c r="D57" s="297"/>
      <c r="E57" s="297"/>
      <c r="F57" s="297"/>
      <c r="G57" s="297"/>
      <c r="I57" s="180"/>
      <c r="J57" s="140"/>
      <c r="K57" s="140"/>
      <c r="L57" s="141"/>
      <c r="M57" s="140"/>
    </row>
    <row r="58" spans="1:13" ht="16.5">
      <c r="A58" s="180"/>
      <c r="B58" s="180"/>
      <c r="C58" s="180"/>
      <c r="D58" s="180"/>
      <c r="E58" s="180"/>
      <c r="F58" s="180"/>
      <c r="G58" s="180"/>
      <c r="I58" s="137"/>
      <c r="J58" s="140"/>
      <c r="K58" s="140"/>
      <c r="L58" s="141"/>
      <c r="M58" s="140"/>
    </row>
    <row r="59" spans="1:13" ht="16.5">
      <c r="A59" s="180"/>
      <c r="B59" s="140"/>
      <c r="C59" s="140"/>
      <c r="D59" s="141"/>
      <c r="E59" s="140"/>
      <c r="F59" s="140"/>
      <c r="G59" s="140"/>
      <c r="I59" s="137"/>
      <c r="J59" s="140"/>
      <c r="K59" s="140"/>
      <c r="L59" s="141"/>
      <c r="M59" s="140"/>
    </row>
    <row r="60" spans="1:13" ht="16.5">
      <c r="A60" s="137"/>
      <c r="B60" s="140"/>
      <c r="C60" s="140"/>
      <c r="D60" s="141"/>
      <c r="E60" s="140"/>
      <c r="F60" s="140"/>
      <c r="G60" s="140"/>
      <c r="I60" s="313"/>
      <c r="J60" s="313"/>
      <c r="K60" s="313"/>
      <c r="L60" s="313"/>
      <c r="M60" s="313"/>
    </row>
    <row r="61" spans="1:12" ht="16.5">
      <c r="A61" s="137"/>
      <c r="B61" s="140"/>
      <c r="C61" s="140"/>
      <c r="D61" s="141"/>
      <c r="E61" s="140"/>
      <c r="F61" s="140"/>
      <c r="G61" s="140"/>
      <c r="L61" s="138"/>
    </row>
    <row r="62" spans="1:7" ht="16.5">
      <c r="A62" s="313"/>
      <c r="B62" s="313"/>
      <c r="C62" s="313"/>
      <c r="D62" s="313"/>
      <c r="E62" s="313"/>
      <c r="F62" s="313"/>
      <c r="G62" s="313"/>
    </row>
  </sheetData>
  <sheetProtection/>
  <mergeCells count="12">
    <mergeCell ref="A6:L7"/>
    <mergeCell ref="A8:L11"/>
    <mergeCell ref="B13:G13"/>
    <mergeCell ref="B14:E14"/>
    <mergeCell ref="F14:F15"/>
    <mergeCell ref="A62:G62"/>
    <mergeCell ref="I55:M55"/>
    <mergeCell ref="I60:M60"/>
    <mergeCell ref="A52:E52"/>
    <mergeCell ref="H13:L13"/>
    <mergeCell ref="H14:K14"/>
    <mergeCell ref="L14:L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59"/>
  <sheetViews>
    <sheetView zoomScale="76" zoomScaleNormal="76" zoomScalePageLayoutView="0" workbookViewId="0" topLeftCell="A1">
      <selection activeCell="A49" sqref="A49:E49"/>
    </sheetView>
  </sheetViews>
  <sheetFormatPr defaultColWidth="11.421875" defaultRowHeight="15"/>
  <cols>
    <col min="1" max="1" width="38.140625" style="88" customWidth="1"/>
    <col min="2" max="2" width="12.57421875" style="88" bestFit="1" customWidth="1"/>
    <col min="3" max="3" width="12.28125" style="88" bestFit="1" customWidth="1"/>
    <col min="4" max="4" width="11.8515625" style="138" customWidth="1"/>
    <col min="5" max="5" width="15.57421875" style="88" customWidth="1"/>
    <col min="6" max="6" width="15.00390625" style="88" customWidth="1"/>
    <col min="7" max="7" width="1.8515625" style="88" customWidth="1"/>
    <col min="8" max="16384" width="11.421875" style="88" customWidth="1"/>
  </cols>
  <sheetData>
    <row r="1" ht="16.5">
      <c r="E1" s="138"/>
    </row>
    <row r="2" ht="16.5"/>
    <row r="3" ht="16.5"/>
    <row r="4" ht="16.5"/>
    <row r="5" ht="16.5"/>
    <row r="6" spans="1:7" ht="16.5" customHeight="1">
      <c r="A6" s="318" t="s">
        <v>6</v>
      </c>
      <c r="B6" s="318"/>
      <c r="C6" s="318"/>
      <c r="D6" s="318"/>
      <c r="E6" s="318"/>
      <c r="F6" s="318"/>
      <c r="G6" s="318"/>
    </row>
    <row r="7" spans="1:7" ht="16.5" customHeight="1">
      <c r="A7" s="318"/>
      <c r="B7" s="318"/>
      <c r="C7" s="318"/>
      <c r="D7" s="318"/>
      <c r="E7" s="318"/>
      <c r="F7" s="318"/>
      <c r="G7" s="318"/>
    </row>
    <row r="8" spans="1:7" ht="15" customHeight="1">
      <c r="A8" s="319" t="s">
        <v>148</v>
      </c>
      <c r="B8" s="319"/>
      <c r="C8" s="319"/>
      <c r="D8" s="319"/>
      <c r="E8" s="319"/>
      <c r="F8" s="319"/>
      <c r="G8" s="319"/>
    </row>
    <row r="9" spans="1:7" ht="16.5">
      <c r="A9" s="319"/>
      <c r="B9" s="319"/>
      <c r="C9" s="319"/>
      <c r="D9" s="319"/>
      <c r="E9" s="319"/>
      <c r="F9" s="319"/>
      <c r="G9" s="319"/>
    </row>
    <row r="10" spans="1:7" ht="25.5" customHeight="1">
      <c r="A10" s="319"/>
      <c r="B10" s="319"/>
      <c r="C10" s="319"/>
      <c r="D10" s="319"/>
      <c r="E10" s="319"/>
      <c r="F10" s="319"/>
      <c r="G10" s="319"/>
    </row>
    <row r="11" spans="1:7" ht="16.5">
      <c r="A11" s="319"/>
      <c r="B11" s="319"/>
      <c r="C11" s="319"/>
      <c r="D11" s="319"/>
      <c r="E11" s="319"/>
      <c r="F11" s="319"/>
      <c r="G11" s="319"/>
    </row>
    <row r="12" ht="15" customHeight="1" thickBot="1">
      <c r="G12" s="96"/>
    </row>
    <row r="13" spans="1:7" ht="17.25" thickBot="1">
      <c r="A13" s="155"/>
      <c r="B13" s="315" t="s">
        <v>147</v>
      </c>
      <c r="C13" s="315"/>
      <c r="D13" s="315"/>
      <c r="E13" s="315"/>
      <c r="F13" s="315"/>
      <c r="G13" s="315"/>
    </row>
    <row r="14" spans="1:7" ht="15.75" customHeight="1" thickBot="1">
      <c r="A14" s="12" t="s">
        <v>0</v>
      </c>
      <c r="B14" s="315" t="s">
        <v>1</v>
      </c>
      <c r="C14" s="315"/>
      <c r="D14" s="315"/>
      <c r="E14" s="315"/>
      <c r="F14" s="316" t="s">
        <v>141</v>
      </c>
      <c r="G14" s="241"/>
    </row>
    <row r="15" spans="1:7" ht="61.5" customHeight="1" thickBot="1">
      <c r="A15" s="13"/>
      <c r="B15" s="14">
        <v>2019</v>
      </c>
      <c r="C15" s="14">
        <v>2023</v>
      </c>
      <c r="D15" s="15" t="s">
        <v>2</v>
      </c>
      <c r="E15" s="15" t="s">
        <v>50</v>
      </c>
      <c r="F15" s="317"/>
      <c r="G15" s="16"/>
    </row>
    <row r="16" spans="1:9" s="100" customFormat="1" ht="16.5">
      <c r="A16" s="1" t="s">
        <v>4</v>
      </c>
      <c r="B16" s="181">
        <v>343222.29472990497</v>
      </c>
      <c r="C16" s="181">
        <v>227894.07933020772</v>
      </c>
      <c r="D16" s="2">
        <v>-33.6016095604901</v>
      </c>
      <c r="E16" s="2"/>
      <c r="F16" s="2">
        <v>100</v>
      </c>
      <c r="G16" s="3"/>
      <c r="H16" s="214"/>
      <c r="I16" s="88"/>
    </row>
    <row r="17" spans="1:9" s="100" customFormat="1" ht="16.5">
      <c r="A17" s="4" t="s">
        <v>103</v>
      </c>
      <c r="B17" s="182">
        <v>243958.86155328</v>
      </c>
      <c r="C17" s="182">
        <v>100038.66465399993</v>
      </c>
      <c r="D17" s="5">
        <v>-58.99363359172269</v>
      </c>
      <c r="E17" s="5">
        <v>-41.93206534340565</v>
      </c>
      <c r="F17" s="5">
        <v>43.89700028540393</v>
      </c>
      <c r="G17" s="3"/>
      <c r="H17" s="214"/>
      <c r="I17" s="88"/>
    </row>
    <row r="18" spans="1:9" s="100" customFormat="1" ht="16.5">
      <c r="A18" s="6" t="s">
        <v>104</v>
      </c>
      <c r="B18" s="181">
        <v>99263.43317662498</v>
      </c>
      <c r="C18" s="181">
        <v>127855.41467620779</v>
      </c>
      <c r="D18" s="2">
        <v>28.804143262612627</v>
      </c>
      <c r="E18" s="2">
        <v>8.330455782915545</v>
      </c>
      <c r="F18" s="2">
        <v>56.102999714596066</v>
      </c>
      <c r="G18" s="3"/>
      <c r="H18" s="214"/>
      <c r="I18" s="88"/>
    </row>
    <row r="19" spans="1:8" ht="16.5">
      <c r="A19" s="210" t="s">
        <v>162</v>
      </c>
      <c r="B19" s="9">
        <v>7095.748</v>
      </c>
      <c r="C19" s="9">
        <v>0</v>
      </c>
      <c r="D19" s="9">
        <v>-100</v>
      </c>
      <c r="E19" s="9">
        <v>-2.0673913405258015</v>
      </c>
      <c r="F19" s="9">
        <v>0</v>
      </c>
      <c r="G19" s="8"/>
      <c r="H19" s="216"/>
    </row>
    <row r="20" spans="1:8" ht="16.5">
      <c r="A20" s="211" t="s">
        <v>187</v>
      </c>
      <c r="B20" s="11">
        <v>18875.12316</v>
      </c>
      <c r="C20" s="11">
        <v>12468.74727</v>
      </c>
      <c r="D20" s="11">
        <v>-33.940842852757314</v>
      </c>
      <c r="E20" s="11">
        <v>-1.8665383887842797</v>
      </c>
      <c r="F20" s="11">
        <v>5.471290569130309</v>
      </c>
      <c r="G20" s="8"/>
      <c r="H20" s="216"/>
    </row>
    <row r="21" spans="1:8" ht="16.5">
      <c r="A21" s="210" t="s">
        <v>189</v>
      </c>
      <c r="B21" s="9">
        <v>9981.599389999998</v>
      </c>
      <c r="C21" s="9">
        <v>7273.613540000002</v>
      </c>
      <c r="D21" s="9">
        <v>-27.129778948181126</v>
      </c>
      <c r="E21" s="9">
        <v>-0.7889889123114847</v>
      </c>
      <c r="F21" s="9">
        <v>3.191664110527804</v>
      </c>
      <c r="G21" s="8"/>
      <c r="H21" s="216"/>
    </row>
    <row r="22" spans="1:8" ht="16.5">
      <c r="A22" s="211" t="s">
        <v>163</v>
      </c>
      <c r="B22" s="11">
        <v>10712.29624</v>
      </c>
      <c r="C22" s="11">
        <v>8739.02719</v>
      </c>
      <c r="D22" s="11">
        <v>-18.420598215271156</v>
      </c>
      <c r="E22" s="11">
        <v>-0.5749244965432218</v>
      </c>
      <c r="F22" s="11">
        <v>3.8346881216416175</v>
      </c>
      <c r="G22" s="8"/>
      <c r="H22" s="216"/>
    </row>
    <row r="23" spans="1:8" ht="16.5">
      <c r="A23" s="210" t="s">
        <v>170</v>
      </c>
      <c r="B23" s="9">
        <v>2477.2154100000002</v>
      </c>
      <c r="C23" s="9">
        <v>714.57878</v>
      </c>
      <c r="D23" s="9">
        <v>-71.15395063685641</v>
      </c>
      <c r="E23" s="9">
        <v>-0.5135554004110041</v>
      </c>
      <c r="F23" s="9">
        <v>0.3135574132071282</v>
      </c>
      <c r="G23" s="8"/>
      <c r="H23" s="216"/>
    </row>
    <row r="24" spans="1:8" ht="16.5">
      <c r="A24" s="211" t="s">
        <v>165</v>
      </c>
      <c r="B24" s="11">
        <v>12327.663929999999</v>
      </c>
      <c r="C24" s="11">
        <v>10833.381130000003</v>
      </c>
      <c r="D24" s="11">
        <v>-12.121378458116316</v>
      </c>
      <c r="E24" s="11">
        <v>-0.4353688041086914</v>
      </c>
      <c r="F24" s="11">
        <v>4.75369134724336</v>
      </c>
      <c r="G24" s="8"/>
      <c r="H24" s="216"/>
    </row>
    <row r="25" spans="1:8" ht="16.5">
      <c r="A25" s="210" t="s">
        <v>185</v>
      </c>
      <c r="B25" s="9">
        <v>1125.71721</v>
      </c>
      <c r="C25" s="9">
        <v>270.84824</v>
      </c>
      <c r="D25" s="9">
        <v>-75.93993965855776</v>
      </c>
      <c r="E25" s="9">
        <v>-0.24907151520350093</v>
      </c>
      <c r="F25" s="9">
        <v>0.11884830040167639</v>
      </c>
      <c r="G25" s="8"/>
      <c r="H25" s="216"/>
    </row>
    <row r="26" spans="1:8" ht="16.5">
      <c r="A26" s="211" t="s">
        <v>182</v>
      </c>
      <c r="B26" s="11">
        <v>373.642</v>
      </c>
      <c r="C26" s="11">
        <v>55.46466</v>
      </c>
      <c r="D26" s="11">
        <v>-85.15566772472044</v>
      </c>
      <c r="E26" s="11">
        <v>-0.09270299304140082</v>
      </c>
      <c r="F26" s="11">
        <v>0.02433791178911425</v>
      </c>
      <c r="G26" s="8"/>
      <c r="H26" s="216"/>
    </row>
    <row r="27" spans="1:8" ht="16.5">
      <c r="A27" s="210" t="s">
        <v>177</v>
      </c>
      <c r="B27" s="9">
        <v>87.84975999999999</v>
      </c>
      <c r="C27" s="9">
        <v>0</v>
      </c>
      <c r="D27" s="9">
        <v>-100</v>
      </c>
      <c r="E27" s="9">
        <v>-0.02559558669378759</v>
      </c>
      <c r="F27" s="9">
        <v>0</v>
      </c>
      <c r="G27" s="8"/>
      <c r="H27" s="216"/>
    </row>
    <row r="28" spans="1:8" ht="16.5">
      <c r="A28" s="211" t="s">
        <v>174</v>
      </c>
      <c r="B28" s="11">
        <v>154.79833000000002</v>
      </c>
      <c r="C28" s="11">
        <v>82.40896999999998</v>
      </c>
      <c r="D28" s="11">
        <v>-46.76365694642831</v>
      </c>
      <c r="E28" s="11">
        <v>-0.021091100756425528</v>
      </c>
      <c r="F28" s="11">
        <v>0.03616108423799518</v>
      </c>
      <c r="G28" s="8"/>
      <c r="H28" s="216"/>
    </row>
    <row r="29" spans="1:8" ht="16.5">
      <c r="A29" s="210" t="s">
        <v>180</v>
      </c>
      <c r="B29" s="9">
        <v>46.3776</v>
      </c>
      <c r="C29" s="9">
        <v>0</v>
      </c>
      <c r="D29" s="9">
        <v>-100</v>
      </c>
      <c r="E29" s="9">
        <v>-0.013512408929174121</v>
      </c>
      <c r="F29" s="9">
        <v>0</v>
      </c>
      <c r="G29" s="8"/>
      <c r="H29" s="216"/>
    </row>
    <row r="30" spans="1:8" ht="16.5">
      <c r="A30" s="211" t="s">
        <v>194</v>
      </c>
      <c r="B30" s="11">
        <v>16.56018</v>
      </c>
      <c r="C30" s="11">
        <v>0</v>
      </c>
      <c r="D30" s="11">
        <v>-100</v>
      </c>
      <c r="E30" s="11">
        <v>-0.004824913839886727</v>
      </c>
      <c r="F30" s="11">
        <v>0</v>
      </c>
      <c r="G30" s="8"/>
      <c r="H30" s="216"/>
    </row>
    <row r="31" spans="1:8" ht="16.5">
      <c r="A31" s="210" t="s">
        <v>181</v>
      </c>
      <c r="B31" s="9">
        <v>0</v>
      </c>
      <c r="C31" s="9">
        <v>2.04812</v>
      </c>
      <c r="D31" s="9" t="s">
        <v>176</v>
      </c>
      <c r="E31" s="9">
        <v>0.0005967327972128808</v>
      </c>
      <c r="F31" s="9">
        <v>0.0008987157569075637</v>
      </c>
      <c r="G31" s="8"/>
      <c r="H31" s="216"/>
    </row>
    <row r="32" spans="1:8" ht="16.5">
      <c r="A32" s="211" t="s">
        <v>169</v>
      </c>
      <c r="B32" s="11">
        <v>80.48852000000001</v>
      </c>
      <c r="C32" s="11">
        <v>123.82503999999999</v>
      </c>
      <c r="D32" s="11">
        <v>53.84186465349341</v>
      </c>
      <c r="E32" s="11">
        <v>0.012626370916290033</v>
      </c>
      <c r="F32" s="11">
        <v>0.05433446992740139</v>
      </c>
      <c r="G32" s="8"/>
      <c r="H32" s="216"/>
    </row>
    <row r="33" spans="1:8" ht="16.5">
      <c r="A33" s="210" t="s">
        <v>161</v>
      </c>
      <c r="B33" s="9">
        <v>0</v>
      </c>
      <c r="C33" s="9">
        <v>46.561690000000006</v>
      </c>
      <c r="D33" s="9" t="s">
        <v>176</v>
      </c>
      <c r="E33" s="9">
        <v>0.013566044722310716</v>
      </c>
      <c r="F33" s="9">
        <v>0.02043128550634013</v>
      </c>
      <c r="G33" s="8"/>
      <c r="H33" s="216"/>
    </row>
    <row r="34" spans="1:244" ht="16.5">
      <c r="A34" s="211" t="s">
        <v>184</v>
      </c>
      <c r="B34" s="11">
        <v>0</v>
      </c>
      <c r="C34" s="11">
        <v>78.72748000000001</v>
      </c>
      <c r="D34" s="11" t="s">
        <v>176</v>
      </c>
      <c r="E34" s="11">
        <v>0.02293775235724525</v>
      </c>
      <c r="F34" s="11">
        <v>0.0345456451661158</v>
      </c>
      <c r="G34" s="8"/>
      <c r="H34" s="216"/>
      <c r="J34" s="9"/>
      <c r="K34" s="9"/>
      <c r="L34" s="9"/>
      <c r="M34" s="25"/>
      <c r="N34" s="215"/>
      <c r="O34" s="215"/>
      <c r="P34" s="9"/>
      <c r="Q34" s="9"/>
      <c r="R34" s="9"/>
      <c r="S34" s="9"/>
      <c r="T34" s="215"/>
      <c r="U34" s="215"/>
      <c r="V34" s="9"/>
      <c r="W34" s="9"/>
      <c r="X34" s="9"/>
      <c r="Y34" s="25"/>
      <c r="Z34" s="215"/>
      <c r="AA34" s="215"/>
      <c r="AB34" s="9"/>
      <c r="AC34" s="9"/>
      <c r="AD34" s="9"/>
      <c r="AE34" s="9"/>
      <c r="AF34" s="215"/>
      <c r="AG34" s="215"/>
      <c r="AH34" s="9"/>
      <c r="AI34" s="9"/>
      <c r="AJ34" s="9"/>
      <c r="AK34" s="25"/>
      <c r="AL34" s="215"/>
      <c r="AM34" s="215"/>
      <c r="AN34" s="9"/>
      <c r="AO34" s="9"/>
      <c r="AP34" s="9"/>
      <c r="AQ34" s="9"/>
      <c r="AR34" s="215"/>
      <c r="AS34" s="215"/>
      <c r="AT34" s="9"/>
      <c r="AU34" s="9"/>
      <c r="AV34" s="9"/>
      <c r="AW34" s="25"/>
      <c r="AX34" s="215"/>
      <c r="AY34" s="215"/>
      <c r="AZ34" s="9"/>
      <c r="BA34" s="9"/>
      <c r="BB34" s="9"/>
      <c r="BC34" s="9"/>
      <c r="BD34" s="215"/>
      <c r="BE34" s="215"/>
      <c r="BF34" s="9"/>
      <c r="BG34" s="9"/>
      <c r="BH34" s="9"/>
      <c r="BI34" s="25"/>
      <c r="BJ34" s="215"/>
      <c r="BK34" s="215"/>
      <c r="BL34" s="9"/>
      <c r="BM34" s="9"/>
      <c r="BN34" s="9"/>
      <c r="BO34" s="9"/>
      <c r="BP34" s="215"/>
      <c r="BQ34" s="215"/>
      <c r="BR34" s="9"/>
      <c r="BS34" s="9"/>
      <c r="BT34" s="9"/>
      <c r="BU34" s="25"/>
      <c r="BV34" s="215"/>
      <c r="BW34" s="215"/>
      <c r="BX34" s="9"/>
      <c r="BY34" s="9"/>
      <c r="BZ34" s="9"/>
      <c r="CA34" s="9"/>
      <c r="CB34" s="215"/>
      <c r="CC34" s="215"/>
      <c r="CD34" s="9"/>
      <c r="CE34" s="9"/>
      <c r="CF34" s="9"/>
      <c r="CG34" s="25"/>
      <c r="CH34" s="215"/>
      <c r="CI34" s="215"/>
      <c r="CJ34" s="9"/>
      <c r="CK34" s="9"/>
      <c r="CL34" s="9"/>
      <c r="CM34" s="9"/>
      <c r="CN34" s="215"/>
      <c r="CO34" s="215"/>
      <c r="CP34" s="9"/>
      <c r="CQ34" s="9"/>
      <c r="CR34" s="9"/>
      <c r="CS34" s="25"/>
      <c r="CT34" s="215"/>
      <c r="CU34" s="215"/>
      <c r="CV34" s="9"/>
      <c r="CW34" s="9"/>
      <c r="CX34" s="9"/>
      <c r="CY34" s="9"/>
      <c r="CZ34" s="215"/>
      <c r="DA34" s="215"/>
      <c r="DB34" s="9"/>
      <c r="DC34" s="9"/>
      <c r="DD34" s="9"/>
      <c r="DE34" s="25"/>
      <c r="DF34" s="215"/>
      <c r="DG34" s="215"/>
      <c r="DH34" s="9"/>
      <c r="DI34" s="9"/>
      <c r="DJ34" s="9"/>
      <c r="DK34" s="9"/>
      <c r="DL34" s="215"/>
      <c r="DM34" s="215"/>
      <c r="DN34" s="9"/>
      <c r="DO34" s="9"/>
      <c r="DP34" s="9"/>
      <c r="DQ34" s="25"/>
      <c r="DR34" s="215"/>
      <c r="DS34" s="215"/>
      <c r="DT34" s="9"/>
      <c r="DU34" s="9"/>
      <c r="DV34" s="9"/>
      <c r="DW34" s="9"/>
      <c r="DX34" s="215"/>
      <c r="DY34" s="215"/>
      <c r="DZ34" s="9"/>
      <c r="EA34" s="9"/>
      <c r="EB34" s="9"/>
      <c r="EC34" s="25"/>
      <c r="ED34" s="215"/>
      <c r="EE34" s="215"/>
      <c r="EF34" s="9"/>
      <c r="EG34" s="9"/>
      <c r="EH34" s="9"/>
      <c r="EI34" s="9"/>
      <c r="EJ34" s="215"/>
      <c r="EK34" s="215"/>
      <c r="EL34" s="9"/>
      <c r="EM34" s="9"/>
      <c r="EN34" s="9"/>
      <c r="EO34" s="25"/>
      <c r="EP34" s="215"/>
      <c r="EQ34" s="215"/>
      <c r="ER34" s="9"/>
      <c r="ES34" s="9"/>
      <c r="ET34" s="9"/>
      <c r="EU34" s="9"/>
      <c r="EV34" s="215"/>
      <c r="EW34" s="215"/>
      <c r="EX34" s="9"/>
      <c r="EY34" s="9"/>
      <c r="EZ34" s="9"/>
      <c r="FA34" s="25"/>
      <c r="FB34" s="215"/>
      <c r="FC34" s="215"/>
      <c r="FD34" s="9"/>
      <c r="FE34" s="9"/>
      <c r="FF34" s="9"/>
      <c r="FG34" s="9"/>
      <c r="FH34" s="215"/>
      <c r="FI34" s="215"/>
      <c r="FJ34" s="9"/>
      <c r="FK34" s="9"/>
      <c r="FL34" s="9"/>
      <c r="FM34" s="25"/>
      <c r="FN34" s="215"/>
      <c r="FO34" s="215"/>
      <c r="FP34" s="9"/>
      <c r="FQ34" s="9"/>
      <c r="FR34" s="9"/>
      <c r="FS34" s="9"/>
      <c r="FT34" s="215"/>
      <c r="FU34" s="215"/>
      <c r="FV34" s="9"/>
      <c r="FW34" s="9"/>
      <c r="FX34" s="9"/>
      <c r="FY34" s="25"/>
      <c r="FZ34" s="215"/>
      <c r="GA34" s="215"/>
      <c r="GB34" s="9"/>
      <c r="GC34" s="9"/>
      <c r="GD34" s="9"/>
      <c r="GE34" s="9"/>
      <c r="GF34" s="215"/>
      <c r="GG34" s="215"/>
      <c r="GH34" s="9"/>
      <c r="GI34" s="9"/>
      <c r="GJ34" s="9"/>
      <c r="GK34" s="25"/>
      <c r="GL34" s="215"/>
      <c r="GM34" s="215"/>
      <c r="GN34" s="9"/>
      <c r="GO34" s="9"/>
      <c r="GP34" s="9"/>
      <c r="GQ34" s="9"/>
      <c r="GR34" s="215"/>
      <c r="GS34" s="215"/>
      <c r="GT34" s="9"/>
      <c r="GU34" s="9"/>
      <c r="GV34" s="9"/>
      <c r="GW34" s="25"/>
      <c r="GX34" s="215"/>
      <c r="GY34" s="215"/>
      <c r="GZ34" s="9"/>
      <c r="HA34" s="9"/>
      <c r="HB34" s="9"/>
      <c r="HC34" s="9"/>
      <c r="HD34" s="215"/>
      <c r="HE34" s="215"/>
      <c r="HF34" s="9"/>
      <c r="HG34" s="9"/>
      <c r="HH34" s="9"/>
      <c r="HI34" s="25"/>
      <c r="HJ34" s="215"/>
      <c r="HK34" s="215"/>
      <c r="HL34" s="9"/>
      <c r="HM34" s="9"/>
      <c r="HN34" s="9"/>
      <c r="HO34" s="9"/>
      <c r="HP34" s="215"/>
      <c r="HQ34" s="215"/>
      <c r="HR34" s="9"/>
      <c r="HS34" s="9"/>
      <c r="HT34" s="9"/>
      <c r="HU34" s="25"/>
      <c r="HV34" s="215"/>
      <c r="HW34" s="215"/>
      <c r="HX34" s="9"/>
      <c r="HY34" s="9"/>
      <c r="HZ34" s="9"/>
      <c r="IA34" s="9"/>
      <c r="IB34" s="215"/>
      <c r="IC34" s="215"/>
      <c r="ID34" s="9"/>
      <c r="IE34" s="9"/>
      <c r="IF34" s="9"/>
      <c r="IG34" s="25"/>
      <c r="IH34" s="215"/>
      <c r="II34" s="215"/>
      <c r="IJ34" s="9"/>
    </row>
    <row r="35" spans="1:8" ht="16.5">
      <c r="A35" s="210" t="s">
        <v>173</v>
      </c>
      <c r="B35" s="9">
        <v>156.74</v>
      </c>
      <c r="C35" s="9">
        <v>325.621</v>
      </c>
      <c r="D35" s="9">
        <v>107.74594870486153</v>
      </c>
      <c r="E35" s="9">
        <v>0.04920455418926064</v>
      </c>
      <c r="F35" s="9">
        <v>0.14288260623400864</v>
      </c>
      <c r="G35" s="8"/>
      <c r="H35" s="216"/>
    </row>
    <row r="36" spans="1:8" ht="16.5">
      <c r="A36" s="211" t="s">
        <v>167</v>
      </c>
      <c r="B36" s="11">
        <v>0</v>
      </c>
      <c r="C36" s="11">
        <v>260.38135</v>
      </c>
      <c r="D36" s="11" t="s">
        <v>176</v>
      </c>
      <c r="E36" s="11">
        <v>0.07586376351364478</v>
      </c>
      <c r="F36" s="11">
        <v>0.11425542548769764</v>
      </c>
      <c r="G36" s="8"/>
      <c r="H36" s="216"/>
    </row>
    <row r="37" spans="1:8" ht="16.5">
      <c r="A37" s="210" t="s">
        <v>166</v>
      </c>
      <c r="B37" s="9">
        <v>7053.951936624999</v>
      </c>
      <c r="C37" s="9">
        <v>7325.598706208003</v>
      </c>
      <c r="D37" s="9">
        <v>3.8509869648045036</v>
      </c>
      <c r="E37" s="9">
        <v>0.07914601520765825</v>
      </c>
      <c r="F37" s="9">
        <v>3.214475219250237</v>
      </c>
      <c r="G37" s="8"/>
      <c r="H37" s="216"/>
    </row>
    <row r="38" spans="1:8" ht="16.5">
      <c r="A38" s="211" t="s">
        <v>186</v>
      </c>
      <c r="B38" s="11">
        <v>1827.89958</v>
      </c>
      <c r="C38" s="11">
        <v>2310.0312500000005</v>
      </c>
      <c r="D38" s="11">
        <v>26.37626679688829</v>
      </c>
      <c r="E38" s="11">
        <v>0.1404721305704831</v>
      </c>
      <c r="F38" s="11">
        <v>1.0136425030388239</v>
      </c>
      <c r="G38" s="8"/>
      <c r="H38" s="216"/>
    </row>
    <row r="39" spans="1:8" ht="16.5">
      <c r="A39" s="210" t="s">
        <v>191</v>
      </c>
      <c r="B39" s="9">
        <v>1981.64628</v>
      </c>
      <c r="C39" s="9">
        <v>2831.2664900000004</v>
      </c>
      <c r="D39" s="9">
        <v>42.87446344864334</v>
      </c>
      <c r="E39" s="9">
        <v>0.2475422555718881</v>
      </c>
      <c r="F39" s="9">
        <v>1.2423607047279317</v>
      </c>
      <c r="G39" s="8"/>
      <c r="H39" s="216"/>
    </row>
    <row r="40" spans="1:8" ht="16.5">
      <c r="A40" s="211" t="s">
        <v>183</v>
      </c>
      <c r="B40" s="11">
        <v>652.22857</v>
      </c>
      <c r="C40" s="11">
        <v>1511.6523300000001</v>
      </c>
      <c r="D40" s="11">
        <v>131.76726680341528</v>
      </c>
      <c r="E40" s="11">
        <v>0.2503985822588577</v>
      </c>
      <c r="F40" s="11">
        <v>0.6633135597216141</v>
      </c>
      <c r="G40" s="8"/>
      <c r="H40" s="216"/>
    </row>
    <row r="41" spans="1:8" ht="16.5">
      <c r="A41" s="210" t="s">
        <v>164</v>
      </c>
      <c r="B41" s="9">
        <v>596.63951</v>
      </c>
      <c r="C41" s="9">
        <v>1613.14432</v>
      </c>
      <c r="D41" s="9">
        <v>170.37168892821063</v>
      </c>
      <c r="E41" s="9">
        <v>0.29616514591510656</v>
      </c>
      <c r="F41" s="9">
        <v>0.7078482796661998</v>
      </c>
      <c r="G41" s="8"/>
      <c r="H41" s="216"/>
    </row>
    <row r="42" spans="1:8" ht="16.5">
      <c r="A42" s="211" t="s">
        <v>168</v>
      </c>
      <c r="B42" s="11">
        <v>368.26367000000005</v>
      </c>
      <c r="C42" s="11">
        <v>2389.65214</v>
      </c>
      <c r="D42" s="11">
        <v>548.8970633459444</v>
      </c>
      <c r="E42" s="11">
        <v>0.5889443958151698</v>
      </c>
      <c r="F42" s="11">
        <v>1.0485801768186822</v>
      </c>
      <c r="G42" s="8"/>
      <c r="H42" s="216"/>
    </row>
    <row r="43" spans="1:8" ht="16.5">
      <c r="A43" s="210" t="s">
        <v>172</v>
      </c>
      <c r="B43" s="9">
        <v>2709.93993</v>
      </c>
      <c r="C43" s="9">
        <v>5852.754580000002</v>
      </c>
      <c r="D43" s="9">
        <v>115.97359097181177</v>
      </c>
      <c r="E43" s="9">
        <v>0.9156790506494357</v>
      </c>
      <c r="F43" s="9">
        <v>2.568190712633494</v>
      </c>
      <c r="G43" s="8"/>
      <c r="H43" s="216"/>
    </row>
    <row r="44" spans="1:8" ht="16.5">
      <c r="A44" s="211" t="s">
        <v>188</v>
      </c>
      <c r="B44" s="11">
        <v>2977.5898100000004</v>
      </c>
      <c r="C44" s="11">
        <v>10715.951329999996</v>
      </c>
      <c r="D44" s="11">
        <v>259.88675451572675</v>
      </c>
      <c r="E44" s="11">
        <v>2.254620879476846</v>
      </c>
      <c r="F44" s="11">
        <v>4.702163110816534</v>
      </c>
      <c r="G44" s="8"/>
      <c r="H44" s="216"/>
    </row>
    <row r="45" spans="1:8" ht="16.5">
      <c r="A45" s="210" t="s">
        <v>192</v>
      </c>
      <c r="B45" s="9">
        <v>13637.040200000001</v>
      </c>
      <c r="C45" s="9">
        <v>24936.12818000001</v>
      </c>
      <c r="D45" s="9">
        <v>82.85586765374504</v>
      </c>
      <c r="E45" s="9">
        <v>3.2920611957599384</v>
      </c>
      <c r="F45" s="9">
        <v>10.941981579025027</v>
      </c>
      <c r="G45" s="8"/>
      <c r="H45" s="216"/>
    </row>
    <row r="46" spans="1:8" ht="16.5">
      <c r="A46" s="211" t="s">
        <v>190</v>
      </c>
      <c r="B46" s="11">
        <v>3946.4139600000003</v>
      </c>
      <c r="C46" s="11">
        <v>27076.346159999994</v>
      </c>
      <c r="D46" s="11">
        <v>586.0999995043599</v>
      </c>
      <c r="E46" s="11">
        <v>6.739052956394293</v>
      </c>
      <c r="F46" s="11">
        <v>11.881109961074351</v>
      </c>
      <c r="G46" s="8"/>
      <c r="H46" s="216"/>
    </row>
    <row r="47" spans="1:8" ht="16.5">
      <c r="A47" s="298" t="s">
        <v>114</v>
      </c>
      <c r="B47" s="299">
        <v>0</v>
      </c>
      <c r="C47" s="299">
        <v>17.654729999776464</v>
      </c>
      <c r="D47" s="299" t="s">
        <v>176</v>
      </c>
      <c r="E47" s="299">
        <v>0.005143817948560032</v>
      </c>
      <c r="F47" s="299">
        <v>0.0077469015657030725</v>
      </c>
      <c r="G47" s="8"/>
      <c r="H47" s="216"/>
    </row>
    <row r="48" spans="1:7" ht="16.5">
      <c r="A48" s="92" t="str">
        <f>+'Cuadro E.1.1'!A51</f>
        <v>Actualizado: 20 de junio de 2023</v>
      </c>
      <c r="B48" s="101"/>
      <c r="C48" s="102"/>
      <c r="D48" s="102"/>
      <c r="E48" s="102"/>
      <c r="F48" s="91"/>
      <c r="G48" s="91"/>
    </row>
    <row r="49" spans="1:7" ht="16.5">
      <c r="A49" s="314" t="s">
        <v>48</v>
      </c>
      <c r="B49" s="314"/>
      <c r="C49" s="314"/>
      <c r="D49" s="314"/>
      <c r="E49" s="314"/>
      <c r="F49" s="91"/>
      <c r="G49" s="91"/>
    </row>
    <row r="50" spans="1:7" ht="16.5">
      <c r="A50" s="213" t="s">
        <v>46</v>
      </c>
      <c r="B50" s="213"/>
      <c r="C50" s="213"/>
      <c r="D50" s="213"/>
      <c r="E50" s="213"/>
      <c r="F50" s="213"/>
      <c r="G50" s="213"/>
    </row>
    <row r="51" spans="1:8" ht="22.5" customHeight="1">
      <c r="A51" s="213" t="s">
        <v>5</v>
      </c>
      <c r="B51" s="140"/>
      <c r="C51" s="140"/>
      <c r="D51" s="141"/>
      <c r="E51" s="140"/>
      <c r="F51" s="140"/>
      <c r="G51" s="140"/>
      <c r="H51" s="91"/>
    </row>
    <row r="52" spans="1:8" ht="16.5">
      <c r="A52" s="137" t="s">
        <v>56</v>
      </c>
      <c r="B52" s="140"/>
      <c r="C52" s="140"/>
      <c r="D52" s="141"/>
      <c r="E52" s="140"/>
      <c r="F52" s="140"/>
      <c r="G52" s="140"/>
      <c r="H52" s="91"/>
    </row>
    <row r="53" spans="1:8" ht="16.5">
      <c r="A53" s="137" t="s">
        <v>57</v>
      </c>
      <c r="B53" s="140"/>
      <c r="C53" s="140"/>
      <c r="D53" s="141"/>
      <c r="E53" s="140"/>
      <c r="F53" s="140"/>
      <c r="G53" s="140"/>
      <c r="H53" s="213"/>
    </row>
    <row r="54" spans="1:8" ht="39" customHeight="1">
      <c r="A54" s="313" t="s">
        <v>52</v>
      </c>
      <c r="B54" s="313"/>
      <c r="C54" s="313"/>
      <c r="D54" s="313"/>
      <c r="E54" s="313"/>
      <c r="F54" s="313"/>
      <c r="G54" s="313"/>
      <c r="H54" s="140"/>
    </row>
    <row r="55" spans="1:8" ht="16.5">
      <c r="A55" s="213"/>
      <c r="B55" s="213"/>
      <c r="C55" s="213"/>
      <c r="D55" s="213"/>
      <c r="E55" s="213"/>
      <c r="F55" s="213"/>
      <c r="G55" s="213"/>
      <c r="H55" s="140"/>
    </row>
    <row r="56" spans="1:8" ht="16.5">
      <c r="A56" s="213"/>
      <c r="B56" s="140"/>
      <c r="C56" s="140"/>
      <c r="D56" s="141"/>
      <c r="E56" s="140"/>
      <c r="F56" s="140"/>
      <c r="G56" s="140"/>
      <c r="H56" s="140"/>
    </row>
    <row r="57" spans="1:8" ht="16.5">
      <c r="A57" s="137"/>
      <c r="B57" s="140"/>
      <c r="C57" s="140"/>
      <c r="D57" s="141"/>
      <c r="E57" s="140"/>
      <c r="F57" s="140"/>
      <c r="G57" s="140"/>
      <c r="H57" s="212"/>
    </row>
    <row r="58" spans="1:7" ht="16.5">
      <c r="A58" s="137"/>
      <c r="B58" s="140"/>
      <c r="C58" s="140"/>
      <c r="D58" s="141"/>
      <c r="E58" s="140"/>
      <c r="F58" s="140"/>
      <c r="G58" s="140"/>
    </row>
    <row r="59" spans="1:7" ht="16.5">
      <c r="A59" s="313"/>
      <c r="B59" s="313"/>
      <c r="C59" s="313"/>
      <c r="D59" s="313"/>
      <c r="E59" s="313"/>
      <c r="F59" s="313"/>
      <c r="G59" s="313"/>
    </row>
  </sheetData>
  <sheetProtection/>
  <mergeCells count="8">
    <mergeCell ref="A49:E49"/>
    <mergeCell ref="A54:G54"/>
    <mergeCell ref="A59:G59"/>
    <mergeCell ref="A6:G7"/>
    <mergeCell ref="A8:G11"/>
    <mergeCell ref="B13:G13"/>
    <mergeCell ref="B14:E14"/>
    <mergeCell ref="F14:F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zoomScale="75" zoomScaleNormal="75" zoomScalePageLayoutView="0" workbookViewId="0" topLeftCell="A2">
      <selection activeCell="H14" sqref="H14:K14"/>
    </sheetView>
  </sheetViews>
  <sheetFormatPr defaultColWidth="11.421875" defaultRowHeight="15"/>
  <cols>
    <col min="1" max="1" width="39.140625" style="88" bestFit="1" customWidth="1"/>
    <col min="2" max="3" width="14.421875" style="88" bestFit="1" customWidth="1"/>
    <col min="4" max="4" width="11.8515625" style="88" customWidth="1"/>
    <col min="5" max="5" width="16.421875" style="88" customWidth="1"/>
    <col min="6" max="6" width="14.140625" style="88" customWidth="1"/>
    <col min="7" max="7" width="1.7109375" style="88" customWidth="1"/>
    <col min="8" max="8" width="13.7109375" style="112" bestFit="1" customWidth="1"/>
    <col min="9" max="9" width="11.8515625" style="112" bestFit="1" customWidth="1"/>
    <col min="10" max="10" width="11.421875" style="112" customWidth="1"/>
    <col min="11" max="11" width="16.7109375" style="112" customWidth="1"/>
    <col min="12" max="12" width="14.8515625" style="112" customWidth="1"/>
    <col min="13" max="16384" width="11.421875" style="112" customWidth="1"/>
  </cols>
  <sheetData>
    <row r="1" ht="15" customHeight="1" hidden="1">
      <c r="G1" s="96"/>
    </row>
    <row r="2" ht="16.5">
      <c r="G2" s="97"/>
    </row>
    <row r="3" ht="16.5">
      <c r="G3" s="97"/>
    </row>
    <row r="4" ht="16.5">
      <c r="G4" s="97"/>
    </row>
    <row r="5" ht="16.5">
      <c r="G5" s="97"/>
    </row>
    <row r="6" spans="1:12" ht="16.5" customHeight="1">
      <c r="A6" s="323" t="s">
        <v>6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</row>
    <row r="7" spans="1:12" ht="16.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</row>
    <row r="8" spans="1:12" ht="16.5" customHeight="1">
      <c r="A8" s="319" t="s">
        <v>149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</row>
    <row r="9" spans="1:12" ht="16.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</row>
    <row r="10" spans="1:12" ht="16.5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</row>
    <row r="11" spans="1:12" ht="16.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</row>
    <row r="12" ht="17.25" thickBot="1">
      <c r="G12" s="97"/>
    </row>
    <row r="13" spans="1:12" ht="21.75" customHeight="1" thickBot="1">
      <c r="A13" s="154"/>
      <c r="B13" s="315" t="s">
        <v>147</v>
      </c>
      <c r="C13" s="315"/>
      <c r="D13" s="315"/>
      <c r="E13" s="315"/>
      <c r="F13" s="315"/>
      <c r="G13" s="242"/>
      <c r="H13" s="315" t="s">
        <v>227</v>
      </c>
      <c r="I13" s="315"/>
      <c r="J13" s="315"/>
      <c r="K13" s="315"/>
      <c r="L13" s="315"/>
    </row>
    <row r="14" spans="1:12" ht="15.75" customHeight="1" thickBot="1">
      <c r="A14" s="324" t="s">
        <v>0</v>
      </c>
      <c r="B14" s="320" t="s">
        <v>7</v>
      </c>
      <c r="C14" s="320"/>
      <c r="D14" s="320"/>
      <c r="E14" s="320"/>
      <c r="F14" s="321" t="s">
        <v>142</v>
      </c>
      <c r="G14" s="80"/>
      <c r="H14" s="320" t="s">
        <v>7</v>
      </c>
      <c r="I14" s="320"/>
      <c r="J14" s="320"/>
      <c r="K14" s="320"/>
      <c r="L14" s="321" t="s">
        <v>142</v>
      </c>
    </row>
    <row r="15" spans="1:12" ht="42.75" customHeight="1" thickBot="1">
      <c r="A15" s="325"/>
      <c r="B15" s="239">
        <v>2022</v>
      </c>
      <c r="C15" s="239">
        <v>2023</v>
      </c>
      <c r="D15" s="15" t="s">
        <v>2</v>
      </c>
      <c r="E15" s="15" t="s">
        <v>3</v>
      </c>
      <c r="F15" s="322"/>
      <c r="G15" s="238"/>
      <c r="H15" s="239">
        <v>2022</v>
      </c>
      <c r="I15" s="239">
        <v>2023</v>
      </c>
      <c r="J15" s="15" t="s">
        <v>2</v>
      </c>
      <c r="K15" s="15" t="s">
        <v>3</v>
      </c>
      <c r="L15" s="322"/>
    </row>
    <row r="16" spans="1:17" ht="16.5">
      <c r="A16" s="1" t="s">
        <v>4</v>
      </c>
      <c r="B16" s="192">
        <v>389736.87249299994</v>
      </c>
      <c r="C16" s="192">
        <v>349819.81686200004</v>
      </c>
      <c r="D16" s="43">
        <v>-10.242052638146749</v>
      </c>
      <c r="E16" s="43"/>
      <c r="F16" s="43">
        <v>100</v>
      </c>
      <c r="G16" s="45"/>
      <c r="H16" s="192">
        <v>1128747.6419230003</v>
      </c>
      <c r="I16" s="192">
        <v>1727925.1965140002</v>
      </c>
      <c r="J16" s="43">
        <v>53.08339369553021</v>
      </c>
      <c r="K16" s="43"/>
      <c r="L16" s="43">
        <v>99.99999999999999</v>
      </c>
      <c r="M16" s="124"/>
      <c r="N16" s="124"/>
      <c r="O16" s="124"/>
      <c r="P16" s="124"/>
      <c r="Q16" s="124"/>
    </row>
    <row r="17" spans="1:17" ht="16.5">
      <c r="A17" s="4" t="s">
        <v>103</v>
      </c>
      <c r="B17" s="193">
        <v>349772.0885399999</v>
      </c>
      <c r="C17" s="193">
        <v>313970.20317000005</v>
      </c>
      <c r="D17" s="46">
        <v>-10.235775392897184</v>
      </c>
      <c r="E17" s="46">
        <v>-9.186168386118739</v>
      </c>
      <c r="F17" s="46">
        <v>89.75197745697116</v>
      </c>
      <c r="G17" s="45"/>
      <c r="H17" s="193">
        <v>965350.7986280001</v>
      </c>
      <c r="I17" s="193">
        <v>1556055.2746200003</v>
      </c>
      <c r="J17" s="46">
        <v>61.19065492373714</v>
      </c>
      <c r="K17" s="46">
        <v>52.33273178632219</v>
      </c>
      <c r="L17" s="46">
        <v>90.05339338527277</v>
      </c>
      <c r="M17" s="124"/>
      <c r="N17" s="124"/>
      <c r="O17" s="124"/>
      <c r="P17" s="124"/>
      <c r="Q17" s="124"/>
    </row>
    <row r="18" spans="1:17" ht="16.5">
      <c r="A18" s="6" t="s">
        <v>104</v>
      </c>
      <c r="B18" s="192">
        <v>39964.78395300006</v>
      </c>
      <c r="C18" s="192">
        <v>35849.613691999984</v>
      </c>
      <c r="D18" s="43">
        <v>-10.296991135594913</v>
      </c>
      <c r="E18" s="43">
        <v>-1.05588425202801</v>
      </c>
      <c r="F18" s="43">
        <v>10.248022543028846</v>
      </c>
      <c r="G18" s="45"/>
      <c r="H18" s="192">
        <v>163396.84329500026</v>
      </c>
      <c r="I18" s="192">
        <v>171869.92189399982</v>
      </c>
      <c r="J18" s="43">
        <v>5.1855827983788405</v>
      </c>
      <c r="K18" s="43">
        <v>0.750661909208008</v>
      </c>
      <c r="L18" s="43">
        <v>9.94660661472722</v>
      </c>
      <c r="M18" s="124"/>
      <c r="N18" s="124"/>
      <c r="O18" s="124"/>
      <c r="P18" s="124"/>
      <c r="Q18" s="124"/>
    </row>
    <row r="19" spans="1:17" ht="16.5">
      <c r="A19" s="7" t="s">
        <v>161</v>
      </c>
      <c r="B19" s="194">
        <v>3268.406</v>
      </c>
      <c r="C19" s="194">
        <v>29.737</v>
      </c>
      <c r="D19" s="47">
        <v>-99.09016811252947</v>
      </c>
      <c r="E19" s="47">
        <v>-0.8309886050256047</v>
      </c>
      <c r="F19" s="47">
        <v>0.008500661931262433</v>
      </c>
      <c r="G19" s="41"/>
      <c r="H19" s="194">
        <v>8053.559</v>
      </c>
      <c r="I19" s="194">
        <v>1189.224</v>
      </c>
      <c r="J19" s="47">
        <v>-85.23355947351972</v>
      </c>
      <c r="K19" s="47">
        <v>-0.6081372616030912</v>
      </c>
      <c r="L19" s="47">
        <v>0.06882381265110307</v>
      </c>
      <c r="M19" s="124"/>
      <c r="N19" s="124"/>
      <c r="O19" s="124"/>
      <c r="P19" s="124"/>
      <c r="Q19" s="124"/>
    </row>
    <row r="20" spans="1:17" ht="16.5">
      <c r="A20" s="10" t="s">
        <v>172</v>
      </c>
      <c r="B20" s="195">
        <v>15276.461439999997</v>
      </c>
      <c r="C20" s="195">
        <v>12626.011999999997</v>
      </c>
      <c r="D20" s="50">
        <v>-17.349891206219027</v>
      </c>
      <c r="E20" s="50">
        <v>-0.6800612482586197</v>
      </c>
      <c r="F20" s="50">
        <v>3.6092900949007176</v>
      </c>
      <c r="G20" s="41"/>
      <c r="H20" s="195">
        <v>67853.55589</v>
      </c>
      <c r="I20" s="195">
        <v>65622.26742999999</v>
      </c>
      <c r="J20" s="50">
        <v>-3.288388398711539</v>
      </c>
      <c r="K20" s="50">
        <v>-0.19767823888417235</v>
      </c>
      <c r="L20" s="50">
        <v>3.7977493216945692</v>
      </c>
      <c r="M20" s="124"/>
      <c r="N20" s="124"/>
      <c r="O20" s="124"/>
      <c r="P20" s="124"/>
      <c r="Q20" s="124"/>
    </row>
    <row r="21" spans="1:17" ht="16.5">
      <c r="A21" s="7" t="s">
        <v>163</v>
      </c>
      <c r="B21" s="194">
        <v>2924.06738</v>
      </c>
      <c r="C21" s="194">
        <v>1982.9201099999998</v>
      </c>
      <c r="D21" s="47">
        <v>-32.18623744573219</v>
      </c>
      <c r="E21" s="47">
        <v>-0.24148273782253027</v>
      </c>
      <c r="F21" s="47">
        <v>0.5668404173861423</v>
      </c>
      <c r="G21" s="41"/>
      <c r="H21" s="194">
        <v>11973.71475</v>
      </c>
      <c r="I21" s="194">
        <v>10157.384799999998</v>
      </c>
      <c r="J21" s="47">
        <v>-15.169310342890885</v>
      </c>
      <c r="K21" s="47">
        <v>-0.160915503389721</v>
      </c>
      <c r="L21" s="47">
        <v>0.5878370672811529</v>
      </c>
      <c r="M21" s="124"/>
      <c r="N21" s="124"/>
      <c r="O21" s="124"/>
      <c r="P21" s="124"/>
      <c r="Q21" s="124"/>
    </row>
    <row r="22" spans="1:17" ht="16.5">
      <c r="A22" s="10" t="s">
        <v>168</v>
      </c>
      <c r="B22" s="195">
        <v>1178.69722</v>
      </c>
      <c r="C22" s="195">
        <v>778.0138099999999</v>
      </c>
      <c r="D22" s="50">
        <v>-33.9937520171635</v>
      </c>
      <c r="E22" s="50">
        <v>-0.10280869947895341</v>
      </c>
      <c r="F22" s="50">
        <v>0.2224041556533424</v>
      </c>
      <c r="G22" s="41"/>
      <c r="H22" s="195">
        <v>4482.52002</v>
      </c>
      <c r="I22" s="195">
        <v>3479.8722100000005</v>
      </c>
      <c r="J22" s="50">
        <v>-22.367949401818834</v>
      </c>
      <c r="K22" s="50">
        <v>-0.0888283414964066</v>
      </c>
      <c r="L22" s="50">
        <v>0.2013902116260856</v>
      </c>
      <c r="M22" s="124"/>
      <c r="N22" s="124"/>
      <c r="O22" s="124"/>
      <c r="P22" s="124"/>
      <c r="Q22" s="124"/>
    </row>
    <row r="23" spans="1:17" ht="16.5">
      <c r="A23" s="7" t="s">
        <v>165</v>
      </c>
      <c r="B23" s="194">
        <v>2285.3579000000004</v>
      </c>
      <c r="C23" s="194">
        <v>1900.6699000000003</v>
      </c>
      <c r="D23" s="47">
        <v>-16.83272453736896</v>
      </c>
      <c r="E23" s="47">
        <v>-0.09870454328308634</v>
      </c>
      <c r="F23" s="47">
        <v>0.5433282531131715</v>
      </c>
      <c r="G23" s="41"/>
      <c r="H23" s="194">
        <v>9598.455460000001</v>
      </c>
      <c r="I23" s="194">
        <v>5923.164239999999</v>
      </c>
      <c r="J23" s="47">
        <v>-38.2904440752596</v>
      </c>
      <c r="K23" s="47">
        <v>-0.3256078757992851</v>
      </c>
      <c r="L23" s="47">
        <v>0.34279054741198733</v>
      </c>
      <c r="M23" s="124"/>
      <c r="N23" s="124"/>
      <c r="O23" s="124"/>
      <c r="P23" s="124"/>
      <c r="Q23" s="124"/>
    </row>
    <row r="24" spans="1:17" ht="16.5">
      <c r="A24" s="10" t="s">
        <v>167</v>
      </c>
      <c r="B24" s="195">
        <v>452.746</v>
      </c>
      <c r="C24" s="195">
        <v>142.869</v>
      </c>
      <c r="D24" s="50">
        <v>-68.44389569427449</v>
      </c>
      <c r="E24" s="50">
        <v>-0.07950928482025156</v>
      </c>
      <c r="F24" s="50">
        <v>0.04084073946455703</v>
      </c>
      <c r="G24" s="41"/>
      <c r="H24" s="195">
        <v>1410.14</v>
      </c>
      <c r="I24" s="195">
        <v>844.545</v>
      </c>
      <c r="J24" s="50">
        <v>-40.10913809976315</v>
      </c>
      <c r="K24" s="50">
        <v>-0.05010818884515404</v>
      </c>
      <c r="L24" s="50">
        <v>0.048876247750992106</v>
      </c>
      <c r="M24" s="124"/>
      <c r="N24" s="124"/>
      <c r="O24" s="124"/>
      <c r="P24" s="124"/>
      <c r="Q24" s="124"/>
    </row>
    <row r="25" spans="1:17" ht="16.5">
      <c r="A25" s="7" t="s">
        <v>190</v>
      </c>
      <c r="B25" s="194">
        <v>909.3228000000005</v>
      </c>
      <c r="C25" s="194">
        <v>779.2338700000003</v>
      </c>
      <c r="D25" s="47">
        <v>-14.306133091571017</v>
      </c>
      <c r="E25" s="47">
        <v>-0.03337865600651803</v>
      </c>
      <c r="F25" s="47">
        <v>0.2227529237737264</v>
      </c>
      <c r="G25" s="41"/>
      <c r="H25" s="194">
        <v>3943.61025</v>
      </c>
      <c r="I25" s="194">
        <v>4526.086130000001</v>
      </c>
      <c r="J25" s="47">
        <v>14.770117812732654</v>
      </c>
      <c r="K25" s="47">
        <v>0.05160372951102343</v>
      </c>
      <c r="L25" s="47">
        <v>0.26193761970316454</v>
      </c>
      <c r="M25" s="124"/>
      <c r="N25" s="124"/>
      <c r="O25" s="124"/>
      <c r="P25" s="124"/>
      <c r="Q25" s="124"/>
    </row>
    <row r="26" spans="1:17" ht="16.5">
      <c r="A26" s="10" t="s">
        <v>170</v>
      </c>
      <c r="B26" s="195">
        <v>403.32142</v>
      </c>
      <c r="C26" s="195">
        <v>274.75157</v>
      </c>
      <c r="D26" s="50">
        <v>-31.877763893621115</v>
      </c>
      <c r="E26" s="50">
        <v>-0.03298888534143231</v>
      </c>
      <c r="F26" s="50">
        <v>0.07854088212171995</v>
      </c>
      <c r="G26" s="41"/>
      <c r="H26" s="195">
        <v>1043.22872</v>
      </c>
      <c r="I26" s="195">
        <v>1724.3275299999996</v>
      </c>
      <c r="J26" s="50">
        <v>65.28758238174265</v>
      </c>
      <c r="K26" s="50">
        <v>0.06034110590385286</v>
      </c>
      <c r="L26" s="50">
        <v>0.09979179269326828</v>
      </c>
      <c r="M26" s="124"/>
      <c r="N26" s="124"/>
      <c r="O26" s="124"/>
      <c r="P26" s="124"/>
      <c r="Q26" s="124"/>
    </row>
    <row r="27" spans="1:17" ht="16.5">
      <c r="A27" s="7" t="s">
        <v>187</v>
      </c>
      <c r="B27" s="194">
        <v>84.29346</v>
      </c>
      <c r="C27" s="194">
        <v>41.968439999999994</v>
      </c>
      <c r="D27" s="47">
        <v>-50.211511070965656</v>
      </c>
      <c r="E27" s="47">
        <v>-0.01085989624981152</v>
      </c>
      <c r="F27" s="47">
        <v>0.011997159102211774</v>
      </c>
      <c r="G27" s="41"/>
      <c r="H27" s="194">
        <v>218.8685</v>
      </c>
      <c r="I27" s="194">
        <v>239.25477</v>
      </c>
      <c r="J27" s="47">
        <v>9.314391975090054</v>
      </c>
      <c r="K27" s="47">
        <v>0.0018060963534124205</v>
      </c>
      <c r="L27" s="47">
        <v>0.013846361548676073</v>
      </c>
      <c r="M27" s="124"/>
      <c r="N27" s="124"/>
      <c r="O27" s="124"/>
      <c r="P27" s="124"/>
      <c r="Q27" s="124"/>
    </row>
    <row r="28" spans="1:17" ht="16.5">
      <c r="A28" s="10" t="s">
        <v>171</v>
      </c>
      <c r="B28" s="195">
        <v>28.43</v>
      </c>
      <c r="C28" s="195">
        <v>0</v>
      </c>
      <c r="D28" s="50">
        <v>-100</v>
      </c>
      <c r="E28" s="50">
        <v>-0.007294665197609864</v>
      </c>
      <c r="F28" s="50">
        <v>0</v>
      </c>
      <c r="G28" s="41"/>
      <c r="H28" s="195">
        <v>28.43</v>
      </c>
      <c r="I28" s="195">
        <v>0</v>
      </c>
      <c r="J28" s="50">
        <v>-100</v>
      </c>
      <c r="K28" s="50">
        <v>-0.0025187206550053116</v>
      </c>
      <c r="L28" s="50">
        <v>0</v>
      </c>
      <c r="M28" s="124"/>
      <c r="N28" s="124"/>
      <c r="O28" s="124"/>
      <c r="P28" s="124"/>
      <c r="Q28" s="124"/>
    </row>
    <row r="29" spans="1:17" ht="16.5">
      <c r="A29" s="7" t="s">
        <v>189</v>
      </c>
      <c r="B29" s="194">
        <v>494.85150000000056</v>
      </c>
      <c r="C29" s="194">
        <v>482.81124</v>
      </c>
      <c r="D29" s="47">
        <v>-2.4331056892826552</v>
      </c>
      <c r="E29" s="47">
        <v>-0.003089330481610208</v>
      </c>
      <c r="F29" s="47">
        <v>0.13801712102275315</v>
      </c>
      <c r="G29" s="41"/>
      <c r="H29" s="194">
        <v>2223.1490000000003</v>
      </c>
      <c r="I29" s="194">
        <v>2268.5586</v>
      </c>
      <c r="J29" s="47">
        <v>2.0425801419517775</v>
      </c>
      <c r="K29" s="47">
        <v>0.004023007297063944</v>
      </c>
      <c r="L29" s="47">
        <v>0.13128800972268356</v>
      </c>
      <c r="M29" s="124"/>
      <c r="N29" s="124"/>
      <c r="O29" s="124"/>
      <c r="P29" s="124"/>
      <c r="Q29" s="124"/>
    </row>
    <row r="30" spans="1:17" ht="16.5">
      <c r="A30" s="10" t="s">
        <v>169</v>
      </c>
      <c r="B30" s="195">
        <v>28.95207</v>
      </c>
      <c r="C30" s="195">
        <v>19.9973</v>
      </c>
      <c r="D30" s="50">
        <v>-30.92963646468111</v>
      </c>
      <c r="E30" s="50">
        <v>-0.0022976450605557822</v>
      </c>
      <c r="F30" s="50">
        <v>0.005716457169117068</v>
      </c>
      <c r="G30" s="41"/>
      <c r="H30" s="195">
        <v>58.492700000000006</v>
      </c>
      <c r="I30" s="195">
        <v>383.92704</v>
      </c>
      <c r="J30" s="50">
        <v>556.3674441426023</v>
      </c>
      <c r="K30" s="50">
        <v>0.028831452479986672</v>
      </c>
      <c r="L30" s="50">
        <v>0.022218961837847665</v>
      </c>
      <c r="M30" s="124"/>
      <c r="N30" s="124"/>
      <c r="O30" s="124"/>
      <c r="P30" s="124"/>
      <c r="Q30" s="124"/>
    </row>
    <row r="31" spans="1:17" ht="16.5">
      <c r="A31" s="7" t="s">
        <v>162</v>
      </c>
      <c r="B31" s="194">
        <v>0.03623</v>
      </c>
      <c r="C31" s="194">
        <v>0</v>
      </c>
      <c r="D31" s="47">
        <v>-100</v>
      </c>
      <c r="E31" s="47">
        <v>-9.296015480457454E-06</v>
      </c>
      <c r="F31" s="47">
        <v>0</v>
      </c>
      <c r="G31" s="41"/>
      <c r="H31" s="194">
        <v>0.26296</v>
      </c>
      <c r="I31" s="194">
        <v>0.04819</v>
      </c>
      <c r="J31" s="47">
        <v>-81.67401886218437</v>
      </c>
      <c r="K31" s="47">
        <v>-1.9027282274902945E-05</v>
      </c>
      <c r="L31" s="47">
        <v>2.788893876726888E-06</v>
      </c>
      <c r="M31" s="124"/>
      <c r="N31" s="124"/>
      <c r="O31" s="124"/>
      <c r="P31" s="124"/>
      <c r="Q31" s="124"/>
    </row>
    <row r="32" spans="1:17" ht="16.5">
      <c r="A32" s="10" t="s">
        <v>175</v>
      </c>
      <c r="B32" s="195">
        <v>0</v>
      </c>
      <c r="C32" s="195">
        <v>0</v>
      </c>
      <c r="D32" s="50" t="s">
        <v>176</v>
      </c>
      <c r="E32" s="50">
        <v>0</v>
      </c>
      <c r="F32" s="50">
        <v>0</v>
      </c>
      <c r="G32" s="41"/>
      <c r="H32" s="195">
        <v>0</v>
      </c>
      <c r="I32" s="195">
        <v>0.00529</v>
      </c>
      <c r="J32" s="50" t="s">
        <v>176</v>
      </c>
      <c r="K32" s="50">
        <v>4.6866100123032355E-07</v>
      </c>
      <c r="L32" s="50">
        <v>3.061475120955642E-07</v>
      </c>
      <c r="M32" s="124"/>
      <c r="N32" s="124"/>
      <c r="O32" s="124"/>
      <c r="P32" s="124"/>
      <c r="Q32" s="124"/>
    </row>
    <row r="33" spans="1:17" ht="16.5">
      <c r="A33" s="7" t="s">
        <v>177</v>
      </c>
      <c r="B33" s="194">
        <v>0</v>
      </c>
      <c r="C33" s="194">
        <v>0</v>
      </c>
      <c r="D33" s="47" t="s">
        <v>176</v>
      </c>
      <c r="E33" s="47">
        <v>0</v>
      </c>
      <c r="F33" s="47">
        <v>0</v>
      </c>
      <c r="G33" s="41"/>
      <c r="H33" s="194">
        <v>19.2625</v>
      </c>
      <c r="I33" s="194">
        <v>7.793900000000001</v>
      </c>
      <c r="J33" s="47">
        <v>-59.5384815055159</v>
      </c>
      <c r="K33" s="47">
        <v>-0.0010160464194158955</v>
      </c>
      <c r="L33" s="47">
        <v>0.0004510554053916102</v>
      </c>
      <c r="M33" s="124"/>
      <c r="N33" s="124"/>
      <c r="O33" s="124"/>
      <c r="P33" s="124"/>
      <c r="Q33" s="124"/>
    </row>
    <row r="34" spans="1:17" ht="16.5">
      <c r="A34" s="10" t="s">
        <v>178</v>
      </c>
      <c r="B34" s="195">
        <v>0</v>
      </c>
      <c r="C34" s="195">
        <v>0</v>
      </c>
      <c r="D34" s="50" t="s">
        <v>176</v>
      </c>
      <c r="E34" s="50">
        <v>0</v>
      </c>
      <c r="F34" s="50">
        <v>0</v>
      </c>
      <c r="G34" s="41"/>
      <c r="H34" s="195">
        <v>0.24194</v>
      </c>
      <c r="I34" s="195">
        <v>0</v>
      </c>
      <c r="J34" s="50">
        <v>-100</v>
      </c>
      <c r="K34" s="50">
        <v>-2.1434374789728632E-05</v>
      </c>
      <c r="L34" s="50">
        <v>0</v>
      </c>
      <c r="M34" s="124"/>
      <c r="N34" s="124"/>
      <c r="O34" s="124"/>
      <c r="P34" s="124"/>
      <c r="Q34" s="124"/>
    </row>
    <row r="35" spans="1:17" ht="16.5">
      <c r="A35" s="7" t="s">
        <v>179</v>
      </c>
      <c r="B35" s="194">
        <v>0</v>
      </c>
      <c r="C35" s="194">
        <v>0</v>
      </c>
      <c r="D35" s="47" t="s">
        <v>176</v>
      </c>
      <c r="E35" s="47">
        <v>0</v>
      </c>
      <c r="F35" s="47">
        <v>0</v>
      </c>
      <c r="G35" s="41"/>
      <c r="H35" s="194">
        <v>3.9454000000000002</v>
      </c>
      <c r="I35" s="194">
        <v>0</v>
      </c>
      <c r="J35" s="47">
        <v>-100</v>
      </c>
      <c r="K35" s="47">
        <v>-0.00034953782878149685</v>
      </c>
      <c r="L35" s="47">
        <v>0</v>
      </c>
      <c r="M35" s="124"/>
      <c r="N35" s="124"/>
      <c r="O35" s="124"/>
      <c r="P35" s="124"/>
      <c r="Q35" s="124"/>
    </row>
    <row r="36" spans="1:17" ht="16.5">
      <c r="A36" s="10" t="s">
        <v>180</v>
      </c>
      <c r="B36" s="195">
        <v>0</v>
      </c>
      <c r="C36" s="195">
        <v>0</v>
      </c>
      <c r="D36" s="50" t="s">
        <v>176</v>
      </c>
      <c r="E36" s="50">
        <v>0</v>
      </c>
      <c r="F36" s="50">
        <v>0</v>
      </c>
      <c r="G36" s="41"/>
      <c r="H36" s="195">
        <v>5.582379999999999</v>
      </c>
      <c r="I36" s="195">
        <v>2.9624099999999998</v>
      </c>
      <c r="J36" s="50">
        <v>-46.93284942981308</v>
      </c>
      <c r="K36" s="50">
        <v>-0.0002321129987511172</v>
      </c>
      <c r="L36" s="50">
        <v>0.00017144318550227225</v>
      </c>
      <c r="M36" s="124"/>
      <c r="N36" s="124"/>
      <c r="O36" s="124"/>
      <c r="P36" s="124"/>
      <c r="Q36" s="124"/>
    </row>
    <row r="37" spans="1:17" ht="16.5">
      <c r="A37" s="7" t="s">
        <v>181</v>
      </c>
      <c r="B37" s="194">
        <v>0.0337</v>
      </c>
      <c r="C37" s="194">
        <v>0.0396</v>
      </c>
      <c r="D37" s="47">
        <v>17.50741839762613</v>
      </c>
      <c r="E37" s="47">
        <v>1.5138418806154843E-06</v>
      </c>
      <c r="F37" s="47">
        <v>1.1320113410162168E-05</v>
      </c>
      <c r="G37" s="41"/>
      <c r="H37" s="194">
        <v>0.10024</v>
      </c>
      <c r="I37" s="194">
        <v>0.0879</v>
      </c>
      <c r="J37" s="47">
        <v>-12.310454908220258</v>
      </c>
      <c r="K37" s="47">
        <v>-1.0932470236639294E-06</v>
      </c>
      <c r="L37" s="47">
        <v>5.0870257680907545E-06</v>
      </c>
      <c r="M37" s="124"/>
      <c r="N37" s="124"/>
      <c r="O37" s="124"/>
      <c r="P37" s="124"/>
      <c r="Q37" s="124"/>
    </row>
    <row r="38" spans="1:17" ht="16.5">
      <c r="A38" s="10" t="s">
        <v>182</v>
      </c>
      <c r="B38" s="195">
        <v>0.0395</v>
      </c>
      <c r="C38" s="195">
        <v>0.8760090000000001</v>
      </c>
      <c r="D38" s="50" t="s">
        <v>193</v>
      </c>
      <c r="E38" s="50">
        <v>0.0002146342979172505</v>
      </c>
      <c r="F38" s="50">
        <v>0.000250417202735423</v>
      </c>
      <c r="G38" s="41"/>
      <c r="H38" s="195">
        <v>0.0395</v>
      </c>
      <c r="I38" s="195">
        <v>4.701309</v>
      </c>
      <c r="J38" s="50" t="s">
        <v>193</v>
      </c>
      <c r="K38" s="50">
        <v>0.00041300719725605536</v>
      </c>
      <c r="L38" s="50">
        <v>0.00027207827106663234</v>
      </c>
      <c r="M38" s="124"/>
      <c r="N38" s="124"/>
      <c r="O38" s="124"/>
      <c r="P38" s="124"/>
      <c r="Q38" s="124"/>
    </row>
    <row r="39" spans="1:17" ht="16.5">
      <c r="A39" s="7" t="s">
        <v>164</v>
      </c>
      <c r="B39" s="194">
        <v>657.27773</v>
      </c>
      <c r="C39" s="194">
        <v>661.7785999999999</v>
      </c>
      <c r="D39" s="47">
        <v>0.6847744559974389</v>
      </c>
      <c r="E39" s="47">
        <v>0.001154848390712811</v>
      </c>
      <c r="F39" s="47">
        <v>0.18917699001056423</v>
      </c>
      <c r="G39" s="41"/>
      <c r="H39" s="194">
        <v>2664.4596900000006</v>
      </c>
      <c r="I39" s="194">
        <v>2048.0481400000003</v>
      </c>
      <c r="J39" s="47">
        <v>-23.134579679079327</v>
      </c>
      <c r="K39" s="47">
        <v>-0.054610218183919805</v>
      </c>
      <c r="L39" s="47">
        <v>0.11852643529545327</v>
      </c>
      <c r="M39" s="124"/>
      <c r="N39" s="124"/>
      <c r="O39" s="124"/>
      <c r="P39" s="124"/>
      <c r="Q39" s="124"/>
    </row>
    <row r="40" spans="1:17" ht="16.5">
      <c r="A40" s="10" t="s">
        <v>166</v>
      </c>
      <c r="B40" s="195">
        <v>1754.1553529999999</v>
      </c>
      <c r="C40" s="195">
        <v>1764.6418430000006</v>
      </c>
      <c r="D40" s="50">
        <v>0.5978085112054998</v>
      </c>
      <c r="E40" s="50">
        <v>0.0026906589394333053</v>
      </c>
      <c r="F40" s="50">
        <v>0.5044430755322623</v>
      </c>
      <c r="G40" s="41"/>
      <c r="H40" s="195">
        <v>8141.512984999999</v>
      </c>
      <c r="I40" s="195">
        <v>6835.466234999997</v>
      </c>
      <c r="J40" s="50">
        <v>-16.04181866940795</v>
      </c>
      <c r="K40" s="50">
        <v>-0.115707594992176</v>
      </c>
      <c r="L40" s="50">
        <v>0.3955880873078416</v>
      </c>
      <c r="M40" s="124"/>
      <c r="N40" s="124"/>
      <c r="O40" s="124"/>
      <c r="P40" s="124"/>
      <c r="Q40" s="124"/>
    </row>
    <row r="41" spans="1:17" ht="16.5">
      <c r="A41" s="7" t="s">
        <v>184</v>
      </c>
      <c r="B41" s="194">
        <v>0</v>
      </c>
      <c r="C41" s="194">
        <v>13.016</v>
      </c>
      <c r="D41" s="47" t="s">
        <v>176</v>
      </c>
      <c r="E41" s="47">
        <v>0.0033396891386595143</v>
      </c>
      <c r="F41" s="47">
        <v>0.003720772629966434</v>
      </c>
      <c r="G41" s="41"/>
      <c r="H41" s="194">
        <v>0</v>
      </c>
      <c r="I41" s="194">
        <v>34.738</v>
      </c>
      <c r="J41" s="47" t="s">
        <v>176</v>
      </c>
      <c r="K41" s="47">
        <v>0.003077570105999807</v>
      </c>
      <c r="L41" s="47">
        <v>0.0020103879537194157</v>
      </c>
      <c r="M41" s="124"/>
      <c r="N41" s="124"/>
      <c r="O41" s="124"/>
      <c r="P41" s="124"/>
      <c r="Q41" s="124"/>
    </row>
    <row r="42" spans="1:17" ht="16.5">
      <c r="A42" s="186" t="s">
        <v>183</v>
      </c>
      <c r="B42" s="196">
        <v>99.70853</v>
      </c>
      <c r="C42" s="196">
        <v>116.84296</v>
      </c>
      <c r="D42" s="189">
        <v>17.184517713780355</v>
      </c>
      <c r="E42" s="189">
        <v>0.004396409785504131</v>
      </c>
      <c r="F42" s="189">
        <v>0.03340089793886469</v>
      </c>
      <c r="G42" s="190"/>
      <c r="H42" s="196">
        <v>390.06777</v>
      </c>
      <c r="I42" s="196">
        <v>369.55641</v>
      </c>
      <c r="J42" s="189">
        <v>-5.258409327179214</v>
      </c>
      <c r="K42" s="189">
        <v>-0.0018171785471069175</v>
      </c>
      <c r="L42" s="189">
        <v>0.021387292155097975</v>
      </c>
      <c r="M42" s="124"/>
      <c r="N42" s="124"/>
      <c r="O42" s="124"/>
      <c r="P42" s="124"/>
      <c r="Q42" s="124"/>
    </row>
    <row r="43" spans="1:12" ht="16.5">
      <c r="A43" s="175" t="s">
        <v>185</v>
      </c>
      <c r="B43" s="197">
        <v>68</v>
      </c>
      <c r="C43" s="197">
        <v>86.78</v>
      </c>
      <c r="D43" s="191">
        <v>27.617647058823525</v>
      </c>
      <c r="E43" s="191">
        <v>0.004818635681009964</v>
      </c>
      <c r="F43" s="191">
        <v>0.024807056609441238</v>
      </c>
      <c r="G43" s="190"/>
      <c r="H43" s="197">
        <v>1055.745</v>
      </c>
      <c r="I43" s="197">
        <v>702.7392</v>
      </c>
      <c r="J43" s="191">
        <v>-33.43665373740817</v>
      </c>
      <c r="K43" s="191">
        <v>-0.03127411184652387</v>
      </c>
      <c r="L43" s="191">
        <v>0.04066953832363461</v>
      </c>
    </row>
    <row r="44" spans="1:12" ht="16.5">
      <c r="A44" s="186" t="s">
        <v>173</v>
      </c>
      <c r="B44" s="196">
        <v>216.003</v>
      </c>
      <c r="C44" s="196">
        <v>254.00213</v>
      </c>
      <c r="D44" s="189">
        <v>17.59194548223868</v>
      </c>
      <c r="E44" s="189">
        <v>0.009749944817110551</v>
      </c>
      <c r="F44" s="189">
        <v>0.07260941712178672</v>
      </c>
      <c r="G44" s="190"/>
      <c r="H44" s="196">
        <v>870.75975</v>
      </c>
      <c r="I44" s="196">
        <v>1410.06229</v>
      </c>
      <c r="J44" s="189">
        <v>61.93471161247406</v>
      </c>
      <c r="K44" s="189">
        <v>0.04777884090027535</v>
      </c>
      <c r="L44" s="189">
        <v>0.08160435954315197</v>
      </c>
    </row>
    <row r="45" spans="1:12" ht="16.5">
      <c r="A45" s="175" t="s">
        <v>174</v>
      </c>
      <c r="B45" s="197">
        <v>65.00228000000001</v>
      </c>
      <c r="C45" s="197">
        <v>129.04789</v>
      </c>
      <c r="D45" s="191">
        <v>98.5282516244045</v>
      </c>
      <c r="E45" s="191">
        <v>0.01643303842162132</v>
      </c>
      <c r="F45" s="191">
        <v>0.036889816922781114</v>
      </c>
      <c r="G45" s="190"/>
      <c r="H45" s="197">
        <v>446.16251</v>
      </c>
      <c r="I45" s="197">
        <v>555.71252</v>
      </c>
      <c r="J45" s="191">
        <v>24.55383577611665</v>
      </c>
      <c r="K45" s="191">
        <v>0.009705447518221545</v>
      </c>
      <c r="L45" s="191">
        <v>0.03216068155734527</v>
      </c>
    </row>
    <row r="46" spans="1:12" ht="16.5">
      <c r="A46" s="186" t="s">
        <v>186</v>
      </c>
      <c r="B46" s="196">
        <v>1387.3415099999997</v>
      </c>
      <c r="C46" s="196">
        <v>1483.0691499999998</v>
      </c>
      <c r="D46" s="189">
        <v>6.9000775447135565</v>
      </c>
      <c r="E46" s="189">
        <v>0.024562120434657983</v>
      </c>
      <c r="F46" s="189">
        <v>0.4239522973008284</v>
      </c>
      <c r="G46" s="190"/>
      <c r="H46" s="196">
        <v>4842.539589999999</v>
      </c>
      <c r="I46" s="196">
        <v>7196.92926</v>
      </c>
      <c r="J46" s="189">
        <v>48.61890390864105</v>
      </c>
      <c r="K46" s="189">
        <v>0.2085842381906486</v>
      </c>
      <c r="L46" s="189">
        <v>0.4165069919993894</v>
      </c>
    </row>
    <row r="47" spans="1:12" ht="16.5">
      <c r="A47" s="175" t="s">
        <v>191</v>
      </c>
      <c r="B47" s="197">
        <v>110.76324000000001</v>
      </c>
      <c r="C47" s="197">
        <v>709.1471900000003</v>
      </c>
      <c r="D47" s="191">
        <v>540.2369504539595</v>
      </c>
      <c r="E47" s="191">
        <v>0.1535353702030715</v>
      </c>
      <c r="F47" s="191">
        <v>0.20271784382065205</v>
      </c>
      <c r="G47" s="190"/>
      <c r="H47" s="197">
        <v>4022.55879</v>
      </c>
      <c r="I47" s="197">
        <v>10845.16404</v>
      </c>
      <c r="J47" s="191">
        <v>169.6085901083872</v>
      </c>
      <c r="K47" s="191">
        <v>0.6044402660612971</v>
      </c>
      <c r="L47" s="191">
        <v>0.6276408297002416</v>
      </c>
    </row>
    <row r="48" spans="1:12" ht="16.5">
      <c r="A48" s="186" t="s">
        <v>192</v>
      </c>
      <c r="B48" s="196">
        <v>5927.84521</v>
      </c>
      <c r="C48" s="196">
        <v>6950.522</v>
      </c>
      <c r="D48" s="189">
        <v>17.252083240547368</v>
      </c>
      <c r="E48" s="189">
        <v>0.2624018567856619</v>
      </c>
      <c r="F48" s="189">
        <v>1.986886295450181</v>
      </c>
      <c r="G48" s="190"/>
      <c r="H48" s="196">
        <v>20433.80373</v>
      </c>
      <c r="I48" s="196">
        <v>29139.991980000003</v>
      </c>
      <c r="J48" s="189">
        <v>42.60679198566426</v>
      </c>
      <c r="K48" s="189">
        <v>0.7713139701596747</v>
      </c>
      <c r="L48" s="189">
        <v>1.6864151317886</v>
      </c>
    </row>
    <row r="49" spans="1:12" ht="16.5">
      <c r="A49" s="175" t="s">
        <v>188</v>
      </c>
      <c r="B49" s="197">
        <v>2343.6455299999993</v>
      </c>
      <c r="C49" s="197">
        <v>4597.52401</v>
      </c>
      <c r="D49" s="191">
        <v>96.16976847177061</v>
      </c>
      <c r="E49" s="191">
        <v>0.5783077350579608</v>
      </c>
      <c r="F49" s="191">
        <v>1.3142548787662511</v>
      </c>
      <c r="G49" s="190"/>
      <c r="H49" s="197">
        <v>9611.80968</v>
      </c>
      <c r="I49" s="197">
        <v>16333.84394000001</v>
      </c>
      <c r="J49" s="191">
        <v>69.93515772567824</v>
      </c>
      <c r="K49" s="191">
        <v>0.5955303037043745</v>
      </c>
      <c r="L49" s="191">
        <v>0.9452865189391704</v>
      </c>
    </row>
    <row r="50" spans="1:12" ht="16.5">
      <c r="A50" s="300" t="s">
        <v>70</v>
      </c>
      <c r="B50" s="301">
        <v>0.02495000005728798</v>
      </c>
      <c r="C50" s="301">
        <v>23.342069999984233</v>
      </c>
      <c r="D50" s="302" t="s">
        <v>193</v>
      </c>
      <c r="E50" s="302">
        <v>0.0059827852188519175</v>
      </c>
      <c r="F50" s="302">
        <v>0.00667259797039812</v>
      </c>
      <c r="G50" s="303"/>
      <c r="H50" s="301">
        <v>0.2645900002680719</v>
      </c>
      <c r="I50" s="301">
        <v>23.459129999828292</v>
      </c>
      <c r="J50" s="302" t="s">
        <v>193</v>
      </c>
      <c r="K50" s="302">
        <v>0.002054891557518087</v>
      </c>
      <c r="L50" s="302">
        <v>0.0013576473129251125</v>
      </c>
    </row>
    <row r="51" spans="1:12" ht="16.5">
      <c r="A51" s="175" t="str">
        <f>+'Cuadro E.1.1.1'!A48</f>
        <v>Actualizado: 20 de junio de 2023</v>
      </c>
      <c r="B51" s="197"/>
      <c r="C51" s="197"/>
      <c r="D51" s="191"/>
      <c r="E51" s="191"/>
      <c r="F51" s="191"/>
      <c r="G51" s="190"/>
      <c r="H51" s="197"/>
      <c r="I51" s="197"/>
      <c r="J51" s="191"/>
      <c r="K51" s="191"/>
      <c r="L51" s="191"/>
    </row>
    <row r="52" spans="1:7" ht="30.75" customHeight="1">
      <c r="A52" s="179" t="s">
        <v>48</v>
      </c>
      <c r="B52" s="179"/>
      <c r="C52" s="218"/>
      <c r="D52" s="218"/>
      <c r="E52" s="218"/>
      <c r="F52" s="115"/>
      <c r="G52" s="115"/>
    </row>
    <row r="53" spans="1:5" ht="16.5">
      <c r="A53" s="180" t="s">
        <v>9</v>
      </c>
      <c r="B53" s="114"/>
      <c r="C53" s="120"/>
      <c r="D53" s="120"/>
      <c r="E53" s="120"/>
    </row>
    <row r="54" spans="1:5" ht="16.5">
      <c r="A54" s="180" t="s">
        <v>49</v>
      </c>
      <c r="B54" s="114"/>
      <c r="C54" s="120"/>
      <c r="D54" s="120"/>
      <c r="E54" s="120"/>
    </row>
    <row r="55" spans="1:12" ht="16.5">
      <c r="A55" s="137" t="s">
        <v>55</v>
      </c>
      <c r="B55" s="114"/>
      <c r="C55" s="120"/>
      <c r="D55" s="120"/>
      <c r="E55" s="120"/>
      <c r="H55" s="102"/>
      <c r="I55" s="102"/>
      <c r="J55" s="102"/>
      <c r="K55" s="135"/>
      <c r="L55" s="136"/>
    </row>
    <row r="56" spans="1:12" ht="16.5">
      <c r="A56" s="137" t="s">
        <v>54</v>
      </c>
      <c r="B56" s="178"/>
      <c r="C56" s="217"/>
      <c r="D56" s="217"/>
      <c r="E56" s="217"/>
      <c r="H56" s="218"/>
      <c r="I56" s="218"/>
      <c r="J56" s="218"/>
      <c r="K56" s="115"/>
      <c r="L56" s="115"/>
    </row>
    <row r="57" spans="1:12" ht="28.5" customHeight="1">
      <c r="A57" s="313" t="s">
        <v>52</v>
      </c>
      <c r="B57" s="313"/>
      <c r="C57" s="313"/>
      <c r="D57" s="313"/>
      <c r="E57" s="313"/>
      <c r="F57" s="313"/>
      <c r="G57" s="313"/>
      <c r="H57" s="120"/>
      <c r="I57" s="120"/>
      <c r="J57" s="120"/>
      <c r="K57" s="88"/>
      <c r="L57" s="88"/>
    </row>
    <row r="58" spans="3:12" ht="16.5">
      <c r="C58" s="112"/>
      <c r="D58" s="112"/>
      <c r="E58" s="112"/>
      <c r="F58" s="112"/>
      <c r="G58" s="112"/>
      <c r="H58" s="120"/>
      <c r="I58" s="120"/>
      <c r="J58" s="120"/>
      <c r="K58" s="88"/>
      <c r="L58" s="88"/>
    </row>
    <row r="59" spans="6:12" ht="16.5">
      <c r="F59" s="137"/>
      <c r="G59" s="114"/>
      <c r="H59" s="120"/>
      <c r="I59" s="120"/>
      <c r="J59" s="120"/>
      <c r="K59" s="88"/>
      <c r="L59" s="88"/>
    </row>
    <row r="60" spans="6:12" ht="16.5">
      <c r="F60" s="137"/>
      <c r="G60" s="217"/>
      <c r="H60" s="217"/>
      <c r="I60" s="217"/>
      <c r="J60" s="217"/>
      <c r="K60" s="88"/>
      <c r="L60" s="88"/>
    </row>
    <row r="61" spans="6:12" ht="16.5">
      <c r="F61" s="313"/>
      <c r="G61" s="313"/>
      <c r="H61" s="313"/>
      <c r="I61" s="313"/>
      <c r="J61" s="313"/>
      <c r="K61" s="313"/>
      <c r="L61" s="313"/>
    </row>
  </sheetData>
  <sheetProtection/>
  <mergeCells count="11">
    <mergeCell ref="H13:L13"/>
    <mergeCell ref="F61:L61"/>
    <mergeCell ref="A57:G57"/>
    <mergeCell ref="H14:K14"/>
    <mergeCell ref="L14:L15"/>
    <mergeCell ref="A6:L7"/>
    <mergeCell ref="A8:L11"/>
    <mergeCell ref="F14:F15"/>
    <mergeCell ref="B14:E14"/>
    <mergeCell ref="B13:F13"/>
    <mergeCell ref="A14:A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2">
      <selection activeCell="I36" sqref="I36"/>
    </sheetView>
  </sheetViews>
  <sheetFormatPr defaultColWidth="11.421875" defaultRowHeight="15"/>
  <cols>
    <col min="1" max="1" width="29.8515625" style="88" customWidth="1"/>
    <col min="2" max="2" width="13.140625" style="88" bestFit="1" customWidth="1"/>
    <col min="3" max="4" width="11.7109375" style="88" bestFit="1" customWidth="1"/>
    <col min="5" max="5" width="17.28125" style="88" customWidth="1"/>
    <col min="6" max="6" width="1.57421875" style="88" customWidth="1"/>
    <col min="7" max="7" width="13.140625" style="88" bestFit="1" customWidth="1"/>
    <col min="8" max="8" width="13.140625" style="88" customWidth="1"/>
    <col min="9" max="9" width="12.8515625" style="88" customWidth="1"/>
    <col min="10" max="10" width="14.57421875" style="88" bestFit="1" customWidth="1"/>
    <col min="11" max="11" width="11.8515625" style="132" bestFit="1" customWidth="1"/>
    <col min="12" max="12" width="12.00390625" style="132" bestFit="1" customWidth="1"/>
    <col min="13" max="14" width="12.7109375" style="132" bestFit="1" customWidth="1"/>
    <col min="15" max="16384" width="11.421875" style="88" customWidth="1"/>
  </cols>
  <sheetData>
    <row r="1" spans="7:10" ht="15" customHeight="1">
      <c r="G1" s="131"/>
      <c r="H1" s="131"/>
      <c r="I1" s="131"/>
      <c r="J1" s="131"/>
    </row>
    <row r="2" spans="7:10" ht="15" customHeight="1">
      <c r="G2" s="131"/>
      <c r="H2" s="131"/>
      <c r="I2" s="131"/>
      <c r="J2" s="131"/>
    </row>
    <row r="3" spans="7:10" ht="15" customHeight="1">
      <c r="G3" s="131"/>
      <c r="H3" s="131"/>
      <c r="I3" s="131"/>
      <c r="J3" s="131"/>
    </row>
    <row r="4" spans="7:10" ht="8.25" customHeight="1">
      <c r="G4" s="131"/>
      <c r="H4" s="131"/>
      <c r="I4" s="131"/>
      <c r="J4" s="131"/>
    </row>
    <row r="5" spans="7:10" ht="15" customHeight="1">
      <c r="G5" s="131"/>
      <c r="H5" s="131"/>
      <c r="I5" s="131"/>
      <c r="J5" s="131"/>
    </row>
    <row r="6" spans="1:10" ht="16.5" customHeight="1">
      <c r="A6" s="318" t="s">
        <v>6</v>
      </c>
      <c r="B6" s="318"/>
      <c r="C6" s="318"/>
      <c r="D6" s="318"/>
      <c r="E6" s="318"/>
      <c r="F6" s="318"/>
      <c r="G6" s="318"/>
      <c r="H6" s="318"/>
      <c r="I6" s="318"/>
      <c r="J6" s="318"/>
    </row>
    <row r="7" spans="1:10" ht="16.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6.5" customHeight="1">
      <c r="A8" s="319" t="s">
        <v>150</v>
      </c>
      <c r="B8" s="319"/>
      <c r="C8" s="319"/>
      <c r="D8" s="319"/>
      <c r="E8" s="319"/>
      <c r="F8" s="319"/>
      <c r="G8" s="319"/>
      <c r="H8" s="319"/>
      <c r="I8" s="319"/>
      <c r="J8" s="319"/>
    </row>
    <row r="9" spans="1:10" ht="25.5" customHeight="1">
      <c r="A9" s="319"/>
      <c r="B9" s="319"/>
      <c r="C9" s="319"/>
      <c r="D9" s="319"/>
      <c r="E9" s="319"/>
      <c r="F9" s="319"/>
      <c r="G9" s="319"/>
      <c r="H9" s="319"/>
      <c r="I9" s="319"/>
      <c r="J9" s="319"/>
    </row>
    <row r="10" spans="1:10" ht="15" customHeigh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</row>
    <row r="11" spans="1:10" ht="8.2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2:10" ht="15.75" customHeight="1" thickBot="1">
      <c r="B12" s="125"/>
      <c r="C12" s="125"/>
      <c r="D12" s="125"/>
      <c r="E12" s="125"/>
      <c r="F12" s="125"/>
      <c r="G12" s="131"/>
      <c r="H12" s="125"/>
      <c r="I12" s="125"/>
      <c r="J12" s="125"/>
    </row>
    <row r="13" spans="1:10" ht="16.5" customHeight="1" thickBot="1">
      <c r="A13" s="153"/>
      <c r="B13" s="83"/>
      <c r="C13" s="326" t="s">
        <v>147</v>
      </c>
      <c r="D13" s="326"/>
      <c r="E13" s="243"/>
      <c r="F13" s="243"/>
      <c r="G13" s="243"/>
      <c r="H13" s="243" t="s">
        <v>226</v>
      </c>
      <c r="I13" s="243"/>
      <c r="J13" s="161"/>
    </row>
    <row r="14" spans="1:11" ht="17.25" thickBot="1">
      <c r="A14" s="84" t="s">
        <v>64</v>
      </c>
      <c r="B14" s="18"/>
      <c r="C14" s="326" t="s">
        <v>1</v>
      </c>
      <c r="D14" s="326"/>
      <c r="E14" s="244"/>
      <c r="F14" s="244"/>
      <c r="G14" s="244"/>
      <c r="H14" s="244" t="s">
        <v>1</v>
      </c>
      <c r="I14" s="243"/>
      <c r="J14" s="161"/>
      <c r="K14" s="112"/>
    </row>
    <row r="15" spans="1:12" ht="27" thickBot="1">
      <c r="A15" s="85"/>
      <c r="B15" s="82">
        <v>2022</v>
      </c>
      <c r="C15" s="82">
        <v>2023</v>
      </c>
      <c r="D15" s="19" t="s">
        <v>2</v>
      </c>
      <c r="E15" s="19" t="s">
        <v>3</v>
      </c>
      <c r="F15" s="19"/>
      <c r="G15" s="160">
        <v>2022</v>
      </c>
      <c r="H15" s="160">
        <v>2023</v>
      </c>
      <c r="I15" s="19" t="s">
        <v>2</v>
      </c>
      <c r="J15" s="19" t="s">
        <v>3</v>
      </c>
      <c r="L15" s="111"/>
    </row>
    <row r="16" spans="1:23" ht="16.5">
      <c r="A16" s="20" t="s">
        <v>11</v>
      </c>
      <c r="B16" s="219">
        <v>295065.1300522419</v>
      </c>
      <c r="C16" s="219">
        <v>227894.07933020795</v>
      </c>
      <c r="D16" s="219">
        <v>-22.764821688737385</v>
      </c>
      <c r="E16" s="219"/>
      <c r="F16" s="220"/>
      <c r="G16" s="219">
        <v>825008.9668232473</v>
      </c>
      <c r="H16" s="219">
        <v>1160715.5113745446</v>
      </c>
      <c r="I16" s="219">
        <v>40.69126010156688</v>
      </c>
      <c r="J16" s="219"/>
      <c r="K16" s="110"/>
      <c r="L16" s="111"/>
      <c r="M16" s="112"/>
      <c r="N16" s="112"/>
      <c r="O16" s="91"/>
      <c r="P16" s="91"/>
      <c r="Q16" s="91"/>
      <c r="R16" s="91"/>
      <c r="S16" s="91"/>
      <c r="T16" s="91"/>
      <c r="U16" s="91"/>
      <c r="V16" s="91"/>
      <c r="W16" s="91"/>
    </row>
    <row r="17" spans="1:23" ht="16.5">
      <c r="A17" s="21"/>
      <c r="B17" s="221"/>
      <c r="C17" s="221"/>
      <c r="D17" s="221"/>
      <c r="E17" s="221"/>
      <c r="F17" s="222"/>
      <c r="G17" s="221"/>
      <c r="H17" s="221"/>
      <c r="I17" s="221"/>
      <c r="J17" s="221"/>
      <c r="K17" s="110"/>
      <c r="L17" s="111"/>
      <c r="O17" s="91"/>
      <c r="P17" s="91"/>
      <c r="Q17" s="91"/>
      <c r="R17" s="91"/>
      <c r="S17" s="91"/>
      <c r="T17" s="91"/>
      <c r="U17" s="91"/>
      <c r="V17" s="91"/>
      <c r="W17" s="91"/>
    </row>
    <row r="18" spans="1:23" ht="16.5">
      <c r="A18" s="22" t="s">
        <v>72</v>
      </c>
      <c r="B18" s="219">
        <v>71868.86068036102</v>
      </c>
      <c r="C18" s="219">
        <v>49146.984047474994</v>
      </c>
      <c r="D18" s="219">
        <v>-31.615746260320265</v>
      </c>
      <c r="E18" s="219">
        <v>-7.7006309179478665</v>
      </c>
      <c r="F18" s="220"/>
      <c r="G18" s="219">
        <v>219284.65598115005</v>
      </c>
      <c r="H18" s="219">
        <v>256531.94835175606</v>
      </c>
      <c r="I18" s="219">
        <v>16.985817910491562</v>
      </c>
      <c r="J18" s="219">
        <v>4.514774247124759</v>
      </c>
      <c r="K18" s="110"/>
      <c r="L18" s="110"/>
      <c r="O18" s="91"/>
      <c r="P18" s="91"/>
      <c r="Q18" s="91"/>
      <c r="R18" s="91"/>
      <c r="S18" s="91"/>
      <c r="T18" s="91"/>
      <c r="U18" s="91"/>
      <c r="V18" s="91"/>
      <c r="W18" s="91"/>
    </row>
    <row r="19" spans="1:23" ht="16.5">
      <c r="A19" s="23" t="s">
        <v>73</v>
      </c>
      <c r="B19" s="223">
        <v>19746.316251966004</v>
      </c>
      <c r="C19" s="223">
        <v>21405.585343951996</v>
      </c>
      <c r="D19" s="223">
        <v>8.402929796188133</v>
      </c>
      <c r="E19" s="223">
        <v>0.5623399456561388</v>
      </c>
      <c r="F19" s="220"/>
      <c r="G19" s="223">
        <v>86588.56366857</v>
      </c>
      <c r="H19" s="223">
        <v>109761.256758018</v>
      </c>
      <c r="I19" s="223">
        <v>26.761840256577955</v>
      </c>
      <c r="J19" s="223">
        <v>2.8087807552778514</v>
      </c>
      <c r="K19" s="110"/>
      <c r="L19" s="110"/>
      <c r="O19" s="91"/>
      <c r="P19" s="91"/>
      <c r="Q19" s="91"/>
      <c r="R19" s="91"/>
      <c r="S19" s="91"/>
      <c r="T19" s="91"/>
      <c r="U19" s="91"/>
      <c r="V19" s="91"/>
      <c r="W19" s="91"/>
    </row>
    <row r="20" spans="1:23" ht="16.5">
      <c r="A20" s="24" t="s">
        <v>74</v>
      </c>
      <c r="B20" s="224">
        <v>430.69928999999996</v>
      </c>
      <c r="C20" s="224">
        <v>552.10334435</v>
      </c>
      <c r="D20" s="224">
        <v>28.187660664590396</v>
      </c>
      <c r="E20" s="224">
        <v>0.04114483277929359</v>
      </c>
      <c r="F20" s="222"/>
      <c r="G20" s="224">
        <v>2686.583200005</v>
      </c>
      <c r="H20" s="224">
        <v>3600.16237135</v>
      </c>
      <c r="I20" s="224">
        <v>34.00524395981111</v>
      </c>
      <c r="J20" s="224">
        <v>0.11073566568164685</v>
      </c>
      <c r="K20" s="110"/>
      <c r="L20" s="110"/>
      <c r="M20" s="110"/>
      <c r="N20" s="110"/>
      <c r="O20" s="91"/>
      <c r="P20" s="91"/>
      <c r="Q20" s="91"/>
      <c r="R20" s="91"/>
      <c r="S20" s="91"/>
      <c r="T20" s="91"/>
      <c r="U20" s="91"/>
      <c r="V20" s="91"/>
      <c r="W20" s="91"/>
    </row>
    <row r="21" spans="1:23" ht="16.5">
      <c r="A21" s="21" t="s">
        <v>75</v>
      </c>
      <c r="B21" s="221">
        <v>6132.685734336002</v>
      </c>
      <c r="C21" s="221">
        <v>6354.834783072002</v>
      </c>
      <c r="D21" s="221">
        <v>3.6223778350849045</v>
      </c>
      <c r="E21" s="221">
        <v>0.07528814017998964</v>
      </c>
      <c r="F21" s="222"/>
      <c r="G21" s="221">
        <v>25633.461305747</v>
      </c>
      <c r="H21" s="221">
        <v>21401.864773736004</v>
      </c>
      <c r="I21" s="221">
        <v>-16.50809651313955</v>
      </c>
      <c r="J21" s="221">
        <v>-0.512915216946677</v>
      </c>
      <c r="K21" s="110"/>
      <c r="L21" s="110"/>
      <c r="M21" s="110"/>
      <c r="N21" s="110"/>
      <c r="O21" s="91"/>
      <c r="P21" s="91"/>
      <c r="Q21" s="91"/>
      <c r="R21" s="91"/>
      <c r="S21" s="91"/>
      <c r="T21" s="91"/>
      <c r="U21" s="91"/>
      <c r="V21" s="91"/>
      <c r="W21" s="91"/>
    </row>
    <row r="22" spans="1:23" ht="16.5">
      <c r="A22" s="24" t="s">
        <v>76</v>
      </c>
      <c r="B22" s="224">
        <v>13182.93122763</v>
      </c>
      <c r="C22" s="224">
        <v>14498.647216529995</v>
      </c>
      <c r="D22" s="224">
        <v>9.980450979994444</v>
      </c>
      <c r="E22" s="224">
        <v>0.44590697269685636</v>
      </c>
      <c r="F22" s="222"/>
      <c r="G22" s="224">
        <v>58268.519162818</v>
      </c>
      <c r="H22" s="224">
        <v>84759.229612932</v>
      </c>
      <c r="I22" s="224">
        <v>45.4631606066593</v>
      </c>
      <c r="J22" s="224">
        <v>3.2109603065428822</v>
      </c>
      <c r="K22" s="110"/>
      <c r="L22" s="110"/>
      <c r="M22" s="110"/>
      <c r="N22" s="110"/>
      <c r="O22" s="91"/>
      <c r="P22" s="91"/>
      <c r="Q22" s="91"/>
      <c r="R22" s="91"/>
      <c r="S22" s="91"/>
      <c r="T22" s="91"/>
      <c r="U22" s="91"/>
      <c r="V22" s="91"/>
      <c r="W22" s="91"/>
    </row>
    <row r="23" spans="1:23" ht="16.5">
      <c r="A23" s="23" t="s">
        <v>77</v>
      </c>
      <c r="B23" s="223">
        <v>52122.544428395006</v>
      </c>
      <c r="C23" s="223">
        <v>27741.398703523002</v>
      </c>
      <c r="D23" s="223">
        <v>-46.77658389905807</v>
      </c>
      <c r="E23" s="223">
        <v>-8.262970863604002</v>
      </c>
      <c r="F23" s="220"/>
      <c r="G23" s="223">
        <v>132696.09231258003</v>
      </c>
      <c r="H23" s="223">
        <v>146770.691593738</v>
      </c>
      <c r="I23" s="223">
        <v>10.60664186553717</v>
      </c>
      <c r="J23" s="223">
        <v>1.7059934918469035</v>
      </c>
      <c r="K23" s="110"/>
      <c r="L23" s="110"/>
      <c r="M23" s="110"/>
      <c r="N23" s="110"/>
      <c r="O23" s="91"/>
      <c r="P23" s="91"/>
      <c r="Q23" s="91"/>
      <c r="R23" s="91"/>
      <c r="S23" s="91"/>
      <c r="T23" s="91"/>
      <c r="U23" s="91"/>
      <c r="V23" s="91"/>
      <c r="W23" s="91"/>
    </row>
    <row r="24" spans="1:23" ht="16.5">
      <c r="A24" s="24" t="s">
        <v>78</v>
      </c>
      <c r="B24" s="224">
        <v>4548.887036</v>
      </c>
      <c r="C24" s="224">
        <v>8015.836014907</v>
      </c>
      <c r="D24" s="224">
        <v>76.21532369279527</v>
      </c>
      <c r="E24" s="224">
        <v>1.1749775306533747</v>
      </c>
      <c r="F24" s="222"/>
      <c r="G24" s="224">
        <v>21506.990543966003</v>
      </c>
      <c r="H24" s="224">
        <v>40802.396982497994</v>
      </c>
      <c r="I24" s="224">
        <v>89.71690576181291</v>
      </c>
      <c r="J24" s="224">
        <v>2.338811723808319</v>
      </c>
      <c r="K24" s="110"/>
      <c r="L24" s="110"/>
      <c r="M24" s="110"/>
      <c r="N24" s="110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16.5">
      <c r="A25" s="21" t="s">
        <v>86</v>
      </c>
      <c r="B25" s="221">
        <v>6074.457750337</v>
      </c>
      <c r="C25" s="221">
        <v>7391.311071354999</v>
      </c>
      <c r="D25" s="221">
        <v>21.678532885424076</v>
      </c>
      <c r="E25" s="221">
        <v>0.4462924239081883</v>
      </c>
      <c r="F25" s="222"/>
      <c r="G25" s="221">
        <v>27388.567653993006</v>
      </c>
      <c r="H25" s="221">
        <v>45602.50679400501</v>
      </c>
      <c r="I25" s="221">
        <v>66.50197765035944</v>
      </c>
      <c r="J25" s="221">
        <v>2.207726203285523</v>
      </c>
      <c r="K25" s="110"/>
      <c r="L25" s="110"/>
      <c r="M25" s="110"/>
      <c r="N25" s="110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6.5">
      <c r="A26" s="24" t="s">
        <v>81</v>
      </c>
      <c r="B26" s="224">
        <v>32753.607623258013</v>
      </c>
      <c r="C26" s="224">
        <v>3641.623277261</v>
      </c>
      <c r="D26" s="224">
        <v>-88.88176435662275</v>
      </c>
      <c r="E26" s="224">
        <v>-9.866290991701621</v>
      </c>
      <c r="F26" s="222"/>
      <c r="G26" s="224">
        <v>42928.177360265014</v>
      </c>
      <c r="H26" s="224">
        <v>12373.67027294</v>
      </c>
      <c r="I26" s="224">
        <v>-71.17587786432959</v>
      </c>
      <c r="J26" s="224">
        <v>-3.7035363633655045</v>
      </c>
      <c r="K26" s="110"/>
      <c r="L26" s="110"/>
      <c r="M26" s="110"/>
      <c r="N26" s="110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16.5">
      <c r="A27" s="21" t="s">
        <v>80</v>
      </c>
      <c r="B27" s="221">
        <v>3561.7993487999997</v>
      </c>
      <c r="C27" s="221">
        <v>2605.03959</v>
      </c>
      <c r="D27" s="221">
        <v>-26.861697280121646</v>
      </c>
      <c r="E27" s="221">
        <v>-0.32425375327494765</v>
      </c>
      <c r="F27" s="222"/>
      <c r="G27" s="221">
        <v>18288.973861022</v>
      </c>
      <c r="H27" s="221">
        <v>22807.590233767005</v>
      </c>
      <c r="I27" s="221">
        <v>24.70677910681043</v>
      </c>
      <c r="J27" s="221">
        <v>0.5477051225448181</v>
      </c>
      <c r="K27" s="110"/>
      <c r="L27" s="110"/>
      <c r="M27" s="110"/>
      <c r="N27" s="110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6.5">
      <c r="A28" s="24" t="s">
        <v>84</v>
      </c>
      <c r="B28" s="224">
        <v>49.94042999999999</v>
      </c>
      <c r="C28" s="224">
        <v>91.49812</v>
      </c>
      <c r="D28" s="224">
        <v>83.21452178125023</v>
      </c>
      <c r="E28" s="224">
        <v>0.014084243025477844</v>
      </c>
      <c r="F28" s="222"/>
      <c r="G28" s="224">
        <v>470.59694</v>
      </c>
      <c r="H28" s="224">
        <v>549.6473100000001</v>
      </c>
      <c r="I28" s="224">
        <v>16.79789290597597</v>
      </c>
      <c r="J28" s="224">
        <v>0.009581758887347473</v>
      </c>
      <c r="K28" s="110"/>
      <c r="L28" s="110"/>
      <c r="M28" s="110"/>
      <c r="N28" s="110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6.5">
      <c r="A29" s="21" t="s">
        <v>82</v>
      </c>
      <c r="B29" s="221">
        <v>802.80383</v>
      </c>
      <c r="C29" s="221">
        <v>1845.19129</v>
      </c>
      <c r="D29" s="221">
        <v>129.84335911800522</v>
      </c>
      <c r="E29" s="221">
        <v>0.3532736856488068</v>
      </c>
      <c r="F29" s="222"/>
      <c r="G29" s="221">
        <v>3502.540936</v>
      </c>
      <c r="H29" s="221">
        <v>7818.73013</v>
      </c>
      <c r="I29" s="221">
        <v>123.23022836470284</v>
      </c>
      <c r="J29" s="221">
        <v>0.5231687615008329</v>
      </c>
      <c r="K29" s="110"/>
      <c r="L29" s="110"/>
      <c r="M29" s="110"/>
      <c r="N29" s="110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16.5">
      <c r="A30" s="24" t="s">
        <v>83</v>
      </c>
      <c r="B30" s="224">
        <v>0</v>
      </c>
      <c r="C30" s="224">
        <v>0</v>
      </c>
      <c r="D30" s="224" t="s">
        <v>176</v>
      </c>
      <c r="E30" s="224">
        <v>0</v>
      </c>
      <c r="F30" s="222"/>
      <c r="G30" s="224">
        <v>297.94237</v>
      </c>
      <c r="H30" s="224">
        <v>818.5507699999999</v>
      </c>
      <c r="I30" s="224">
        <v>174.73459716387435</v>
      </c>
      <c r="J30" s="224">
        <v>0.06310336262218309</v>
      </c>
      <c r="K30" s="110"/>
      <c r="L30" s="110"/>
      <c r="M30" s="110"/>
      <c r="N30" s="110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6.5">
      <c r="A31" s="21" t="s">
        <v>79</v>
      </c>
      <c r="B31" s="221">
        <v>4303.2512400000005</v>
      </c>
      <c r="C31" s="221">
        <v>4076.3405100000004</v>
      </c>
      <c r="D31" s="221">
        <v>-5.273006788234852</v>
      </c>
      <c r="E31" s="221">
        <v>-0.07690191313349193</v>
      </c>
      <c r="F31" s="222"/>
      <c r="G31" s="221">
        <v>18240.340797334</v>
      </c>
      <c r="H31" s="221">
        <v>15562.228920528001</v>
      </c>
      <c r="I31" s="221">
        <v>-14.682356577446356</v>
      </c>
      <c r="J31" s="221">
        <v>-0.32461609321875</v>
      </c>
      <c r="K31" s="110"/>
      <c r="L31" s="110"/>
      <c r="M31" s="110"/>
      <c r="N31" s="110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6.5">
      <c r="A32" s="24" t="s">
        <v>85</v>
      </c>
      <c r="B32" s="224">
        <v>27.797169999999998</v>
      </c>
      <c r="C32" s="224">
        <v>74.55883</v>
      </c>
      <c r="D32" s="224">
        <v>168.22453508756467</v>
      </c>
      <c r="E32" s="224">
        <v>0.01584791127020694</v>
      </c>
      <c r="F32" s="222"/>
      <c r="G32" s="224">
        <v>71.96185000000001</v>
      </c>
      <c r="H32" s="224">
        <v>435.37018000000006</v>
      </c>
      <c r="I32" s="224">
        <v>505.0013722548822</v>
      </c>
      <c r="J32" s="224">
        <v>0.044049015782134875</v>
      </c>
      <c r="K32" s="110"/>
      <c r="L32" s="110"/>
      <c r="M32" s="110"/>
      <c r="N32" s="110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16.5">
      <c r="A33" s="21"/>
      <c r="B33" s="221"/>
      <c r="C33" s="221"/>
      <c r="D33" s="221"/>
      <c r="E33" s="221"/>
      <c r="F33" s="222"/>
      <c r="G33" s="221"/>
      <c r="H33" s="221"/>
      <c r="I33" s="221"/>
      <c r="J33" s="221"/>
      <c r="K33" s="110"/>
      <c r="L33" s="110"/>
      <c r="M33" s="110"/>
      <c r="N33" s="110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16.5">
      <c r="A34" s="24" t="s">
        <v>87</v>
      </c>
      <c r="B34" s="224">
        <v>45121.77043890899</v>
      </c>
      <c r="C34" s="224">
        <v>61737.833527094015</v>
      </c>
      <c r="D34" s="224">
        <v>36.824936004410006</v>
      </c>
      <c r="E34" s="224">
        <v>5.6313204766836105</v>
      </c>
      <c r="F34" s="222"/>
      <c r="G34" s="224">
        <v>238089.21764743607</v>
      </c>
      <c r="H34" s="224">
        <v>447155.70328574086</v>
      </c>
      <c r="I34" s="224">
        <v>87.81014432492768</v>
      </c>
      <c r="J34" s="224">
        <v>25.34111676910972</v>
      </c>
      <c r="K34" s="110"/>
      <c r="L34" s="110"/>
      <c r="M34" s="110"/>
      <c r="N34" s="110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6.5">
      <c r="A35" s="21" t="s">
        <v>88</v>
      </c>
      <c r="B35" s="221">
        <v>2950.354126000001</v>
      </c>
      <c r="C35" s="221">
        <v>43750.253555999996</v>
      </c>
      <c r="D35" s="221" t="s">
        <v>193</v>
      </c>
      <c r="E35" s="221">
        <v>13.827421567155799</v>
      </c>
      <c r="F35" s="222"/>
      <c r="G35" s="221">
        <v>12365.418128000003</v>
      </c>
      <c r="H35" s="221">
        <v>157203.885617</v>
      </c>
      <c r="I35" s="221" t="s">
        <v>193</v>
      </c>
      <c r="J35" s="221">
        <v>17.555987063596447</v>
      </c>
      <c r="K35" s="110"/>
      <c r="L35" s="110"/>
      <c r="M35" s="110"/>
      <c r="N35" s="110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6.5">
      <c r="A36" s="24" t="s">
        <v>89</v>
      </c>
      <c r="B36" s="224">
        <v>3807.7183480000003</v>
      </c>
      <c r="C36" s="224">
        <v>1110.3668999999998</v>
      </c>
      <c r="D36" s="224">
        <v>-70.83904851882707</v>
      </c>
      <c r="E36" s="224">
        <v>-0.9141545961471045</v>
      </c>
      <c r="F36" s="222"/>
      <c r="G36" s="224">
        <v>8691.246752000001</v>
      </c>
      <c r="H36" s="224">
        <v>3682.7258999999995</v>
      </c>
      <c r="I36" s="224">
        <v>-57.62718508535565</v>
      </c>
      <c r="J36" s="224">
        <v>-0.6070868382540918</v>
      </c>
      <c r="K36" s="110"/>
      <c r="L36" s="110"/>
      <c r="M36" s="110"/>
      <c r="N36" s="110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6.5">
      <c r="A37" s="21"/>
      <c r="B37" s="221"/>
      <c r="C37" s="221"/>
      <c r="D37" s="221"/>
      <c r="E37" s="221"/>
      <c r="F37" s="222"/>
      <c r="G37" s="221"/>
      <c r="H37" s="221"/>
      <c r="I37" s="221"/>
      <c r="J37" s="221"/>
      <c r="K37" s="110"/>
      <c r="L37" s="110"/>
      <c r="M37" s="110"/>
      <c r="N37" s="110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16.5">
      <c r="A38" s="22" t="s">
        <v>90</v>
      </c>
      <c r="B38" s="219">
        <v>92987.81172994501</v>
      </c>
      <c r="C38" s="219">
        <v>23547.87901002099</v>
      </c>
      <c r="D38" s="219">
        <v>-74.67638116013669</v>
      </c>
      <c r="E38" s="219">
        <v>-23.53376446333375</v>
      </c>
      <c r="F38" s="222"/>
      <c r="G38" s="219">
        <v>130042.33165055404</v>
      </c>
      <c r="H38" s="219">
        <v>88770.18094948701</v>
      </c>
      <c r="I38" s="219">
        <v>-31.73747361895383</v>
      </c>
      <c r="J38" s="219">
        <v>-5.002630560488116</v>
      </c>
      <c r="K38" s="110"/>
      <c r="L38" s="110"/>
      <c r="M38" s="110"/>
      <c r="N38" s="110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6.5">
      <c r="A39" s="21" t="s">
        <v>96</v>
      </c>
      <c r="B39" s="221">
        <v>83426.23415999302</v>
      </c>
      <c r="C39" s="221">
        <v>12386.63104</v>
      </c>
      <c r="D39" s="221">
        <v>-85.1525947866169</v>
      </c>
      <c r="E39" s="221">
        <v>-24.07590592199604</v>
      </c>
      <c r="F39" s="220"/>
      <c r="G39" s="221">
        <v>98779.44852999602</v>
      </c>
      <c r="H39" s="221">
        <v>50033.537569999986</v>
      </c>
      <c r="I39" s="221">
        <v>-49.348231525299035</v>
      </c>
      <c r="J39" s="221">
        <v>-5.908531048783076</v>
      </c>
      <c r="K39" s="110"/>
      <c r="L39" s="110"/>
      <c r="M39" s="133"/>
      <c r="N39" s="110"/>
      <c r="O39" s="91"/>
      <c r="P39" s="91"/>
      <c r="Q39" s="91"/>
      <c r="R39" s="91"/>
      <c r="S39" s="91"/>
      <c r="T39" s="91"/>
      <c r="U39" s="91"/>
      <c r="V39" s="91"/>
      <c r="W39" s="91"/>
    </row>
    <row r="40" spans="1:23" ht="16.5">
      <c r="A40" s="24" t="s">
        <v>95</v>
      </c>
      <c r="B40" s="224">
        <v>6211.018430042001</v>
      </c>
      <c r="C40" s="224">
        <v>7819.103540032001</v>
      </c>
      <c r="D40" s="224">
        <v>25.890844281058193</v>
      </c>
      <c r="E40" s="224">
        <v>0.544993273080179</v>
      </c>
      <c r="F40" s="222"/>
      <c r="G40" s="224">
        <v>18208.161870066004</v>
      </c>
      <c r="H40" s="224">
        <v>27104.688650031</v>
      </c>
      <c r="I40" s="224">
        <v>48.86010374606113</v>
      </c>
      <c r="J40" s="224">
        <v>1.0783551619107454</v>
      </c>
      <c r="K40" s="110"/>
      <c r="L40" s="110"/>
      <c r="M40" s="110"/>
      <c r="N40" s="110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6.5">
      <c r="A41" s="21" t="s">
        <v>115</v>
      </c>
      <c r="B41" s="221">
        <v>30.05555</v>
      </c>
      <c r="C41" s="221">
        <v>311.53146000000004</v>
      </c>
      <c r="D41" s="221">
        <v>936.5189124803908</v>
      </c>
      <c r="E41" s="221">
        <v>0.09539450152926039</v>
      </c>
      <c r="F41" s="222"/>
      <c r="G41" s="221">
        <v>2014.79869</v>
      </c>
      <c r="H41" s="221">
        <v>365.35580000000004</v>
      </c>
      <c r="I41" s="221">
        <v>-81.86638685972144</v>
      </c>
      <c r="J41" s="221">
        <v>-0.19993029849739588</v>
      </c>
      <c r="K41" s="110"/>
      <c r="L41" s="110"/>
      <c r="M41" s="110"/>
      <c r="N41" s="110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6.5">
      <c r="A42" s="24" t="s">
        <v>98</v>
      </c>
      <c r="B42" s="224">
        <v>25.93006</v>
      </c>
      <c r="C42" s="224">
        <v>32.47484</v>
      </c>
      <c r="D42" s="224">
        <v>25.240126710080887</v>
      </c>
      <c r="E42" s="224">
        <v>0.00221807978422975</v>
      </c>
      <c r="F42" s="222"/>
      <c r="G42" s="224">
        <v>252.30631999999997</v>
      </c>
      <c r="H42" s="224">
        <v>47.98776</v>
      </c>
      <c r="I42" s="224">
        <v>-80.98035752731045</v>
      </c>
      <c r="J42" s="224">
        <v>-0.024765616886170627</v>
      </c>
      <c r="K42" s="110"/>
      <c r="L42" s="110"/>
      <c r="M42" s="110"/>
      <c r="N42" s="110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6.5">
      <c r="A43" s="21" t="s">
        <v>97</v>
      </c>
      <c r="B43" s="221">
        <v>12.803100000999997</v>
      </c>
      <c r="C43" s="221">
        <v>1.66589</v>
      </c>
      <c r="D43" s="221">
        <v>-86.98838562637265</v>
      </c>
      <c r="E43" s="221">
        <v>-0.003774492092314714</v>
      </c>
      <c r="F43" s="222"/>
      <c r="G43" s="221">
        <v>16.946719993</v>
      </c>
      <c r="H43" s="221">
        <v>3.70547</v>
      </c>
      <c r="I43" s="221">
        <v>-78.1345888671638</v>
      </c>
      <c r="J43" s="221">
        <v>-0.00160498255479408</v>
      </c>
      <c r="K43" s="110"/>
      <c r="L43" s="110"/>
      <c r="M43" s="110"/>
      <c r="N43" s="110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6.5">
      <c r="A44" s="24" t="s">
        <v>116</v>
      </c>
      <c r="B44" s="224">
        <v>0.07465000000000001</v>
      </c>
      <c r="C44" s="224">
        <v>0</v>
      </c>
      <c r="D44" s="224">
        <v>-100</v>
      </c>
      <c r="E44" s="224">
        <v>-2.529949912644136E-05</v>
      </c>
      <c r="F44" s="222"/>
      <c r="G44" s="224">
        <v>1.7091</v>
      </c>
      <c r="H44" s="224">
        <v>0.28214</v>
      </c>
      <c r="I44" s="224">
        <v>-83.49189631970043</v>
      </c>
      <c r="J44" s="224">
        <v>-0.00017296296857167575</v>
      </c>
      <c r="K44" s="110"/>
      <c r="L44" s="110"/>
      <c r="M44" s="110"/>
      <c r="N44" s="110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6.5">
      <c r="A45" s="21" t="s">
        <v>94</v>
      </c>
      <c r="B45" s="221">
        <v>237.33862</v>
      </c>
      <c r="C45" s="221">
        <v>0.04897</v>
      </c>
      <c r="D45" s="221">
        <v>-99.97936703263885</v>
      </c>
      <c r="E45" s="221">
        <v>-0.08041941450620999</v>
      </c>
      <c r="F45" s="222"/>
      <c r="G45" s="221">
        <v>430.74878</v>
      </c>
      <c r="H45" s="221">
        <v>0.5206500000000001</v>
      </c>
      <c r="I45" s="221">
        <v>-99.87912908308179</v>
      </c>
      <c r="J45" s="221">
        <v>-0.05214829744901107</v>
      </c>
      <c r="K45" s="110"/>
      <c r="L45" s="110"/>
      <c r="M45" s="110"/>
      <c r="N45" s="110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6.5">
      <c r="A46" s="24" t="s">
        <v>92</v>
      </c>
      <c r="B46" s="224">
        <v>2388.0627800360007</v>
      </c>
      <c r="C46" s="224">
        <v>1612.98835</v>
      </c>
      <c r="D46" s="224">
        <v>-32.45619991716953</v>
      </c>
      <c r="E46" s="224">
        <v>-0.26267910067813577</v>
      </c>
      <c r="F46" s="222"/>
      <c r="G46" s="224">
        <v>6758.456560074001</v>
      </c>
      <c r="H46" s="224">
        <v>6741.536579549</v>
      </c>
      <c r="I46" s="224">
        <v>-0.25035273031059546</v>
      </c>
      <c r="J46" s="224">
        <v>-0.00205088443949312</v>
      </c>
      <c r="K46" s="110"/>
      <c r="L46" s="110"/>
      <c r="M46" s="110"/>
      <c r="N46" s="110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6.5">
      <c r="A47" s="21" t="s">
        <v>93</v>
      </c>
      <c r="B47" s="221">
        <v>130.31023000000002</v>
      </c>
      <c r="C47" s="221">
        <v>327.06985</v>
      </c>
      <c r="D47" s="221">
        <v>150.99322593475583</v>
      </c>
      <c r="E47" s="221">
        <v>0.0666834539090279</v>
      </c>
      <c r="F47" s="222"/>
      <c r="G47" s="221">
        <v>1651.3949300019997</v>
      </c>
      <c r="H47" s="221">
        <v>944.161580005</v>
      </c>
      <c r="I47" s="221">
        <v>-42.82642129682106</v>
      </c>
      <c r="J47" s="221">
        <v>-0.0857243228179991</v>
      </c>
      <c r="K47" s="110"/>
      <c r="L47" s="110"/>
      <c r="M47" s="110"/>
      <c r="N47" s="110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6.5">
      <c r="A48" s="24" t="s">
        <v>105</v>
      </c>
      <c r="B48" s="224">
        <v>0.3371</v>
      </c>
      <c r="C48" s="224">
        <v>468.47808000000003</v>
      </c>
      <c r="D48" s="224" t="s">
        <v>193</v>
      </c>
      <c r="E48" s="224">
        <v>0.1586568293980094</v>
      </c>
      <c r="F48" s="222"/>
      <c r="G48" s="224">
        <v>1061.35449</v>
      </c>
      <c r="H48" s="224">
        <v>1747.23636</v>
      </c>
      <c r="I48" s="224">
        <v>64.62325984977932</v>
      </c>
      <c r="J48" s="224">
        <v>0.08313629276552408</v>
      </c>
      <c r="K48" s="110"/>
      <c r="L48" s="110"/>
      <c r="M48" s="110"/>
      <c r="N48" s="110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6.5">
      <c r="A49" s="21" t="s">
        <v>117</v>
      </c>
      <c r="B49" s="221">
        <v>525.6470498729905</v>
      </c>
      <c r="C49" s="221">
        <v>587.8869899889942</v>
      </c>
      <c r="D49" s="221">
        <v>11.840633392890226</v>
      </c>
      <c r="E49" s="221">
        <v>0.021093627737369034</v>
      </c>
      <c r="F49" s="222"/>
      <c r="G49" s="221">
        <v>867.005660423034</v>
      </c>
      <c r="H49" s="221">
        <v>1781.1683899020281</v>
      </c>
      <c r="I49" s="221">
        <v>105.43907280062635</v>
      </c>
      <c r="J49" s="221">
        <v>0.11080639923212465</v>
      </c>
      <c r="K49" s="110"/>
      <c r="L49" s="110"/>
      <c r="M49" s="110"/>
      <c r="N49" s="110"/>
      <c r="O49" s="91"/>
      <c r="P49" s="91"/>
      <c r="Q49" s="91"/>
      <c r="R49" s="91"/>
      <c r="S49" s="91"/>
      <c r="T49" s="91"/>
      <c r="U49" s="91"/>
      <c r="V49" s="91"/>
      <c r="W49" s="91"/>
    </row>
    <row r="50" spans="1:23" ht="16.5">
      <c r="A50" s="24"/>
      <c r="B50" s="224"/>
      <c r="C50" s="224"/>
      <c r="D50" s="224"/>
      <c r="E50" s="224"/>
      <c r="F50" s="222"/>
      <c r="G50" s="225"/>
      <c r="H50" s="225"/>
      <c r="I50" s="225"/>
      <c r="J50" s="225"/>
      <c r="K50" s="110"/>
      <c r="L50" s="110"/>
      <c r="M50" s="110"/>
      <c r="N50" s="110"/>
      <c r="O50" s="91"/>
      <c r="P50" s="91"/>
      <c r="Q50" s="91"/>
      <c r="R50" s="91"/>
      <c r="S50" s="91"/>
      <c r="T50" s="91"/>
      <c r="U50" s="91"/>
      <c r="V50" s="91"/>
      <c r="W50" s="91"/>
    </row>
    <row r="51" spans="1:23" ht="16.5">
      <c r="A51" s="21" t="s">
        <v>101</v>
      </c>
      <c r="B51" s="221">
        <v>1159.18979</v>
      </c>
      <c r="C51" s="221">
        <v>6700.308570000001</v>
      </c>
      <c r="D51" s="221">
        <v>478.01652738849623</v>
      </c>
      <c r="E51" s="221">
        <v>1.8779307399078076</v>
      </c>
      <c r="F51" s="222"/>
      <c r="G51" s="226">
        <v>18854.46083013</v>
      </c>
      <c r="H51" s="226">
        <v>21507.11629</v>
      </c>
      <c r="I51" s="226">
        <v>14.069113318960461</v>
      </c>
      <c r="J51" s="226">
        <v>0.3215305004604048</v>
      </c>
      <c r="K51" s="110"/>
      <c r="L51" s="110"/>
      <c r="M51" s="110"/>
      <c r="N51" s="110"/>
      <c r="O51" s="91"/>
      <c r="P51" s="91"/>
      <c r="Q51" s="91"/>
      <c r="R51" s="91"/>
      <c r="S51" s="91"/>
      <c r="T51" s="91"/>
      <c r="U51" s="91"/>
      <c r="V51" s="91"/>
      <c r="W51" s="91"/>
    </row>
    <row r="52" spans="1:23" ht="16.5">
      <c r="A52" s="24" t="s">
        <v>100</v>
      </c>
      <c r="B52" s="224">
        <v>10950.0323</v>
      </c>
      <c r="C52" s="224">
        <v>8936.20191</v>
      </c>
      <c r="D52" s="224">
        <v>-18.391090864636084</v>
      </c>
      <c r="E52" s="224">
        <v>-0.6825036864381258</v>
      </c>
      <c r="F52" s="222"/>
      <c r="G52" s="225">
        <v>35585.34898999999</v>
      </c>
      <c r="H52" s="225">
        <v>45668.498980000004</v>
      </c>
      <c r="I52" s="225">
        <v>28.335116209857972</v>
      </c>
      <c r="J52" s="225">
        <v>1.2221867149912156</v>
      </c>
      <c r="K52" s="110"/>
      <c r="L52" s="110"/>
      <c r="M52" s="110"/>
      <c r="N52" s="110"/>
      <c r="O52" s="91"/>
      <c r="P52" s="91"/>
      <c r="Q52" s="91"/>
      <c r="R52" s="91"/>
      <c r="S52" s="91"/>
      <c r="T52" s="91"/>
      <c r="U52" s="91"/>
      <c r="V52" s="91"/>
      <c r="W52" s="91"/>
    </row>
    <row r="53" spans="1:23" ht="16.5">
      <c r="A53" s="21" t="s">
        <v>111</v>
      </c>
      <c r="B53" s="221">
        <v>25958.555009999996</v>
      </c>
      <c r="C53" s="221">
        <v>8.73132</v>
      </c>
      <c r="D53" s="221">
        <v>-99.96636438354663</v>
      </c>
      <c r="E53" s="221">
        <v>-8.794608731097954</v>
      </c>
      <c r="F53" s="222"/>
      <c r="G53" s="226">
        <v>25999.101249999996</v>
      </c>
      <c r="H53" s="226">
        <v>50.98848</v>
      </c>
      <c r="I53" s="226">
        <v>-99.80388368232536</v>
      </c>
      <c r="J53" s="226">
        <v>-3.145191605603386</v>
      </c>
      <c r="K53" s="110"/>
      <c r="L53" s="110"/>
      <c r="M53" s="110"/>
      <c r="N53" s="110"/>
      <c r="O53" s="91"/>
      <c r="P53" s="91"/>
      <c r="Q53" s="91"/>
      <c r="R53" s="91"/>
      <c r="S53" s="91"/>
      <c r="T53" s="91"/>
      <c r="U53" s="91"/>
      <c r="V53" s="91"/>
      <c r="W53" s="91"/>
    </row>
    <row r="54" spans="1:23" ht="16.5">
      <c r="A54" s="24" t="s">
        <v>128</v>
      </c>
      <c r="B54" s="224">
        <v>0.07561</v>
      </c>
      <c r="C54" s="224">
        <v>11265.938269999999</v>
      </c>
      <c r="D54" s="224" t="s">
        <v>193</v>
      </c>
      <c r="E54" s="224">
        <v>3.818093536842308</v>
      </c>
      <c r="F54" s="222"/>
      <c r="G54" s="225">
        <v>171.89612522</v>
      </c>
      <c r="H54" s="225">
        <v>20818.02917</v>
      </c>
      <c r="I54" s="225" t="s">
        <v>193</v>
      </c>
      <c r="J54" s="225">
        <v>2.502534381447917</v>
      </c>
      <c r="K54" s="110"/>
      <c r="L54" s="110"/>
      <c r="M54" s="110"/>
      <c r="N54" s="110"/>
      <c r="O54" s="91"/>
      <c r="P54" s="91"/>
      <c r="Q54" s="91"/>
      <c r="R54" s="91"/>
      <c r="S54" s="91"/>
      <c r="T54" s="91"/>
      <c r="U54" s="91"/>
      <c r="V54" s="91"/>
      <c r="W54" s="91"/>
    </row>
    <row r="55" spans="1:23" ht="16.5">
      <c r="A55" s="21" t="s">
        <v>124</v>
      </c>
      <c r="B55" s="221">
        <v>18906.3558</v>
      </c>
      <c r="C55" s="221">
        <v>2.3184099999999996</v>
      </c>
      <c r="D55" s="221">
        <v>-99.98773740415908</v>
      </c>
      <c r="E55" s="221">
        <v>-6.40673379014762</v>
      </c>
      <c r="F55" s="222"/>
      <c r="G55" s="226">
        <v>37301.85891</v>
      </c>
      <c r="H55" s="226">
        <v>94.82958</v>
      </c>
      <c r="I55" s="226">
        <v>-99.7457778706718</v>
      </c>
      <c r="J55" s="226">
        <v>-4.509893931610002</v>
      </c>
      <c r="K55" s="110"/>
      <c r="L55" s="110"/>
      <c r="M55" s="110"/>
      <c r="N55" s="110"/>
      <c r="O55" s="91"/>
      <c r="P55" s="91"/>
      <c r="Q55" s="91"/>
      <c r="R55" s="91"/>
      <c r="S55" s="91"/>
      <c r="T55" s="91"/>
      <c r="U55" s="91"/>
      <c r="V55" s="91"/>
      <c r="W55" s="91"/>
    </row>
    <row r="56" spans="1:23" ht="16.5">
      <c r="A56" s="24"/>
      <c r="B56" s="224"/>
      <c r="C56" s="224"/>
      <c r="D56" s="224"/>
      <c r="E56" s="224"/>
      <c r="F56" s="222"/>
      <c r="G56" s="225"/>
      <c r="H56" s="225"/>
      <c r="I56" s="225"/>
      <c r="J56" s="225"/>
      <c r="K56" s="110"/>
      <c r="L56" s="110"/>
      <c r="M56" s="110"/>
      <c r="N56" s="110"/>
      <c r="O56" s="91"/>
      <c r="P56" s="91"/>
      <c r="Q56" s="91"/>
      <c r="R56" s="91"/>
      <c r="S56" s="91"/>
      <c r="T56" s="91"/>
      <c r="U56" s="91"/>
      <c r="V56" s="91"/>
      <c r="W56" s="91"/>
    </row>
    <row r="57" spans="1:23" ht="17.25" thickBot="1">
      <c r="A57" s="157" t="s">
        <v>125</v>
      </c>
      <c r="B57" s="227">
        <v>21354.40621902689</v>
      </c>
      <c r="C57" s="227">
        <v>21687.26380961798</v>
      </c>
      <c r="D57" s="227">
        <v>1.5587302553723674</v>
      </c>
      <c r="E57" s="227">
        <v>0.11280817578551489</v>
      </c>
      <c r="F57" s="228"/>
      <c r="G57" s="227">
        <v>98623.43055875719</v>
      </c>
      <c r="H57" s="227">
        <v>119231.60477056065</v>
      </c>
      <c r="I57" s="227">
        <v>20.895819680015748</v>
      </c>
      <c r="J57" s="227">
        <v>2.49793336079202</v>
      </c>
      <c r="K57" s="110"/>
      <c r="L57" s="110"/>
      <c r="M57" s="111"/>
      <c r="N57" s="110"/>
      <c r="O57" s="91"/>
      <c r="P57" s="91"/>
      <c r="Q57" s="91"/>
      <c r="R57" s="91"/>
      <c r="S57" s="91"/>
      <c r="T57" s="91"/>
      <c r="U57" s="91"/>
      <c r="V57" s="91"/>
      <c r="W57" s="91"/>
    </row>
    <row r="58" spans="1:10" ht="16.5">
      <c r="A58" s="92" t="s">
        <v>51</v>
      </c>
      <c r="B58" s="101"/>
      <c r="C58" s="102"/>
      <c r="D58" s="102"/>
      <c r="E58" s="102"/>
      <c r="F58" s="93"/>
      <c r="G58" s="144"/>
      <c r="H58" s="144"/>
      <c r="I58" s="145"/>
      <c r="J58" s="145"/>
    </row>
    <row r="59" spans="1:10" ht="16.5">
      <c r="A59" s="92" t="str">
        <f>+'Cuadro E.1.2'!A51</f>
        <v>Actualizado: 20 de junio de 2023</v>
      </c>
      <c r="B59" s="101"/>
      <c r="C59" s="102"/>
      <c r="D59" s="102"/>
      <c r="E59" s="102"/>
      <c r="F59" s="93"/>
      <c r="G59" s="144"/>
      <c r="H59" s="144"/>
      <c r="I59" s="145"/>
      <c r="J59" s="145"/>
    </row>
    <row r="60" spans="1:10" ht="16.5">
      <c r="A60" s="314" t="s">
        <v>48</v>
      </c>
      <c r="B60" s="314"/>
      <c r="C60" s="314"/>
      <c r="D60" s="314"/>
      <c r="E60" s="314"/>
      <c r="F60" s="93"/>
      <c r="G60" s="93"/>
      <c r="H60" s="93"/>
      <c r="I60" s="93"/>
      <c r="J60" s="93"/>
    </row>
    <row r="61" spans="1:10" ht="16.5">
      <c r="A61" s="114" t="s">
        <v>138</v>
      </c>
      <c r="B61" s="94"/>
      <c r="C61" s="94"/>
      <c r="D61" s="94"/>
      <c r="E61" s="94"/>
      <c r="F61" s="94"/>
      <c r="G61" s="94"/>
      <c r="H61" s="94"/>
      <c r="I61" s="94"/>
      <c r="J61" s="94"/>
    </row>
    <row r="62" spans="1:10" ht="16.5">
      <c r="A62" s="114" t="s">
        <v>14</v>
      </c>
      <c r="B62" s="94"/>
      <c r="C62" s="94"/>
      <c r="D62" s="94"/>
      <c r="E62" s="94"/>
      <c r="F62" s="94"/>
      <c r="G62" s="94"/>
      <c r="H62" s="94"/>
      <c r="I62" s="94"/>
      <c r="J62" s="94"/>
    </row>
    <row r="63" spans="1:10" ht="16.5">
      <c r="A63" s="114" t="s">
        <v>47</v>
      </c>
      <c r="I63" s="134"/>
      <c r="J63" s="134"/>
    </row>
  </sheetData>
  <sheetProtection/>
  <mergeCells count="5">
    <mergeCell ref="C13:D13"/>
    <mergeCell ref="C14:D14"/>
    <mergeCell ref="A60:E60"/>
    <mergeCell ref="A6:J7"/>
    <mergeCell ref="A8:J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24"/>
  <sheetViews>
    <sheetView tabSelected="1" zoomScalePageLayoutView="0" workbookViewId="0" topLeftCell="A1">
      <selection activeCell="I14" sqref="I14:L14"/>
    </sheetView>
  </sheetViews>
  <sheetFormatPr defaultColWidth="11.421875" defaultRowHeight="15"/>
  <cols>
    <col min="1" max="1" width="16.140625" style="88" customWidth="1"/>
    <col min="2" max="2" width="21.140625" style="88" customWidth="1"/>
    <col min="3" max="4" width="14.421875" style="88" bestFit="1" customWidth="1"/>
    <col min="5" max="5" width="9.57421875" style="88" customWidth="1"/>
    <col min="6" max="6" width="14.00390625" style="88" customWidth="1"/>
    <col min="7" max="7" width="13.140625" style="88" customWidth="1"/>
    <col min="8" max="8" width="2.00390625" style="88" customWidth="1"/>
    <col min="9" max="16384" width="11.421875" style="88" customWidth="1"/>
  </cols>
  <sheetData>
    <row r="1" ht="15" customHeight="1"/>
    <row r="4" ht="12" customHeight="1"/>
    <row r="5" ht="16.5"/>
    <row r="6" spans="1:13" ht="16.5" customHeight="1">
      <c r="A6" s="318" t="s">
        <v>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13" ht="16.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</row>
    <row r="8" spans="1:13" ht="16.5" customHeight="1">
      <c r="A8" s="319" t="s">
        <v>151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</row>
    <row r="9" spans="1:13" ht="16.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</row>
    <row r="10" spans="1:13" ht="16.5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</row>
    <row r="11" spans="1:13" ht="16.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</row>
    <row r="12" spans="1:7" ht="17.25" thickBot="1">
      <c r="A12" s="25"/>
      <c r="B12" s="25"/>
      <c r="C12" s="26"/>
      <c r="D12" s="26"/>
      <c r="E12" s="26"/>
      <c r="F12" s="26"/>
      <c r="G12" s="26"/>
    </row>
    <row r="13" spans="1:13" ht="15.75" customHeight="1" thickBot="1">
      <c r="A13" s="76"/>
      <c r="B13" s="76"/>
      <c r="C13" s="327" t="s">
        <v>147</v>
      </c>
      <c r="D13" s="327"/>
      <c r="E13" s="327"/>
      <c r="F13" s="327"/>
      <c r="G13" s="327"/>
      <c r="H13" s="163"/>
      <c r="I13" s="327" t="s">
        <v>227</v>
      </c>
      <c r="J13" s="327"/>
      <c r="K13" s="327"/>
      <c r="L13" s="327"/>
      <c r="M13" s="327"/>
    </row>
    <row r="14" spans="1:13" ht="16.5" customHeight="1" thickBot="1">
      <c r="A14" s="330" t="s">
        <v>15</v>
      </c>
      <c r="B14" s="330" t="s">
        <v>16</v>
      </c>
      <c r="C14" s="327" t="s">
        <v>1</v>
      </c>
      <c r="D14" s="327"/>
      <c r="E14" s="327"/>
      <c r="F14" s="327"/>
      <c r="G14" s="328" t="s">
        <v>143</v>
      </c>
      <c r="H14" s="164"/>
      <c r="I14" s="327" t="s">
        <v>1</v>
      </c>
      <c r="J14" s="327"/>
      <c r="K14" s="327"/>
      <c r="L14" s="327"/>
      <c r="M14" s="328" t="s">
        <v>142</v>
      </c>
    </row>
    <row r="15" spans="1:13" ht="37.5" customHeight="1" thickBot="1">
      <c r="A15" s="331"/>
      <c r="B15" s="331"/>
      <c r="C15" s="239">
        <v>2022</v>
      </c>
      <c r="D15" s="239">
        <v>2023</v>
      </c>
      <c r="E15" s="27" t="s">
        <v>2</v>
      </c>
      <c r="F15" s="27" t="s">
        <v>3</v>
      </c>
      <c r="G15" s="329"/>
      <c r="H15" s="164"/>
      <c r="I15" s="239">
        <v>2022</v>
      </c>
      <c r="J15" s="239">
        <v>2023</v>
      </c>
      <c r="K15" s="27" t="s">
        <v>2</v>
      </c>
      <c r="L15" s="27" t="s">
        <v>3</v>
      </c>
      <c r="M15" s="329"/>
    </row>
    <row r="16" spans="1:13" s="100" customFormat="1" ht="16.5">
      <c r="A16" s="86"/>
      <c r="B16" s="28" t="s">
        <v>17</v>
      </c>
      <c r="C16" s="29">
        <v>295065.1300522425</v>
      </c>
      <c r="D16" s="29">
        <v>227894.0793302083</v>
      </c>
      <c r="E16" s="261">
        <v>-22.764821688737424</v>
      </c>
      <c r="F16" s="261"/>
      <c r="G16" s="261">
        <v>100</v>
      </c>
      <c r="H16" s="165"/>
      <c r="I16" s="29">
        <v>825008.9668232473</v>
      </c>
      <c r="J16" s="29">
        <v>1160715.511374546</v>
      </c>
      <c r="K16" s="261">
        <v>40.691260101567075</v>
      </c>
      <c r="L16" s="261"/>
      <c r="M16" s="261">
        <v>100</v>
      </c>
    </row>
    <row r="17" spans="1:13" s="130" customFormat="1" ht="80.25" customHeight="1">
      <c r="A17" s="30">
        <v>211</v>
      </c>
      <c r="B17" s="31" t="s">
        <v>131</v>
      </c>
      <c r="C17" s="32">
        <v>293540.2697155815</v>
      </c>
      <c r="D17" s="32">
        <v>226468.67755703232</v>
      </c>
      <c r="E17" s="262">
        <v>-22.849196201780597</v>
      </c>
      <c r="F17" s="262">
        <v>-22.731114363352212</v>
      </c>
      <c r="G17" s="262">
        <v>99.37453321412943</v>
      </c>
      <c r="H17" s="166"/>
      <c r="I17" s="32">
        <v>819132.6232639313</v>
      </c>
      <c r="J17" s="32">
        <v>1147856.528026276</v>
      </c>
      <c r="K17" s="260">
        <v>40.130730412433735</v>
      </c>
      <c r="L17" s="262">
        <v>39.844888720193964</v>
      </c>
      <c r="M17" s="262">
        <v>98.892150296756</v>
      </c>
    </row>
    <row r="18" spans="1:13" s="130" customFormat="1" ht="17.25" thickBot="1">
      <c r="A18" s="332" t="s">
        <v>130</v>
      </c>
      <c r="B18" s="332"/>
      <c r="C18" s="142">
        <v>1524.8603366609896</v>
      </c>
      <c r="D18" s="142">
        <v>1425.4017731759814</v>
      </c>
      <c r="E18" s="254">
        <v>-6.522470359665478</v>
      </c>
      <c r="F18" s="254">
        <v>-0.03370732538521195</v>
      </c>
      <c r="G18" s="254">
        <v>0.6254667858705703</v>
      </c>
      <c r="H18" s="167"/>
      <c r="I18" s="142">
        <v>5876.34355931601</v>
      </c>
      <c r="J18" s="142">
        <v>12858.983348269947</v>
      </c>
      <c r="K18" s="254">
        <v>118.82626872426596</v>
      </c>
      <c r="L18" s="254">
        <v>0.8463713813731096</v>
      </c>
      <c r="M18" s="254">
        <v>1.1078497032439967</v>
      </c>
    </row>
    <row r="19" spans="1:9" ht="16.5">
      <c r="A19" s="92" t="s">
        <v>51</v>
      </c>
      <c r="B19" s="101"/>
      <c r="C19" s="102"/>
      <c r="D19" s="102"/>
      <c r="E19" s="102"/>
      <c r="F19" s="115"/>
      <c r="G19" s="115"/>
      <c r="H19" s="115"/>
      <c r="I19" s="115"/>
    </row>
    <row r="20" spans="1:9" ht="16.5">
      <c r="A20" s="92" t="str">
        <f>+'Cuadro E.2'!A59</f>
        <v>Actualizado: 20 de junio de 2023</v>
      </c>
      <c r="B20" s="101"/>
      <c r="C20" s="102"/>
      <c r="D20" s="102"/>
      <c r="E20" s="102"/>
      <c r="F20" s="115"/>
      <c r="G20" s="115"/>
      <c r="H20" s="115"/>
      <c r="I20" s="115"/>
    </row>
    <row r="21" spans="1:7" ht="16.5">
      <c r="A21" s="314" t="s">
        <v>48</v>
      </c>
      <c r="B21" s="314"/>
      <c r="C21" s="314"/>
      <c r="D21" s="314"/>
      <c r="E21" s="314"/>
      <c r="F21" s="113"/>
      <c r="G21" s="113"/>
    </row>
    <row r="22" spans="1:7" ht="36.75" customHeight="1">
      <c r="A22" s="313" t="s">
        <v>52</v>
      </c>
      <c r="B22" s="313"/>
      <c r="C22" s="313"/>
      <c r="D22" s="313"/>
      <c r="E22" s="313"/>
      <c r="F22" s="313"/>
      <c r="G22" s="313"/>
    </row>
    <row r="23" spans="1:7" ht="16.5">
      <c r="A23" s="105"/>
      <c r="B23" s="105"/>
      <c r="C23" s="105"/>
      <c r="D23" s="105"/>
      <c r="E23" s="105"/>
      <c r="F23" s="105"/>
      <c r="G23" s="105"/>
    </row>
    <row r="24" spans="1:7" ht="16.5">
      <c r="A24" s="105"/>
      <c r="B24" s="105"/>
      <c r="C24" s="105"/>
      <c r="D24" s="105"/>
      <c r="E24" s="105"/>
      <c r="F24" s="105"/>
      <c r="G24" s="105"/>
    </row>
  </sheetData>
  <sheetProtection/>
  <mergeCells count="13">
    <mergeCell ref="A22:G22"/>
    <mergeCell ref="C13:G13"/>
    <mergeCell ref="A14:A15"/>
    <mergeCell ref="B14:B15"/>
    <mergeCell ref="G14:G15"/>
    <mergeCell ref="A18:B18"/>
    <mergeCell ref="C14:F14"/>
    <mergeCell ref="I13:M13"/>
    <mergeCell ref="I14:L14"/>
    <mergeCell ref="M14:M15"/>
    <mergeCell ref="A6:M7"/>
    <mergeCell ref="A8:M11"/>
    <mergeCell ref="A21:E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M27"/>
  <sheetViews>
    <sheetView zoomScale="68" zoomScaleNormal="68" zoomScalePageLayoutView="0" workbookViewId="0" topLeftCell="A1">
      <selection activeCell="J13" sqref="J13:M13"/>
    </sheetView>
  </sheetViews>
  <sheetFormatPr defaultColWidth="11.421875" defaultRowHeight="15"/>
  <cols>
    <col min="1" max="1" width="12.57421875" style="88" customWidth="1"/>
    <col min="2" max="2" width="46.7109375" style="88" customWidth="1"/>
    <col min="3" max="4" width="11.57421875" style="88" bestFit="1" customWidth="1"/>
    <col min="5" max="5" width="11.00390625" style="88" customWidth="1"/>
    <col min="6" max="6" width="17.421875" style="88" customWidth="1"/>
    <col min="7" max="7" width="2.421875" style="88" customWidth="1"/>
    <col min="8" max="8" width="17.140625" style="88" customWidth="1"/>
    <col min="9" max="9" width="52.00390625" style="88" customWidth="1"/>
    <col min="10" max="10" width="13.00390625" style="88" bestFit="1" customWidth="1"/>
    <col min="11" max="11" width="13.421875" style="88" bestFit="1" customWidth="1"/>
    <col min="12" max="12" width="11.421875" style="88" customWidth="1"/>
    <col min="13" max="13" width="17.00390625" style="88" customWidth="1"/>
    <col min="14" max="16384" width="11.421875" style="88" customWidth="1"/>
  </cols>
  <sheetData>
    <row r="4" ht="6" customHeight="1"/>
    <row r="5" ht="16.5"/>
    <row r="6" spans="1:13" ht="20.25" customHeight="1">
      <c r="A6" s="318" t="s">
        <v>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13" ht="20.2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</row>
    <row r="8" spans="1:13" ht="16.5" customHeight="1">
      <c r="A8" s="319" t="s">
        <v>152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</row>
    <row r="9" spans="1:13" ht="16.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</row>
    <row r="10" spans="1:13" ht="16.5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</row>
    <row r="11" spans="1:13" ht="16.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</row>
    <row r="12" spans="1:9" ht="17.25" thickBot="1">
      <c r="A12" s="89"/>
      <c r="B12" s="89"/>
      <c r="C12" s="106"/>
      <c r="D12" s="106"/>
      <c r="E12" s="106"/>
      <c r="F12" s="106"/>
      <c r="G12" s="106"/>
      <c r="H12" s="106"/>
      <c r="I12" s="106"/>
    </row>
    <row r="13" spans="1:13" ht="17.25" thickBot="1">
      <c r="A13" s="76"/>
      <c r="B13" s="76"/>
      <c r="C13" s="327" t="s">
        <v>147</v>
      </c>
      <c r="D13" s="327"/>
      <c r="E13" s="327"/>
      <c r="F13" s="327"/>
      <c r="G13" s="245"/>
      <c r="H13" s="245"/>
      <c r="I13" s="245"/>
      <c r="J13" s="327" t="s">
        <v>227</v>
      </c>
      <c r="K13" s="327"/>
      <c r="L13" s="327"/>
      <c r="M13" s="327"/>
    </row>
    <row r="14" spans="1:13" ht="15.75" customHeight="1" thickBot="1">
      <c r="A14" s="337" t="s">
        <v>58</v>
      </c>
      <c r="B14" s="338" t="s">
        <v>59</v>
      </c>
      <c r="C14" s="327" t="s">
        <v>1</v>
      </c>
      <c r="D14" s="327"/>
      <c r="E14" s="327"/>
      <c r="F14" s="327"/>
      <c r="G14" s="246"/>
      <c r="H14" s="330" t="s">
        <v>58</v>
      </c>
      <c r="I14" s="333" t="s">
        <v>59</v>
      </c>
      <c r="J14" s="327" t="s">
        <v>1</v>
      </c>
      <c r="K14" s="327"/>
      <c r="L14" s="327"/>
      <c r="M14" s="327"/>
    </row>
    <row r="15" spans="1:13" ht="27" thickBot="1">
      <c r="A15" s="331"/>
      <c r="B15" s="334"/>
      <c r="C15" s="239">
        <v>2022</v>
      </c>
      <c r="D15" s="239">
        <v>2023</v>
      </c>
      <c r="E15" s="27" t="s">
        <v>2</v>
      </c>
      <c r="F15" s="27" t="s">
        <v>3</v>
      </c>
      <c r="G15" s="27"/>
      <c r="H15" s="331"/>
      <c r="I15" s="334"/>
      <c r="J15" s="239">
        <v>2022</v>
      </c>
      <c r="K15" s="239">
        <v>2023</v>
      </c>
      <c r="L15" s="27" t="s">
        <v>2</v>
      </c>
      <c r="M15" s="27" t="s">
        <v>3</v>
      </c>
    </row>
    <row r="16" spans="1:13" s="100" customFormat="1" ht="16.5">
      <c r="A16" s="65"/>
      <c r="B16" s="66" t="s">
        <v>17</v>
      </c>
      <c r="C16" s="61">
        <v>295065.1300522419</v>
      </c>
      <c r="D16" s="61">
        <v>227894.07933020816</v>
      </c>
      <c r="E16" s="147">
        <v>-22.764821688737324</v>
      </c>
      <c r="F16" s="147"/>
      <c r="G16" s="147"/>
      <c r="H16" s="147"/>
      <c r="I16" s="66"/>
      <c r="J16" s="168">
        <v>825008.9668232471</v>
      </c>
      <c r="K16" s="168">
        <v>1160715.5113745464</v>
      </c>
      <c r="L16" s="169">
        <v>40.69126010156714</v>
      </c>
      <c r="M16" s="169"/>
    </row>
    <row r="17" spans="1:13" ht="60" customHeight="1">
      <c r="A17" s="67" t="s">
        <v>203</v>
      </c>
      <c r="B17" s="68" t="s">
        <v>204</v>
      </c>
      <c r="C17" s="255">
        <v>3560.2119300000013</v>
      </c>
      <c r="D17" s="255">
        <v>2084.9405299999994</v>
      </c>
      <c r="E17" s="148">
        <v>-41.43774103919711</v>
      </c>
      <c r="F17" s="148">
        <v>-0.49998161414017367</v>
      </c>
      <c r="G17" s="148"/>
      <c r="H17" s="148" t="s">
        <v>209</v>
      </c>
      <c r="I17" s="173" t="s">
        <v>210</v>
      </c>
      <c r="J17" s="255">
        <v>22068.516969999968</v>
      </c>
      <c r="K17" s="255">
        <v>40302.07458529995</v>
      </c>
      <c r="L17" s="148">
        <v>82.62248722959842</v>
      </c>
      <c r="M17" s="148">
        <v>2.2101041744442527</v>
      </c>
    </row>
    <row r="18" spans="1:13" ht="60" customHeight="1">
      <c r="A18" s="69" t="s">
        <v>205</v>
      </c>
      <c r="B18" s="174" t="s">
        <v>206</v>
      </c>
      <c r="C18" s="256">
        <v>3993.27333</v>
      </c>
      <c r="D18" s="256">
        <v>3081.099879999999</v>
      </c>
      <c r="E18" s="149">
        <v>-22.84275016055566</v>
      </c>
      <c r="F18" s="149">
        <v>-0.3091430864224786</v>
      </c>
      <c r="G18" s="174"/>
      <c r="H18" s="149" t="s">
        <v>211</v>
      </c>
      <c r="I18" s="174" t="s">
        <v>212</v>
      </c>
      <c r="J18" s="256">
        <v>114811.6063237996</v>
      </c>
      <c r="K18" s="256">
        <v>130759.07914355147</v>
      </c>
      <c r="L18" s="149">
        <v>13.89012254978448</v>
      </c>
      <c r="M18" s="149">
        <v>1.9330059988509816</v>
      </c>
    </row>
    <row r="19" spans="1:13" ht="69.75" customHeight="1">
      <c r="A19" s="67" t="s">
        <v>207</v>
      </c>
      <c r="B19" s="173" t="s">
        <v>208</v>
      </c>
      <c r="C19" s="255">
        <v>1994.94131</v>
      </c>
      <c r="D19" s="255">
        <v>1224.21652</v>
      </c>
      <c r="E19" s="148">
        <v>-38.633958108772624</v>
      </c>
      <c r="F19" s="148">
        <v>-0.26120497188655983</v>
      </c>
      <c r="G19" s="173"/>
      <c r="H19" s="148" t="s">
        <v>213</v>
      </c>
      <c r="I19" s="173" t="s">
        <v>214</v>
      </c>
      <c r="J19" s="255">
        <v>65675.79315881417</v>
      </c>
      <c r="K19" s="255">
        <v>79806.77009200455</v>
      </c>
      <c r="L19" s="148">
        <v>21.516263837148507</v>
      </c>
      <c r="M19" s="148">
        <v>1.7128270723653665</v>
      </c>
    </row>
    <row r="20" spans="1:13" ht="60" customHeight="1">
      <c r="A20" s="69" t="s">
        <v>209</v>
      </c>
      <c r="B20" s="174" t="s">
        <v>210</v>
      </c>
      <c r="C20" s="256">
        <v>4161.2309000000005</v>
      </c>
      <c r="D20" s="256">
        <v>6372.7185348</v>
      </c>
      <c r="E20" s="149">
        <v>53.14503539805975</v>
      </c>
      <c r="F20" s="149">
        <v>0.7494913527764028</v>
      </c>
      <c r="G20" s="174"/>
      <c r="H20" s="237" t="s">
        <v>215</v>
      </c>
      <c r="I20" s="174" t="s">
        <v>216</v>
      </c>
      <c r="J20" s="256">
        <v>30533.523637431947</v>
      </c>
      <c r="K20" s="256">
        <v>28176.24464065297</v>
      </c>
      <c r="L20" s="149">
        <v>-7.720297941273701</v>
      </c>
      <c r="M20" s="149">
        <v>-0.2857276819494263</v>
      </c>
    </row>
    <row r="21" spans="1:13" ht="60" customHeight="1">
      <c r="A21" s="67" t="s">
        <v>211</v>
      </c>
      <c r="B21" s="173" t="s">
        <v>212</v>
      </c>
      <c r="C21" s="255">
        <v>28743.154700306022</v>
      </c>
      <c r="D21" s="255">
        <v>34163.824001552006</v>
      </c>
      <c r="E21" s="148">
        <v>18.85899219402063</v>
      </c>
      <c r="F21" s="148">
        <v>1.8371094206510428</v>
      </c>
      <c r="G21" s="173"/>
      <c r="H21" s="148" t="s">
        <v>217</v>
      </c>
      <c r="I21" s="173" t="s">
        <v>218</v>
      </c>
      <c r="J21" s="255">
        <v>20696.480606000026</v>
      </c>
      <c r="K21" s="255">
        <v>16885.102702400014</v>
      </c>
      <c r="L21" s="148">
        <v>-18.41558464048748</v>
      </c>
      <c r="M21" s="148">
        <v>-0.461980179230776</v>
      </c>
    </row>
    <row r="22" spans="1:13" ht="17.25" thickBot="1">
      <c r="A22" s="332" t="s">
        <v>119</v>
      </c>
      <c r="B22" s="332"/>
      <c r="C22" s="257">
        <v>252612.3178819359</v>
      </c>
      <c r="D22" s="257">
        <v>180967.27986385615</v>
      </c>
      <c r="E22" s="150">
        <v>-28.361656556892324</v>
      </c>
      <c r="F22" s="150">
        <v>-24.28109278971556</v>
      </c>
      <c r="G22" s="150"/>
      <c r="H22" s="332"/>
      <c r="I22" s="332"/>
      <c r="J22" s="257">
        <v>571223.0461272014</v>
      </c>
      <c r="K22" s="257">
        <v>864786.2402106376</v>
      </c>
      <c r="L22" s="150">
        <v>51.39204310360839</v>
      </c>
      <c r="M22" s="150">
        <v>35.58303071708676</v>
      </c>
    </row>
    <row r="23" spans="1:9" ht="18.75" customHeight="1">
      <c r="A23" s="92" t="s">
        <v>51</v>
      </c>
      <c r="B23" s="101"/>
      <c r="C23" s="102"/>
      <c r="D23" s="102"/>
      <c r="E23" s="102"/>
      <c r="F23" s="107"/>
      <c r="G23" s="107"/>
      <c r="H23" s="107"/>
      <c r="I23" s="107"/>
    </row>
    <row r="24" spans="1:9" ht="18.75" customHeight="1">
      <c r="A24" s="92" t="str">
        <f>+'Cuadro E.3'!A20</f>
        <v>Actualizado: 20 de junio de 2023</v>
      </c>
      <c r="B24" s="101"/>
      <c r="C24" s="102"/>
      <c r="D24" s="102"/>
      <c r="E24" s="102"/>
      <c r="F24" s="107"/>
      <c r="G24" s="107"/>
      <c r="H24" s="107"/>
      <c r="I24" s="107"/>
    </row>
    <row r="25" spans="1:9" ht="18.75" customHeight="1">
      <c r="A25" s="335" t="s">
        <v>66</v>
      </c>
      <c r="B25" s="335"/>
      <c r="C25" s="335"/>
      <c r="D25" s="335"/>
      <c r="E25" s="335"/>
      <c r="F25" s="335"/>
      <c r="G25" s="162"/>
      <c r="H25" s="171"/>
      <c r="I25" s="171"/>
    </row>
    <row r="26" spans="1:9" ht="24" customHeight="1">
      <c r="A26" s="336" t="s">
        <v>65</v>
      </c>
      <c r="B26" s="336"/>
      <c r="C26" s="336"/>
      <c r="D26" s="336"/>
      <c r="E26" s="336"/>
      <c r="F26" s="105"/>
      <c r="G26" s="105"/>
      <c r="H26" s="105"/>
      <c r="I26" s="105"/>
    </row>
    <row r="27" spans="1:9" ht="18.75" customHeight="1">
      <c r="A27" s="140" t="s">
        <v>67</v>
      </c>
      <c r="C27" s="91"/>
      <c r="D27" s="91"/>
      <c r="E27" s="91"/>
      <c r="F27" s="91"/>
      <c r="G27" s="91"/>
      <c r="H27" s="91"/>
      <c r="I27" s="91"/>
    </row>
  </sheetData>
  <sheetProtection/>
  <mergeCells count="14">
    <mergeCell ref="A25:F25"/>
    <mergeCell ref="A22:B22"/>
    <mergeCell ref="A26:E26"/>
    <mergeCell ref="C13:F13"/>
    <mergeCell ref="A14:A15"/>
    <mergeCell ref="B14:B15"/>
    <mergeCell ref="C14:F14"/>
    <mergeCell ref="J13:M13"/>
    <mergeCell ref="H22:I22"/>
    <mergeCell ref="H14:H15"/>
    <mergeCell ref="I14:I15"/>
    <mergeCell ref="J14:M14"/>
    <mergeCell ref="A6:M7"/>
    <mergeCell ref="A8:M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8"/>
  <sheetViews>
    <sheetView zoomScale="96" zoomScaleNormal="96" zoomScalePageLayoutView="0" workbookViewId="0" topLeftCell="A1">
      <selection activeCell="H14" sqref="H14:K14"/>
    </sheetView>
  </sheetViews>
  <sheetFormatPr defaultColWidth="11.421875" defaultRowHeight="15"/>
  <cols>
    <col min="1" max="1" width="38.7109375" style="88" customWidth="1"/>
    <col min="2" max="3" width="11.7109375" style="88" bestFit="1" customWidth="1"/>
    <col min="4" max="4" width="12.00390625" style="88" bestFit="1" customWidth="1"/>
    <col min="5" max="5" width="13.28125" style="88" bestFit="1" customWidth="1"/>
    <col min="6" max="6" width="15.28125" style="88" customWidth="1"/>
    <col min="7" max="7" width="1.7109375" style="88" customWidth="1"/>
    <col min="8" max="16384" width="11.421875" style="88" customWidth="1"/>
  </cols>
  <sheetData>
    <row r="1" ht="15" customHeight="1">
      <c r="G1" s="96"/>
    </row>
    <row r="2" ht="16.5">
      <c r="G2" s="97"/>
    </row>
    <row r="3" ht="16.5">
      <c r="G3" s="97"/>
    </row>
    <row r="4" ht="6.75" customHeight="1">
      <c r="G4" s="97"/>
    </row>
    <row r="5" ht="16.5">
      <c r="G5" s="97"/>
    </row>
    <row r="6" spans="1:12" ht="16.5" customHeight="1">
      <c r="A6" s="318" t="s">
        <v>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</row>
    <row r="7" spans="1:12" ht="16.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</row>
    <row r="8" spans="1:12" ht="16.5" customHeight="1">
      <c r="A8" s="319" t="s">
        <v>153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</row>
    <row r="9" spans="1:12" ht="16.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</row>
    <row r="10" spans="1:12" ht="16.5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</row>
    <row r="11" spans="1:12" ht="16.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</row>
    <row r="12" spans="2:7" ht="17.25" thickBot="1">
      <c r="B12" s="91"/>
      <c r="C12" s="91"/>
      <c r="D12" s="91"/>
      <c r="E12" s="91"/>
      <c r="F12" s="91"/>
      <c r="G12" s="91"/>
    </row>
    <row r="13" spans="1:12" ht="17.25" thickBot="1">
      <c r="A13" s="154"/>
      <c r="B13" s="327" t="s">
        <v>147</v>
      </c>
      <c r="C13" s="327"/>
      <c r="D13" s="327"/>
      <c r="E13" s="327"/>
      <c r="F13" s="327"/>
      <c r="G13" s="327"/>
      <c r="H13" s="327" t="s">
        <v>226</v>
      </c>
      <c r="I13" s="327"/>
      <c r="J13" s="327"/>
      <c r="K13" s="327"/>
      <c r="L13" s="327"/>
    </row>
    <row r="14" spans="1:12" ht="15.75" customHeight="1" thickBot="1">
      <c r="A14" s="81" t="s">
        <v>0</v>
      </c>
      <c r="B14" s="327" t="s">
        <v>20</v>
      </c>
      <c r="C14" s="327"/>
      <c r="D14" s="327"/>
      <c r="E14" s="327"/>
      <c r="F14" s="328" t="s">
        <v>142</v>
      </c>
      <c r="G14" s="17"/>
      <c r="H14" s="327" t="s">
        <v>20</v>
      </c>
      <c r="I14" s="327"/>
      <c r="J14" s="327"/>
      <c r="K14" s="327"/>
      <c r="L14" s="328" t="s">
        <v>142</v>
      </c>
    </row>
    <row r="15" spans="1:12" ht="27" thickBot="1">
      <c r="A15" s="82"/>
      <c r="B15" s="239">
        <v>2022</v>
      </c>
      <c r="C15" s="239">
        <v>2023</v>
      </c>
      <c r="D15" s="27" t="s">
        <v>2</v>
      </c>
      <c r="E15" s="27" t="s">
        <v>3</v>
      </c>
      <c r="F15" s="329"/>
      <c r="G15" s="17"/>
      <c r="H15" s="239">
        <v>2022</v>
      </c>
      <c r="I15" s="239">
        <v>2023</v>
      </c>
      <c r="J15" s="27" t="s">
        <v>2</v>
      </c>
      <c r="K15" s="27" t="s">
        <v>3</v>
      </c>
      <c r="L15" s="329"/>
    </row>
    <row r="16" spans="1:12" ht="16.5">
      <c r="A16" s="33" t="s">
        <v>4</v>
      </c>
      <c r="B16" s="182">
        <v>184945.9642099999</v>
      </c>
      <c r="C16" s="182">
        <v>171955.68784000003</v>
      </c>
      <c r="D16" s="5">
        <v>-7.023822566492899</v>
      </c>
      <c r="E16" s="5"/>
      <c r="F16" s="5">
        <v>100.00000000000001</v>
      </c>
      <c r="G16" s="34"/>
      <c r="H16" s="5">
        <v>757996.1224800004</v>
      </c>
      <c r="I16" s="5">
        <v>654666.3423600004</v>
      </c>
      <c r="J16" s="5">
        <v>-13.631966847261323</v>
      </c>
      <c r="K16" s="5"/>
      <c r="L16" s="5">
        <v>100</v>
      </c>
    </row>
    <row r="17" spans="1:12" s="100" customFormat="1" ht="16.5">
      <c r="A17" s="35" t="s">
        <v>103</v>
      </c>
      <c r="B17" s="181">
        <v>85731.78452999989</v>
      </c>
      <c r="C17" s="181">
        <v>90509.19487000004</v>
      </c>
      <c r="D17" s="2">
        <v>5.57250775332736</v>
      </c>
      <c r="E17" s="2">
        <v>2.583138464473634</v>
      </c>
      <c r="F17" s="2">
        <v>52.63518526599499</v>
      </c>
      <c r="G17" s="34"/>
      <c r="H17" s="2">
        <v>351527.0353399999</v>
      </c>
      <c r="I17" s="2">
        <v>310274.60792</v>
      </c>
      <c r="J17" s="2">
        <v>-11.735207614998998</v>
      </c>
      <c r="K17" s="2">
        <v>-5.4423005865822685</v>
      </c>
      <c r="L17" s="2">
        <v>47.394311856860405</v>
      </c>
    </row>
    <row r="18" spans="1:12" s="100" customFormat="1" ht="16.5">
      <c r="A18" s="36" t="s">
        <v>104</v>
      </c>
      <c r="B18" s="182">
        <v>99214.17967999999</v>
      </c>
      <c r="C18" s="182">
        <v>81446.49297</v>
      </c>
      <c r="D18" s="5">
        <v>-17.908414671478322</v>
      </c>
      <c r="E18" s="5">
        <v>-9.606961030966522</v>
      </c>
      <c r="F18" s="5">
        <v>47.36481473400502</v>
      </c>
      <c r="G18" s="34"/>
      <c r="H18" s="5">
        <v>406469.0871400004</v>
      </c>
      <c r="I18" s="5">
        <v>344391.7344400003</v>
      </c>
      <c r="J18" s="5">
        <v>-15.272342882650447</v>
      </c>
      <c r="K18" s="5">
        <v>-8.189666260679058</v>
      </c>
      <c r="L18" s="5">
        <v>52.605688143139595</v>
      </c>
    </row>
    <row r="19" spans="1:12" ht="16.5">
      <c r="A19" s="37" t="s">
        <v>195</v>
      </c>
      <c r="B19" s="184">
        <v>5516.5026800000005</v>
      </c>
      <c r="C19" s="184">
        <v>0</v>
      </c>
      <c r="D19" s="11">
        <v>-100</v>
      </c>
      <c r="E19" s="11">
        <v>-2.9827645623757424</v>
      </c>
      <c r="F19" s="11">
        <v>0</v>
      </c>
      <c r="G19" s="38"/>
      <c r="H19" s="11">
        <v>16635.582780000004</v>
      </c>
      <c r="I19" s="11">
        <v>0</v>
      </c>
      <c r="J19" s="11">
        <v>-100</v>
      </c>
      <c r="K19" s="11">
        <v>-2.1946791397259333</v>
      </c>
      <c r="L19" s="11">
        <v>0</v>
      </c>
    </row>
    <row r="20" spans="1:12" ht="16.5">
      <c r="A20" s="39" t="s">
        <v>164</v>
      </c>
      <c r="B20" s="183">
        <v>14584.611970000013</v>
      </c>
      <c r="C20" s="183">
        <v>9778.569490000003</v>
      </c>
      <c r="D20" s="9">
        <v>-32.95283062645653</v>
      </c>
      <c r="E20" s="9">
        <v>-2.5986198187828045</v>
      </c>
      <c r="F20" s="9">
        <v>5.686679872490574</v>
      </c>
      <c r="G20" s="38"/>
      <c r="H20" s="9">
        <v>26409.580650000007</v>
      </c>
      <c r="I20" s="9">
        <v>34678.831079999996</v>
      </c>
      <c r="J20" s="9">
        <v>31.3115552253193</v>
      </c>
      <c r="K20" s="9">
        <v>1.0909357165238232</v>
      </c>
      <c r="L20" s="9">
        <v>5.2971764143222355</v>
      </c>
    </row>
    <row r="21" spans="1:12" ht="16.5">
      <c r="A21" s="37" t="s">
        <v>168</v>
      </c>
      <c r="B21" s="184">
        <v>5648.805700000001</v>
      </c>
      <c r="C21" s="184">
        <v>1424.5446500000003</v>
      </c>
      <c r="D21" s="11">
        <v>-74.78148965187455</v>
      </c>
      <c r="E21" s="11">
        <v>-2.2840514893331196</v>
      </c>
      <c r="F21" s="11">
        <v>0.8284370629981715</v>
      </c>
      <c r="G21" s="38"/>
      <c r="H21" s="11">
        <v>13223.33457</v>
      </c>
      <c r="I21" s="11">
        <v>12228.23881</v>
      </c>
      <c r="J21" s="11">
        <v>-7.525301237235505</v>
      </c>
      <c r="K21" s="11">
        <v>-0.1312797955673257</v>
      </c>
      <c r="L21" s="11">
        <v>1.867858177330232</v>
      </c>
    </row>
    <row r="22" spans="1:12" ht="16.5">
      <c r="A22" s="39" t="s">
        <v>170</v>
      </c>
      <c r="B22" s="183">
        <v>1940.198480000001</v>
      </c>
      <c r="C22" s="183">
        <v>45.027550000000005</v>
      </c>
      <c r="D22" s="9">
        <v>-97.6792297043754</v>
      </c>
      <c r="E22" s="9">
        <v>-1.0247160234586672</v>
      </c>
      <c r="F22" s="9">
        <v>0.02618555429343918</v>
      </c>
      <c r="G22" s="38"/>
      <c r="H22" s="9">
        <v>12298.951070000001</v>
      </c>
      <c r="I22" s="9">
        <v>1048.65569</v>
      </c>
      <c r="J22" s="9">
        <v>-91.47361686349078</v>
      </c>
      <c r="K22" s="9">
        <v>-1.4842154262203155</v>
      </c>
      <c r="L22" s="9">
        <v>0.16018170205905366</v>
      </c>
    </row>
    <row r="23" spans="1:12" ht="16.5">
      <c r="A23" s="37" t="s">
        <v>191</v>
      </c>
      <c r="B23" s="184">
        <v>3796.8031599999995</v>
      </c>
      <c r="C23" s="184">
        <v>1909.98988</v>
      </c>
      <c r="D23" s="11">
        <v>-49.69478796999315</v>
      </c>
      <c r="E23" s="11">
        <v>-1.0201970548854944</v>
      </c>
      <c r="F23" s="11">
        <v>1.1107453926020712</v>
      </c>
      <c r="G23" s="38"/>
      <c r="H23" s="11">
        <v>19688.70123</v>
      </c>
      <c r="I23" s="11">
        <v>8784.816229999999</v>
      </c>
      <c r="J23" s="11">
        <v>-55.38143360815273</v>
      </c>
      <c r="K23" s="11">
        <v>-1.4385146146031502</v>
      </c>
      <c r="L23" s="11">
        <v>1.341876870946458</v>
      </c>
    </row>
    <row r="24" spans="1:12" ht="16.5">
      <c r="A24" s="39" t="s">
        <v>190</v>
      </c>
      <c r="B24" s="183">
        <v>3034.3783100000005</v>
      </c>
      <c r="C24" s="183">
        <v>1781.8962600000007</v>
      </c>
      <c r="D24" s="9">
        <v>-41.27639740477843</v>
      </c>
      <c r="E24" s="9">
        <v>-0.6772151289432025</v>
      </c>
      <c r="F24" s="9">
        <v>1.036253166372726</v>
      </c>
      <c r="G24" s="38"/>
      <c r="H24" s="9">
        <v>10188.200020000002</v>
      </c>
      <c r="I24" s="9">
        <v>9130.212349999998</v>
      </c>
      <c r="J24" s="9">
        <v>-10.384441490382168</v>
      </c>
      <c r="K24" s="9">
        <v>-0.13957692376294695</v>
      </c>
      <c r="L24" s="9">
        <v>1.3946359785484899</v>
      </c>
    </row>
    <row r="25" spans="1:12" ht="16.5">
      <c r="A25" s="37" t="s">
        <v>185</v>
      </c>
      <c r="B25" s="184">
        <v>7279.605820000001</v>
      </c>
      <c r="C25" s="184">
        <v>6260.27857</v>
      </c>
      <c r="D25" s="11">
        <v>-14.002506113717017</v>
      </c>
      <c r="E25" s="11">
        <v>-0.551148685160055</v>
      </c>
      <c r="F25" s="11">
        <v>3.640634775527178</v>
      </c>
      <c r="G25" s="38"/>
      <c r="H25" s="11">
        <v>34154.84507</v>
      </c>
      <c r="I25" s="11">
        <v>20258.05978</v>
      </c>
      <c r="J25" s="11">
        <v>-40.68759574671964</v>
      </c>
      <c r="K25" s="11">
        <v>-1.8333583613241593</v>
      </c>
      <c r="L25" s="11">
        <v>3.094409849599403</v>
      </c>
    </row>
    <row r="26" spans="1:12" ht="16.5">
      <c r="A26" s="39" t="s">
        <v>163</v>
      </c>
      <c r="B26" s="183">
        <v>4313.252249999999</v>
      </c>
      <c r="C26" s="183">
        <v>3605.715550000001</v>
      </c>
      <c r="D26" s="9">
        <v>-16.403786724970658</v>
      </c>
      <c r="E26" s="9">
        <v>-0.382564011614016</v>
      </c>
      <c r="F26" s="9">
        <v>2.09688646842262</v>
      </c>
      <c r="G26" s="38"/>
      <c r="H26" s="9">
        <v>14108.27455</v>
      </c>
      <c r="I26" s="9">
        <v>15562.287240000001</v>
      </c>
      <c r="J26" s="9">
        <v>10.306098629190629</v>
      </c>
      <c r="K26" s="9">
        <v>0.1918232358818386</v>
      </c>
      <c r="L26" s="9">
        <v>2.3771326297148043</v>
      </c>
    </row>
    <row r="27" spans="1:12" ht="16.5">
      <c r="A27" s="37" t="s">
        <v>192</v>
      </c>
      <c r="B27" s="184">
        <v>20857.796319999994</v>
      </c>
      <c r="C27" s="184">
        <v>20308.401619999993</v>
      </c>
      <c r="D27" s="11">
        <v>-2.634001653727913</v>
      </c>
      <c r="E27" s="11">
        <v>-0.2970568740695426</v>
      </c>
      <c r="F27" s="11">
        <v>11.810252905909339</v>
      </c>
      <c r="G27" s="38"/>
      <c r="H27" s="11">
        <v>80166.56458999998</v>
      </c>
      <c r="I27" s="11">
        <v>61700.381989999994</v>
      </c>
      <c r="J27" s="11">
        <v>-23.03476854027928</v>
      </c>
      <c r="K27" s="11">
        <v>-2.4361843091733246</v>
      </c>
      <c r="L27" s="11">
        <v>9.424706602080212</v>
      </c>
    </row>
    <row r="28" spans="1:12" ht="16.5">
      <c r="A28" s="39" t="s">
        <v>178</v>
      </c>
      <c r="B28" s="183">
        <v>785.02184</v>
      </c>
      <c r="C28" s="183">
        <v>337.26384</v>
      </c>
      <c r="D28" s="9">
        <v>-57.03764878694331</v>
      </c>
      <c r="E28" s="9">
        <v>-0.2421020658183089</v>
      </c>
      <c r="F28" s="9">
        <v>0.19613415772196768</v>
      </c>
      <c r="G28" s="38"/>
      <c r="H28" s="9">
        <v>11279.84591</v>
      </c>
      <c r="I28" s="9">
        <v>364.54414</v>
      </c>
      <c r="J28" s="9">
        <v>-96.76818156109015</v>
      </c>
      <c r="K28" s="9">
        <v>-1.4400207924926423</v>
      </c>
      <c r="L28" s="9">
        <v>0.05568395935643467</v>
      </c>
    </row>
    <row r="29" spans="1:12" ht="16.5">
      <c r="A29" s="37" t="s">
        <v>172</v>
      </c>
      <c r="B29" s="184">
        <v>3503.3144500000008</v>
      </c>
      <c r="C29" s="184">
        <v>3058.6436799999997</v>
      </c>
      <c r="D29" s="11">
        <v>-12.692859186534077</v>
      </c>
      <c r="E29" s="11">
        <v>-0.24043280527878533</v>
      </c>
      <c r="F29" s="11">
        <v>1.7787394638821032</v>
      </c>
      <c r="G29" s="38"/>
      <c r="H29" s="11">
        <v>14265.66535</v>
      </c>
      <c r="I29" s="11">
        <v>16097.182819999996</v>
      </c>
      <c r="J29" s="11">
        <v>12.838640365273935</v>
      </c>
      <c r="K29" s="11">
        <v>0.24162623207196174</v>
      </c>
      <c r="L29" s="11">
        <v>2.4588376976845057</v>
      </c>
    </row>
    <row r="30" spans="1:12" ht="16.5">
      <c r="A30" s="39" t="s">
        <v>187</v>
      </c>
      <c r="B30" s="183">
        <v>1353.9592900000002</v>
      </c>
      <c r="C30" s="183">
        <v>1058.0594999999998</v>
      </c>
      <c r="D30" s="9">
        <v>-21.854408192730844</v>
      </c>
      <c r="E30" s="9">
        <v>-0.15999256391667796</v>
      </c>
      <c r="F30" s="9">
        <v>0.6153093935366039</v>
      </c>
      <c r="G30" s="38"/>
      <c r="H30" s="9">
        <v>5044.12474</v>
      </c>
      <c r="I30" s="9">
        <v>7076.254609999999</v>
      </c>
      <c r="J30" s="9">
        <v>40.287066136274795</v>
      </c>
      <c r="K30" s="9">
        <v>0.26809238328968055</v>
      </c>
      <c r="L30" s="9">
        <v>1.0808948241467367</v>
      </c>
    </row>
    <row r="31" spans="1:12" ht="16.5">
      <c r="A31" s="37" t="s">
        <v>182</v>
      </c>
      <c r="B31" s="184">
        <v>1145.6018</v>
      </c>
      <c r="C31" s="184">
        <v>871.9777200000001</v>
      </c>
      <c r="D31" s="11">
        <v>-23.884745991146296</v>
      </c>
      <c r="E31" s="11">
        <v>-0.14794812158718365</v>
      </c>
      <c r="F31" s="11">
        <v>0.507094432846764</v>
      </c>
      <c r="G31" s="38"/>
      <c r="H31" s="11">
        <v>1423.95528</v>
      </c>
      <c r="I31" s="11">
        <v>2796.0890200000003</v>
      </c>
      <c r="J31" s="11">
        <v>96.36073262076043</v>
      </c>
      <c r="K31" s="11">
        <v>0.1810212083289653</v>
      </c>
      <c r="L31" s="11">
        <v>0.42710138571052947</v>
      </c>
    </row>
    <row r="32" spans="1:12" ht="16.5">
      <c r="A32" s="39" t="s">
        <v>165</v>
      </c>
      <c r="B32" s="183">
        <v>4578.826379999998</v>
      </c>
      <c r="C32" s="183">
        <v>4381.014489999998</v>
      </c>
      <c r="D32" s="9">
        <v>-4.320143931729515</v>
      </c>
      <c r="E32" s="9">
        <v>-0.1069565863980634</v>
      </c>
      <c r="F32" s="9">
        <v>2.5477578235599916</v>
      </c>
      <c r="G32" s="38"/>
      <c r="H32" s="9">
        <v>22225.24985</v>
      </c>
      <c r="I32" s="9">
        <v>16365.863819999997</v>
      </c>
      <c r="J32" s="9">
        <v>-26.363645266287083</v>
      </c>
      <c r="K32" s="9">
        <v>-0.773010026862585</v>
      </c>
      <c r="L32" s="9">
        <v>2.499878603962265</v>
      </c>
    </row>
    <row r="33" spans="1:12" ht="16.5">
      <c r="A33" s="37" t="s">
        <v>173</v>
      </c>
      <c r="B33" s="184">
        <v>254.99391999999997</v>
      </c>
      <c r="C33" s="184">
        <v>178.8869</v>
      </c>
      <c r="D33" s="11">
        <v>-29.84660183270251</v>
      </c>
      <c r="E33" s="11">
        <v>-0.04115094931922009</v>
      </c>
      <c r="F33" s="11">
        <v>0.10403081296528514</v>
      </c>
      <c r="G33" s="38"/>
      <c r="H33" s="11">
        <v>2923.29099</v>
      </c>
      <c r="I33" s="11">
        <v>808.6143600000001</v>
      </c>
      <c r="J33" s="11">
        <v>-72.33890287466728</v>
      </c>
      <c r="K33" s="11">
        <v>-0.2789825128763499</v>
      </c>
      <c r="L33" s="11">
        <v>0.1235154929586015</v>
      </c>
    </row>
    <row r="34" spans="1:12" ht="16.5">
      <c r="A34" s="39" t="s">
        <v>162</v>
      </c>
      <c r="B34" s="183">
        <v>36.66116</v>
      </c>
      <c r="C34" s="183">
        <v>0</v>
      </c>
      <c r="D34" s="9">
        <v>-100</v>
      </c>
      <c r="E34" s="9">
        <v>-0.019822633144009835</v>
      </c>
      <c r="F34" s="9">
        <v>0</v>
      </c>
      <c r="G34" s="38"/>
      <c r="H34" s="9">
        <v>36.66116</v>
      </c>
      <c r="I34" s="9">
        <v>0</v>
      </c>
      <c r="J34" s="9">
        <v>-100</v>
      </c>
      <c r="K34" s="9">
        <v>-0.004836589385187429</v>
      </c>
      <c r="L34" s="9">
        <v>0</v>
      </c>
    </row>
    <row r="35" spans="1:12" ht="16.5">
      <c r="A35" s="37" t="s">
        <v>175</v>
      </c>
      <c r="B35" s="184">
        <v>29.99385</v>
      </c>
      <c r="C35" s="184">
        <v>0</v>
      </c>
      <c r="D35" s="11">
        <v>-100</v>
      </c>
      <c r="E35" s="11">
        <v>-0.01621762882370496</v>
      </c>
      <c r="F35" s="11">
        <v>0</v>
      </c>
      <c r="G35" s="38"/>
      <c r="H35" s="11">
        <v>41.64553</v>
      </c>
      <c r="I35" s="11">
        <v>125.31617999999999</v>
      </c>
      <c r="J35" s="11">
        <v>200.91147837474992</v>
      </c>
      <c r="K35" s="11">
        <v>0.011038400793693722</v>
      </c>
      <c r="L35" s="11">
        <v>0.01914199217088951</v>
      </c>
    </row>
    <row r="36" spans="1:12" ht="16.5">
      <c r="A36" s="39" t="s">
        <v>183</v>
      </c>
      <c r="B36" s="183">
        <v>538.3979099999999</v>
      </c>
      <c r="C36" s="183">
        <v>537.25724</v>
      </c>
      <c r="D36" s="9">
        <v>-0.21186374961965626</v>
      </c>
      <c r="E36" s="9">
        <v>-0.0006167585245086475</v>
      </c>
      <c r="F36" s="9">
        <v>0.3124393538525477</v>
      </c>
      <c r="G36" s="38"/>
      <c r="H36" s="9">
        <v>2087.7357</v>
      </c>
      <c r="I36" s="9">
        <v>3541.98631</v>
      </c>
      <c r="J36" s="9">
        <v>69.6568349144961</v>
      </c>
      <c r="K36" s="9">
        <v>0.19185462390519942</v>
      </c>
      <c r="L36" s="9">
        <v>0.5410368734142537</v>
      </c>
    </row>
    <row r="37" spans="1:12" ht="16.5">
      <c r="A37" s="37" t="s">
        <v>171</v>
      </c>
      <c r="B37" s="184">
        <v>0</v>
      </c>
      <c r="C37" s="184">
        <v>0</v>
      </c>
      <c r="D37" s="11" t="s">
        <v>176</v>
      </c>
      <c r="E37" s="11">
        <v>0</v>
      </c>
      <c r="F37" s="11">
        <v>0</v>
      </c>
      <c r="G37" s="38"/>
      <c r="H37" s="11">
        <v>0</v>
      </c>
      <c r="I37" s="11">
        <v>60.661469999999994</v>
      </c>
      <c r="J37" s="11" t="s">
        <v>176</v>
      </c>
      <c r="K37" s="11">
        <v>0.008002873392218512</v>
      </c>
      <c r="L37" s="11">
        <v>0.0092660132459723</v>
      </c>
    </row>
    <row r="38" spans="1:12" ht="16.5">
      <c r="A38" s="39" t="s">
        <v>177</v>
      </c>
      <c r="B38" s="183">
        <v>0</v>
      </c>
      <c r="C38" s="183">
        <v>0</v>
      </c>
      <c r="D38" s="9" t="s">
        <v>176</v>
      </c>
      <c r="E38" s="9">
        <v>0</v>
      </c>
      <c r="F38" s="9">
        <v>0</v>
      </c>
      <c r="G38" s="38"/>
      <c r="H38" s="9">
        <v>68.9095</v>
      </c>
      <c r="I38" s="9">
        <v>138.00227999999998</v>
      </c>
      <c r="J38" s="9">
        <v>100.26597203578605</v>
      </c>
      <c r="K38" s="9">
        <v>0.009115189108612228</v>
      </c>
      <c r="L38" s="9">
        <v>0.021079788446511073</v>
      </c>
    </row>
    <row r="39" spans="1:12" ht="16.5">
      <c r="A39" s="37" t="s">
        <v>167</v>
      </c>
      <c r="B39" s="184">
        <v>0</v>
      </c>
      <c r="C39" s="184">
        <v>0</v>
      </c>
      <c r="D39" s="11" t="s">
        <v>176</v>
      </c>
      <c r="E39" s="11">
        <v>0</v>
      </c>
      <c r="F39" s="11">
        <v>0</v>
      </c>
      <c r="G39" s="38"/>
      <c r="H39" s="11">
        <v>0</v>
      </c>
      <c r="I39" s="11">
        <v>35.360279999999996</v>
      </c>
      <c r="J39" s="11" t="s">
        <v>176</v>
      </c>
      <c r="K39" s="11">
        <v>0.004664968454496675</v>
      </c>
      <c r="L39" s="11">
        <v>0.005401267441446595</v>
      </c>
    </row>
    <row r="40" spans="1:12" ht="16.5">
      <c r="A40" s="39" t="s">
        <v>179</v>
      </c>
      <c r="B40" s="183">
        <v>222.85721999999998</v>
      </c>
      <c r="C40" s="183">
        <v>226.07859</v>
      </c>
      <c r="D40" s="9">
        <v>1.445486038100996</v>
      </c>
      <c r="E40" s="9">
        <v>0.0017417898323762557</v>
      </c>
      <c r="F40" s="9">
        <v>0.131474912426485</v>
      </c>
      <c r="G40" s="38"/>
      <c r="H40" s="9">
        <v>3002.7499299999995</v>
      </c>
      <c r="I40" s="9">
        <v>1585.05356</v>
      </c>
      <c r="J40" s="9">
        <v>-47.21326793936515</v>
      </c>
      <c r="K40" s="9">
        <v>-0.1870321401330658</v>
      </c>
      <c r="L40" s="9">
        <v>0.24211624417501834</v>
      </c>
    </row>
    <row r="41" spans="1:12" ht="16.5">
      <c r="A41" s="37" t="s">
        <v>181</v>
      </c>
      <c r="B41" s="184">
        <v>22.52821</v>
      </c>
      <c r="C41" s="184">
        <v>52.36637999999999</v>
      </c>
      <c r="D41" s="11">
        <v>132.44802849405252</v>
      </c>
      <c r="E41" s="11">
        <v>0.016133452885795204</v>
      </c>
      <c r="F41" s="11">
        <v>0.030453415445452114</v>
      </c>
      <c r="G41" s="38"/>
      <c r="H41" s="11">
        <v>130.53786000000002</v>
      </c>
      <c r="I41" s="11">
        <v>202.37526</v>
      </c>
      <c r="J41" s="11">
        <v>55.03185052980029</v>
      </c>
      <c r="K41" s="11">
        <v>0.009477278032104365</v>
      </c>
      <c r="L41" s="11">
        <v>0.030912733236057224</v>
      </c>
    </row>
    <row r="42" spans="1:12" ht="16.5">
      <c r="A42" s="39" t="s">
        <v>161</v>
      </c>
      <c r="B42" s="183">
        <v>631.61424</v>
      </c>
      <c r="C42" s="183">
        <v>672.63396</v>
      </c>
      <c r="D42" s="9">
        <v>6.494426091470018</v>
      </c>
      <c r="E42" s="9">
        <v>0.022179299870216957</v>
      </c>
      <c r="F42" s="9">
        <v>0.3911670317214904</v>
      </c>
      <c r="G42" s="38"/>
      <c r="H42" s="9">
        <v>3487.7755</v>
      </c>
      <c r="I42" s="9">
        <v>1735.6063199999999</v>
      </c>
      <c r="J42" s="9">
        <v>-50.23744160138748</v>
      </c>
      <c r="K42" s="9">
        <v>-0.23115806638525793</v>
      </c>
      <c r="L42" s="9">
        <v>0.26511311300094176</v>
      </c>
    </row>
    <row r="43" spans="1:12" ht="16.5">
      <c r="A43" s="37" t="s">
        <v>184</v>
      </c>
      <c r="B43" s="184">
        <v>633.82933</v>
      </c>
      <c r="C43" s="184">
        <v>759.90278</v>
      </c>
      <c r="D43" s="11">
        <v>19.890756712063173</v>
      </c>
      <c r="E43" s="11">
        <v>0.06816772160372628</v>
      </c>
      <c r="F43" s="11">
        <v>0.4419177926275218</v>
      </c>
      <c r="G43" s="38"/>
      <c r="H43" s="11">
        <v>3153.81975</v>
      </c>
      <c r="I43" s="11">
        <v>3747.93066</v>
      </c>
      <c r="J43" s="11">
        <v>18.837820709316055</v>
      </c>
      <c r="K43" s="11">
        <v>0.07837914896664598</v>
      </c>
      <c r="L43" s="11">
        <v>0.5724947836006233</v>
      </c>
    </row>
    <row r="44" spans="1:12" ht="16.5">
      <c r="A44" s="39" t="s">
        <v>180</v>
      </c>
      <c r="B44" s="183">
        <v>0</v>
      </c>
      <c r="C44" s="183">
        <v>223.12799</v>
      </c>
      <c r="D44" s="9" t="s">
        <v>176</v>
      </c>
      <c r="E44" s="9">
        <v>0.12064496295071662</v>
      </c>
      <c r="F44" s="9">
        <v>0.12975900524303355</v>
      </c>
      <c r="G44" s="38"/>
      <c r="H44" s="9">
        <v>60.055910000000004</v>
      </c>
      <c r="I44" s="9">
        <v>700.1085700000001</v>
      </c>
      <c r="J44" s="9" t="s">
        <v>193</v>
      </c>
      <c r="K44" s="9">
        <v>0.0844400968577366</v>
      </c>
      <c r="L44" s="9">
        <v>0.10694128057296874</v>
      </c>
    </row>
    <row r="45" spans="1:12" ht="16.5">
      <c r="A45" s="37" t="s">
        <v>166</v>
      </c>
      <c r="B45" s="184">
        <v>3448.078830000001</v>
      </c>
      <c r="C45" s="184">
        <v>3682.6699599999997</v>
      </c>
      <c r="D45" s="11">
        <v>6.803531519028483</v>
      </c>
      <c r="E45" s="11">
        <v>0.12684306521748623</v>
      </c>
      <c r="F45" s="11">
        <v>2.1416389339947983</v>
      </c>
      <c r="G45" s="38"/>
      <c r="H45" s="11">
        <v>20214.369539999996</v>
      </c>
      <c r="I45" s="11">
        <v>19097.25148</v>
      </c>
      <c r="J45" s="11">
        <v>-5.52635617840791</v>
      </c>
      <c r="K45" s="11">
        <v>-0.14737780667597966</v>
      </c>
      <c r="L45" s="11">
        <v>2.9170968849806</v>
      </c>
    </row>
    <row r="46" spans="1:12" ht="16.5">
      <c r="A46" s="39" t="s">
        <v>189</v>
      </c>
      <c r="B46" s="183">
        <v>5648.072459999998</v>
      </c>
      <c r="C46" s="183">
        <v>6074.632820000004</v>
      </c>
      <c r="D46" s="9">
        <v>7.552317414851428</v>
      </c>
      <c r="E46" s="9">
        <v>0.23064053428906503</v>
      </c>
      <c r="F46" s="9">
        <v>3.5326733859785326</v>
      </c>
      <c r="G46" s="38"/>
      <c r="H46" s="9">
        <v>39364.56773</v>
      </c>
      <c r="I46" s="9">
        <v>26182.884450000023</v>
      </c>
      <c r="J46" s="9">
        <v>-33.48616291283222</v>
      </c>
      <c r="K46" s="9">
        <v>-1.7390172441611371</v>
      </c>
      <c r="L46" s="9">
        <v>3.999424249551855</v>
      </c>
    </row>
    <row r="47" spans="1:12" ht="16.5">
      <c r="A47" s="37" t="s">
        <v>188</v>
      </c>
      <c r="B47" s="184">
        <v>5373.622259999998</v>
      </c>
      <c r="C47" s="184">
        <v>6205.078919999999</v>
      </c>
      <c r="D47" s="11">
        <v>15.47292719455129</v>
      </c>
      <c r="E47" s="11">
        <v>0.4495673444681982</v>
      </c>
      <c r="F47" s="11">
        <v>3.6085336855932626</v>
      </c>
      <c r="G47" s="38"/>
      <c r="H47" s="11">
        <v>25537.391279999996</v>
      </c>
      <c r="I47" s="11">
        <v>27400.17053</v>
      </c>
      <c r="J47" s="11">
        <v>7.294320823830058</v>
      </c>
      <c r="K47" s="11">
        <v>0.2457504985520757</v>
      </c>
      <c r="L47" s="11">
        <v>4.185364170582742</v>
      </c>
    </row>
    <row r="48" spans="1:12" ht="16.5">
      <c r="A48" s="39" t="s">
        <v>169</v>
      </c>
      <c r="B48" s="183">
        <v>352.85827</v>
      </c>
      <c r="C48" s="183">
        <v>1223.13148</v>
      </c>
      <c r="D48" s="9">
        <v>246.63534455349452</v>
      </c>
      <c r="E48" s="9">
        <v>0.4705553936888475</v>
      </c>
      <c r="F48" s="9">
        <v>0.711306206479247</v>
      </c>
      <c r="G48" s="38"/>
      <c r="H48" s="9">
        <v>2833.3009200000006</v>
      </c>
      <c r="I48" s="9">
        <v>1850.40616</v>
      </c>
      <c r="J48" s="9">
        <v>-34.69080015687146</v>
      </c>
      <c r="K48" s="9">
        <v>-0.12967015672641968</v>
      </c>
      <c r="L48" s="9">
        <v>0.2826487387956266</v>
      </c>
    </row>
    <row r="49" spans="1:12" ht="16.5">
      <c r="A49" s="37" t="s">
        <v>186</v>
      </c>
      <c r="B49" s="184">
        <v>859.8969</v>
      </c>
      <c r="C49" s="184">
        <v>1836.8130800000006</v>
      </c>
      <c r="D49" s="11">
        <v>113.60852446380498</v>
      </c>
      <c r="E49" s="11">
        <v>0.5282170844727087</v>
      </c>
      <c r="F49" s="11">
        <v>1.0681897778857445</v>
      </c>
      <c r="G49" s="38"/>
      <c r="H49" s="11">
        <v>3024.1262399999996</v>
      </c>
      <c r="I49" s="11">
        <v>6735.3257300000005</v>
      </c>
      <c r="J49" s="11">
        <v>122.71972779813586</v>
      </c>
      <c r="K49" s="11">
        <v>0.4896066589176939</v>
      </c>
      <c r="L49" s="11">
        <v>1.0288180855181726</v>
      </c>
    </row>
    <row r="50" spans="1:12" ht="16.5">
      <c r="A50" s="39" t="s">
        <v>194</v>
      </c>
      <c r="B50" s="183">
        <v>201.69954999999993</v>
      </c>
      <c r="C50" s="183">
        <v>1564.10929</v>
      </c>
      <c r="D50" s="9">
        <v>675.4649378246013</v>
      </c>
      <c r="E50" s="9">
        <v>0.7366528628075549</v>
      </c>
      <c r="F50" s="9">
        <v>0.9096002055223438</v>
      </c>
      <c r="G50" s="38"/>
      <c r="H50" s="9">
        <v>2682.762410000001</v>
      </c>
      <c r="I50" s="9">
        <v>4432.24778</v>
      </c>
      <c r="J50" s="9">
        <v>65.21208749156426</v>
      </c>
      <c r="K50" s="9">
        <v>0.2308039999302448</v>
      </c>
      <c r="L50" s="9">
        <v>0.6770239270316284</v>
      </c>
    </row>
    <row r="51" spans="1:12" ht="16.5">
      <c r="A51" s="37" t="s">
        <v>174</v>
      </c>
      <c r="B51" s="184">
        <v>190.62042000000002</v>
      </c>
      <c r="C51" s="184">
        <v>3251.1171999999974</v>
      </c>
      <c r="D51" s="11" t="s">
        <v>193</v>
      </c>
      <c r="E51" s="11">
        <v>1.6548059283547851</v>
      </c>
      <c r="F51" s="11">
        <v>1.8906715101073432</v>
      </c>
      <c r="G51" s="38"/>
      <c r="H51" s="11">
        <v>8108.70206</v>
      </c>
      <c r="I51" s="11">
        <v>34255.88188</v>
      </c>
      <c r="J51" s="11">
        <v>322.4582630675667</v>
      </c>
      <c r="K51" s="11">
        <v>3.4495136643248316</v>
      </c>
      <c r="L51" s="11">
        <v>5.232571107369184</v>
      </c>
    </row>
    <row r="52" spans="1:12" ht="16.5">
      <c r="A52" s="284" t="s">
        <v>71</v>
      </c>
      <c r="B52" s="187">
        <v>2429.7766999999585</v>
      </c>
      <c r="C52" s="187">
        <v>137.3035800000216</v>
      </c>
      <c r="D52" s="188">
        <v>-94.34912763794205</v>
      </c>
      <c r="E52" s="188">
        <v>-1.239536709974872</v>
      </c>
      <c r="F52" s="188">
        <v>0.07984823399838845</v>
      </c>
      <c r="G52" s="268"/>
      <c r="H52" s="188">
        <v>8597.809470000386</v>
      </c>
      <c r="I52" s="188">
        <v>5665.133600000292</v>
      </c>
      <c r="J52" s="188">
        <v>-34.10957035315604</v>
      </c>
      <c r="K52" s="188">
        <v>-0.38689853193509866</v>
      </c>
      <c r="L52" s="188">
        <v>0.8653467015851322</v>
      </c>
    </row>
    <row r="53" spans="1:256" ht="16.5">
      <c r="A53" s="314" t="str">
        <f>+'Cuadro E.4'!A24</f>
        <v>Actualizado: 20 de junio de 2023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14"/>
      <c r="CO53" s="314"/>
      <c r="CP53" s="314"/>
      <c r="CQ53" s="314"/>
      <c r="CR53" s="314"/>
      <c r="CS53" s="314"/>
      <c r="CT53" s="314"/>
      <c r="CU53" s="314"/>
      <c r="CV53" s="314"/>
      <c r="CW53" s="314"/>
      <c r="CX53" s="314"/>
      <c r="CY53" s="314"/>
      <c r="CZ53" s="314"/>
      <c r="DA53" s="314"/>
      <c r="DB53" s="314"/>
      <c r="DC53" s="314"/>
      <c r="DD53" s="314"/>
      <c r="DE53" s="314"/>
      <c r="DF53" s="314"/>
      <c r="DG53" s="314"/>
      <c r="DH53" s="314"/>
      <c r="DI53" s="314"/>
      <c r="DJ53" s="314"/>
      <c r="DK53" s="314"/>
      <c r="DL53" s="314"/>
      <c r="DM53" s="314"/>
      <c r="DN53" s="314"/>
      <c r="DO53" s="314"/>
      <c r="DP53" s="314"/>
      <c r="DQ53" s="314"/>
      <c r="DR53" s="314"/>
      <c r="DS53" s="314"/>
      <c r="DT53" s="314"/>
      <c r="DU53" s="314"/>
      <c r="DV53" s="314"/>
      <c r="DW53" s="314"/>
      <c r="DX53" s="314"/>
      <c r="DY53" s="314"/>
      <c r="DZ53" s="314"/>
      <c r="EA53" s="314"/>
      <c r="EB53" s="314"/>
      <c r="EC53" s="314"/>
      <c r="ED53" s="314"/>
      <c r="EE53" s="314"/>
      <c r="EF53" s="314"/>
      <c r="EG53" s="314"/>
      <c r="EH53" s="314"/>
      <c r="EI53" s="314"/>
      <c r="EJ53" s="314"/>
      <c r="EK53" s="314"/>
      <c r="EL53" s="314"/>
      <c r="EM53" s="314"/>
      <c r="EN53" s="314"/>
      <c r="EO53" s="314"/>
      <c r="EP53" s="314"/>
      <c r="EQ53" s="314"/>
      <c r="ER53" s="314"/>
      <c r="ES53" s="314"/>
      <c r="ET53" s="314"/>
      <c r="EU53" s="314"/>
      <c r="EV53" s="314"/>
      <c r="EW53" s="314"/>
      <c r="EX53" s="314"/>
      <c r="EY53" s="314"/>
      <c r="EZ53" s="314"/>
      <c r="FA53" s="314"/>
      <c r="FB53" s="314"/>
      <c r="FC53" s="314"/>
      <c r="FD53" s="314"/>
      <c r="FE53" s="314"/>
      <c r="FF53" s="314"/>
      <c r="FG53" s="314"/>
      <c r="FH53" s="314"/>
      <c r="FI53" s="314"/>
      <c r="FJ53" s="314"/>
      <c r="FK53" s="314"/>
      <c r="FL53" s="314"/>
      <c r="FM53" s="314"/>
      <c r="FN53" s="314"/>
      <c r="FO53" s="314"/>
      <c r="FP53" s="314"/>
      <c r="FQ53" s="314"/>
      <c r="FR53" s="314"/>
      <c r="FS53" s="314"/>
      <c r="FT53" s="314"/>
      <c r="FU53" s="314"/>
      <c r="FV53" s="314"/>
      <c r="FW53" s="314"/>
      <c r="FX53" s="314"/>
      <c r="FY53" s="314"/>
      <c r="FZ53" s="314"/>
      <c r="GA53" s="314"/>
      <c r="GB53" s="314"/>
      <c r="GC53" s="314"/>
      <c r="GD53" s="314"/>
      <c r="GE53" s="314"/>
      <c r="GF53" s="314"/>
      <c r="GG53" s="314"/>
      <c r="GH53" s="314"/>
      <c r="GI53" s="314"/>
      <c r="GJ53" s="314"/>
      <c r="GK53" s="314"/>
      <c r="GL53" s="314"/>
      <c r="GM53" s="314"/>
      <c r="GN53" s="314"/>
      <c r="GO53" s="314"/>
      <c r="GP53" s="314"/>
      <c r="GQ53" s="314"/>
      <c r="GR53" s="314"/>
      <c r="GS53" s="314"/>
      <c r="GT53" s="314"/>
      <c r="GU53" s="314"/>
      <c r="GV53" s="314"/>
      <c r="GW53" s="314"/>
      <c r="GX53" s="314"/>
      <c r="GY53" s="314"/>
      <c r="GZ53" s="314"/>
      <c r="HA53" s="314"/>
      <c r="HB53" s="314"/>
      <c r="HC53" s="314"/>
      <c r="HD53" s="314"/>
      <c r="HE53" s="314"/>
      <c r="HF53" s="314"/>
      <c r="HG53" s="314"/>
      <c r="HH53" s="314"/>
      <c r="HI53" s="314"/>
      <c r="HJ53" s="314"/>
      <c r="HK53" s="314"/>
      <c r="HL53" s="314"/>
      <c r="HM53" s="314"/>
      <c r="HN53" s="314"/>
      <c r="HO53" s="314"/>
      <c r="HP53" s="314"/>
      <c r="HQ53" s="314"/>
      <c r="HR53" s="314"/>
      <c r="HS53" s="314"/>
      <c r="HT53" s="314"/>
      <c r="HU53" s="314"/>
      <c r="HV53" s="314"/>
      <c r="HW53" s="314"/>
      <c r="HX53" s="314"/>
      <c r="HY53" s="314"/>
      <c r="HZ53" s="314"/>
      <c r="IA53" s="314"/>
      <c r="IB53" s="314"/>
      <c r="IC53" s="314"/>
      <c r="ID53" s="314"/>
      <c r="IE53" s="314"/>
      <c r="IF53" s="314"/>
      <c r="IG53" s="314"/>
      <c r="IH53" s="314"/>
      <c r="II53" s="314"/>
      <c r="IJ53" s="314"/>
      <c r="IK53" s="314"/>
      <c r="IL53" s="314"/>
      <c r="IM53" s="314"/>
      <c r="IN53" s="314"/>
      <c r="IO53" s="314"/>
      <c r="IP53" s="314"/>
      <c r="IQ53" s="314"/>
      <c r="IR53" s="314"/>
      <c r="IS53" s="314"/>
      <c r="IT53" s="314"/>
      <c r="IU53" s="314"/>
      <c r="IV53" s="282"/>
    </row>
    <row r="54" spans="1:7" ht="16.5">
      <c r="A54" s="314" t="s">
        <v>48</v>
      </c>
      <c r="B54" s="314"/>
      <c r="C54" s="314"/>
      <c r="D54" s="314"/>
      <c r="E54" s="314"/>
      <c r="F54" s="126"/>
      <c r="G54" s="126"/>
    </row>
    <row r="55" spans="1:7" ht="16.5">
      <c r="A55" s="232" t="s">
        <v>45</v>
      </c>
      <c r="B55" s="232"/>
      <c r="C55" s="232"/>
      <c r="D55" s="232"/>
      <c r="E55" s="232"/>
      <c r="F55" s="126"/>
      <c r="G55" s="126"/>
    </row>
    <row r="56" spans="1:6" ht="16.5">
      <c r="A56" s="117" t="s">
        <v>44</v>
      </c>
      <c r="B56" s="126"/>
      <c r="C56" s="126"/>
      <c r="D56" s="126"/>
      <c r="E56" s="127"/>
      <c r="F56" s="52"/>
    </row>
    <row r="57" spans="1:6" ht="16.5">
      <c r="A57" s="119" t="s">
        <v>35</v>
      </c>
      <c r="B57" s="128"/>
      <c r="C57" s="129"/>
      <c r="D57" s="129"/>
      <c r="E57" s="129"/>
      <c r="F57" s="129"/>
    </row>
    <row r="58" spans="1:6" ht="16.5">
      <c r="A58" s="339" t="s">
        <v>36</v>
      </c>
      <c r="B58" s="339"/>
      <c r="C58" s="339"/>
      <c r="D58" s="339"/>
      <c r="E58" s="339"/>
      <c r="F58" s="339"/>
    </row>
  </sheetData>
  <sheetProtection/>
  <mergeCells count="61">
    <mergeCell ref="A6:L7"/>
    <mergeCell ref="A8:L11"/>
    <mergeCell ref="A58:F58"/>
    <mergeCell ref="B13:G13"/>
    <mergeCell ref="B14:E14"/>
    <mergeCell ref="F14:F15"/>
    <mergeCell ref="A54:E54"/>
    <mergeCell ref="H13:L13"/>
    <mergeCell ref="H14:K14"/>
    <mergeCell ref="L14:L15"/>
    <mergeCell ref="A53:E53"/>
    <mergeCell ref="F53:J53"/>
    <mergeCell ref="K53:O53"/>
    <mergeCell ref="P53:T53"/>
    <mergeCell ref="U53:Y53"/>
    <mergeCell ref="Z53:AD53"/>
    <mergeCell ref="AE53:AI53"/>
    <mergeCell ref="AJ53:AN53"/>
    <mergeCell ref="AO53:AS53"/>
    <mergeCell ref="AT53:AX53"/>
    <mergeCell ref="AY53:BC53"/>
    <mergeCell ref="BD53:BH53"/>
    <mergeCell ref="BI53:BM53"/>
    <mergeCell ref="BN53:BR53"/>
    <mergeCell ref="BS53:BW53"/>
    <mergeCell ref="BX53:CB53"/>
    <mergeCell ref="CC53:CG53"/>
    <mergeCell ref="CH53:CL53"/>
    <mergeCell ref="CM53:CQ53"/>
    <mergeCell ref="CR53:CV53"/>
    <mergeCell ref="CW53:DA53"/>
    <mergeCell ref="DB53:DF53"/>
    <mergeCell ref="DG53:DK53"/>
    <mergeCell ref="DL53:DP53"/>
    <mergeCell ref="DQ53:DU53"/>
    <mergeCell ref="DV53:DZ53"/>
    <mergeCell ref="EA53:EE53"/>
    <mergeCell ref="EF53:EJ53"/>
    <mergeCell ref="EK53:EO53"/>
    <mergeCell ref="EP53:ET53"/>
    <mergeCell ref="EU53:EY53"/>
    <mergeCell ref="EZ53:FD53"/>
    <mergeCell ref="FE53:FI53"/>
    <mergeCell ref="FJ53:FN53"/>
    <mergeCell ref="FO53:FS53"/>
    <mergeCell ref="FT53:FX53"/>
    <mergeCell ref="FY53:GC53"/>
    <mergeCell ref="GD53:GH53"/>
    <mergeCell ref="GI53:GM53"/>
    <mergeCell ref="GN53:GR53"/>
    <mergeCell ref="GS53:GW53"/>
    <mergeCell ref="GX53:HB53"/>
    <mergeCell ref="IG53:IK53"/>
    <mergeCell ref="IL53:IP53"/>
    <mergeCell ref="IQ53:IU53"/>
    <mergeCell ref="HC53:HG53"/>
    <mergeCell ref="HH53:HL53"/>
    <mergeCell ref="HM53:HQ53"/>
    <mergeCell ref="HR53:HV53"/>
    <mergeCell ref="HW53:IA53"/>
    <mergeCell ref="IB53:IF5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9">
      <selection activeCell="E19" sqref="E19:E21"/>
    </sheetView>
  </sheetViews>
  <sheetFormatPr defaultColWidth="11.421875" defaultRowHeight="15"/>
  <cols>
    <col min="1" max="1" width="38.7109375" style="88" customWidth="1"/>
    <col min="2" max="3" width="11.7109375" style="88" bestFit="1" customWidth="1"/>
    <col min="4" max="4" width="12.00390625" style="88" bestFit="1" customWidth="1"/>
    <col min="5" max="5" width="13.28125" style="88" bestFit="1" customWidth="1"/>
    <col min="6" max="6" width="15.28125" style="88" customWidth="1"/>
    <col min="7" max="7" width="1.7109375" style="88" customWidth="1"/>
    <col min="8" max="16384" width="11.421875" style="88" customWidth="1"/>
  </cols>
  <sheetData>
    <row r="1" ht="15" customHeight="1">
      <c r="G1" s="96"/>
    </row>
    <row r="2" ht="16.5">
      <c r="G2" s="97"/>
    </row>
    <row r="3" ht="16.5">
      <c r="G3" s="97"/>
    </row>
    <row r="4" ht="6.75" customHeight="1">
      <c r="G4" s="97"/>
    </row>
    <row r="5" ht="16.5">
      <c r="G5" s="97"/>
    </row>
    <row r="6" spans="1:7" ht="16.5" customHeight="1">
      <c r="A6" s="318" t="s">
        <v>6</v>
      </c>
      <c r="B6" s="318"/>
      <c r="C6" s="318"/>
      <c r="D6" s="318"/>
      <c r="E6" s="318"/>
      <c r="F6" s="318"/>
      <c r="G6" s="318"/>
    </row>
    <row r="7" spans="1:7" ht="16.5" customHeight="1">
      <c r="A7" s="318"/>
      <c r="B7" s="318"/>
      <c r="C7" s="318"/>
      <c r="D7" s="318"/>
      <c r="E7" s="318"/>
      <c r="F7" s="318"/>
      <c r="G7" s="318"/>
    </row>
    <row r="8" spans="1:7" ht="16.5" customHeight="1">
      <c r="A8" s="319" t="s">
        <v>154</v>
      </c>
      <c r="B8" s="319"/>
      <c r="C8" s="319"/>
      <c r="D8" s="319"/>
      <c r="E8" s="319"/>
      <c r="F8" s="319"/>
      <c r="G8" s="319"/>
    </row>
    <row r="9" spans="1:7" ht="16.5">
      <c r="A9" s="319"/>
      <c r="B9" s="319"/>
      <c r="C9" s="319"/>
      <c r="D9" s="319"/>
      <c r="E9" s="319"/>
      <c r="F9" s="319"/>
      <c r="G9" s="319"/>
    </row>
    <row r="10" spans="1:7" ht="16.5">
      <c r="A10" s="319"/>
      <c r="B10" s="319"/>
      <c r="C10" s="319"/>
      <c r="D10" s="319"/>
      <c r="E10" s="319"/>
      <c r="F10" s="319"/>
      <c r="G10" s="319"/>
    </row>
    <row r="11" spans="1:7" ht="16.5">
      <c r="A11" s="319"/>
      <c r="B11" s="319"/>
      <c r="C11" s="319"/>
      <c r="D11" s="319"/>
      <c r="E11" s="319"/>
      <c r="F11" s="319"/>
      <c r="G11" s="319"/>
    </row>
    <row r="12" spans="2:7" ht="17.25" thickBot="1">
      <c r="B12" s="91"/>
      <c r="C12" s="91"/>
      <c r="D12" s="91"/>
      <c r="E12" s="91"/>
      <c r="F12" s="91"/>
      <c r="G12" s="91"/>
    </row>
    <row r="13" spans="1:7" ht="17.25" thickBot="1">
      <c r="A13" s="154"/>
      <c r="B13" s="327" t="s">
        <v>147</v>
      </c>
      <c r="C13" s="327"/>
      <c r="D13" s="327"/>
      <c r="E13" s="327"/>
      <c r="F13" s="327"/>
      <c r="G13" s="327"/>
    </row>
    <row r="14" spans="1:7" ht="15.75" customHeight="1" thickBot="1">
      <c r="A14" s="205" t="s">
        <v>0</v>
      </c>
      <c r="B14" s="327" t="s">
        <v>20</v>
      </c>
      <c r="C14" s="327"/>
      <c r="D14" s="327"/>
      <c r="E14" s="327"/>
      <c r="F14" s="328" t="s">
        <v>142</v>
      </c>
      <c r="G14" s="17"/>
    </row>
    <row r="15" spans="1:7" ht="27" thickBot="1">
      <c r="A15" s="206"/>
      <c r="B15" s="239">
        <v>2019</v>
      </c>
      <c r="C15" s="239">
        <v>2023</v>
      </c>
      <c r="D15" s="27" t="s">
        <v>2</v>
      </c>
      <c r="E15" s="27" t="s">
        <v>3</v>
      </c>
      <c r="F15" s="329"/>
      <c r="G15" s="17"/>
    </row>
    <row r="16" spans="1:7" ht="16.5">
      <c r="A16" s="33" t="s">
        <v>4</v>
      </c>
      <c r="B16" s="5">
        <v>151982.5188600001</v>
      </c>
      <c r="C16" s="5">
        <v>171955.68784000012</v>
      </c>
      <c r="D16" s="5">
        <v>13.141754150290442</v>
      </c>
      <c r="E16" s="5"/>
      <c r="F16" s="5">
        <v>100</v>
      </c>
      <c r="G16" s="34"/>
    </row>
    <row r="17" spans="1:7" s="100" customFormat="1" ht="16.5">
      <c r="A17" s="35" t="s">
        <v>103</v>
      </c>
      <c r="B17" s="2">
        <v>96573.12086000001</v>
      </c>
      <c r="C17" s="2">
        <v>90509.19487000008</v>
      </c>
      <c r="D17" s="2">
        <v>-6.279103270143538</v>
      </c>
      <c r="E17" s="2">
        <v>-3.9898838599890323</v>
      </c>
      <c r="F17" s="2">
        <v>52.63518526599499</v>
      </c>
      <c r="G17" s="34"/>
    </row>
    <row r="18" spans="1:7" s="100" customFormat="1" ht="16.5">
      <c r="A18" s="36" t="s">
        <v>104</v>
      </c>
      <c r="B18" s="5">
        <v>55409.39800000008</v>
      </c>
      <c r="C18" s="5">
        <v>81446.49297000004</v>
      </c>
      <c r="D18" s="5">
        <v>46.990394968737824</v>
      </c>
      <c r="E18" s="5">
        <v>17.131638010279477</v>
      </c>
      <c r="F18" s="5">
        <v>47.36481473400501</v>
      </c>
      <c r="G18" s="34"/>
    </row>
    <row r="19" spans="1:7" ht="16.5">
      <c r="A19" s="211" t="s">
        <v>192</v>
      </c>
      <c r="B19" s="11">
        <v>10408.602690000003</v>
      </c>
      <c r="C19" s="11">
        <v>20308.401619999993</v>
      </c>
      <c r="D19" s="11">
        <v>95.11169966657636</v>
      </c>
      <c r="E19" s="11">
        <v>6.513774744791057</v>
      </c>
      <c r="F19" s="11">
        <v>11.810252905909332</v>
      </c>
      <c r="G19" s="38"/>
    </row>
    <row r="20" spans="1:7" ht="16.5">
      <c r="A20" s="210" t="s">
        <v>185</v>
      </c>
      <c r="B20" s="9">
        <v>315.33317</v>
      </c>
      <c r="C20" s="9">
        <v>6260.27857</v>
      </c>
      <c r="D20" s="9" t="s">
        <v>193</v>
      </c>
      <c r="E20" s="9">
        <v>3.911598152598217</v>
      </c>
      <c r="F20" s="9">
        <v>3.6406347755271766</v>
      </c>
      <c r="G20" s="38"/>
    </row>
    <row r="21" spans="1:7" ht="16.5">
      <c r="A21" s="211" t="s">
        <v>188</v>
      </c>
      <c r="B21" s="11">
        <v>1602.0539800000006</v>
      </c>
      <c r="C21" s="11">
        <v>6205.078919999999</v>
      </c>
      <c r="D21" s="11">
        <v>287.3202150154764</v>
      </c>
      <c r="E21" s="11">
        <v>3.0286541995267964</v>
      </c>
      <c r="F21" s="11">
        <v>3.6085336855932613</v>
      </c>
      <c r="G21" s="38"/>
    </row>
    <row r="22" spans="1:7" ht="16.5">
      <c r="A22" s="210" t="s">
        <v>164</v>
      </c>
      <c r="B22" s="9">
        <v>6280.249569999998</v>
      </c>
      <c r="C22" s="9">
        <v>9778.569490000005</v>
      </c>
      <c r="D22" s="9">
        <v>55.7035175275687</v>
      </c>
      <c r="E22" s="9">
        <v>2.3017909863847645</v>
      </c>
      <c r="F22" s="9">
        <v>5.686679872490572</v>
      </c>
      <c r="G22" s="38"/>
    </row>
    <row r="23" spans="1:7" ht="16.5">
      <c r="A23" s="211" t="s">
        <v>174</v>
      </c>
      <c r="B23" s="11">
        <v>1277.2959199999996</v>
      </c>
      <c r="C23" s="11">
        <v>3251.117199999997</v>
      </c>
      <c r="D23" s="11">
        <v>154.53124441202303</v>
      </c>
      <c r="E23" s="11">
        <v>1.2987159936585855</v>
      </c>
      <c r="F23" s="11">
        <v>1.890671510107342</v>
      </c>
      <c r="G23" s="38"/>
    </row>
    <row r="24" spans="1:7" ht="16.5">
      <c r="A24" s="210" t="s">
        <v>189</v>
      </c>
      <c r="B24" s="9">
        <v>4753.146289999998</v>
      </c>
      <c r="C24" s="9">
        <v>6074.632820000004</v>
      </c>
      <c r="D24" s="9">
        <v>27.80235341757191</v>
      </c>
      <c r="E24" s="9">
        <v>0.8694990318046408</v>
      </c>
      <c r="F24" s="9">
        <v>3.5326733859785304</v>
      </c>
      <c r="G24" s="38"/>
    </row>
    <row r="25" spans="1:7" ht="16.5">
      <c r="A25" s="211" t="s">
        <v>168</v>
      </c>
      <c r="B25" s="11">
        <v>223.66613000000004</v>
      </c>
      <c r="C25" s="11">
        <v>1424.54465</v>
      </c>
      <c r="D25" s="11">
        <v>536.9067368403074</v>
      </c>
      <c r="E25" s="11">
        <v>0.7901425302117796</v>
      </c>
      <c r="F25" s="11">
        <v>0.828437062998171</v>
      </c>
      <c r="G25" s="38"/>
    </row>
    <row r="26" spans="1:7" ht="16.5">
      <c r="A26" s="210" t="s">
        <v>190</v>
      </c>
      <c r="B26" s="9">
        <v>767.59426</v>
      </c>
      <c r="C26" s="9">
        <v>1781.896260000001</v>
      </c>
      <c r="D26" s="9">
        <v>132.14038364487</v>
      </c>
      <c r="E26" s="9">
        <v>0.6673807011544093</v>
      </c>
      <c r="F26" s="9">
        <v>1.0362531663727255</v>
      </c>
      <c r="G26" s="38"/>
    </row>
    <row r="27" spans="1:7" ht="16.5">
      <c r="A27" s="211" t="s">
        <v>186</v>
      </c>
      <c r="B27" s="11">
        <v>835.0875600000002</v>
      </c>
      <c r="C27" s="11">
        <v>1836.8130800000004</v>
      </c>
      <c r="D27" s="11">
        <v>119.95454943670816</v>
      </c>
      <c r="E27" s="11">
        <v>0.6591057494729033</v>
      </c>
      <c r="F27" s="11">
        <v>1.0681897778857439</v>
      </c>
      <c r="G27" s="38"/>
    </row>
    <row r="28" spans="1:7" ht="16.5">
      <c r="A28" s="210" t="s">
        <v>169</v>
      </c>
      <c r="B28" s="9">
        <v>268.99901</v>
      </c>
      <c r="C28" s="9">
        <v>1223.13148</v>
      </c>
      <c r="D28" s="9">
        <v>354.69739089374343</v>
      </c>
      <c r="E28" s="9">
        <v>0.6277909309286462</v>
      </c>
      <c r="F28" s="9">
        <v>0.7113062064792466</v>
      </c>
      <c r="G28" s="38"/>
    </row>
    <row r="29" spans="1:7" ht="16.5">
      <c r="A29" s="211" t="s">
        <v>184</v>
      </c>
      <c r="B29" s="11">
        <v>0</v>
      </c>
      <c r="C29" s="11">
        <v>759.90278</v>
      </c>
      <c r="D29" s="11" t="s">
        <v>176</v>
      </c>
      <c r="E29" s="11">
        <v>0.49999354248102074</v>
      </c>
      <c r="F29" s="11">
        <v>0.4419177926275215</v>
      </c>
      <c r="G29" s="38"/>
    </row>
    <row r="30" spans="1:7" ht="16.5">
      <c r="A30" s="210" t="s">
        <v>161</v>
      </c>
      <c r="B30" s="9">
        <v>0</v>
      </c>
      <c r="C30" s="9">
        <v>672.63396</v>
      </c>
      <c r="D30" s="9" t="s">
        <v>176</v>
      </c>
      <c r="E30" s="9">
        <v>0.4425732413473171</v>
      </c>
      <c r="F30" s="9">
        <v>0.39116703172149025</v>
      </c>
      <c r="G30" s="38"/>
    </row>
    <row r="31" spans="1:7" ht="16.5">
      <c r="A31" s="211" t="s">
        <v>187</v>
      </c>
      <c r="B31" s="11">
        <v>415.2816799999999</v>
      </c>
      <c r="C31" s="11">
        <v>1058.0594999999998</v>
      </c>
      <c r="D31" s="11">
        <v>154.78116443759333</v>
      </c>
      <c r="E31" s="11">
        <v>0.42292878471905043</v>
      </c>
      <c r="F31" s="11">
        <v>0.6153093935366035</v>
      </c>
      <c r="G31" s="38"/>
    </row>
    <row r="32" spans="1:7" ht="16.5">
      <c r="A32" s="210" t="s">
        <v>194</v>
      </c>
      <c r="B32" s="9">
        <v>927.5581900000002</v>
      </c>
      <c r="C32" s="9">
        <v>1564.10929</v>
      </c>
      <c r="D32" s="9">
        <v>68.62654083190185</v>
      </c>
      <c r="E32" s="9">
        <v>0.4188317872178208</v>
      </c>
      <c r="F32" s="9">
        <v>0.9096002055223432</v>
      </c>
      <c r="G32" s="38"/>
    </row>
    <row r="33" spans="1:7" ht="16.5">
      <c r="A33" s="211" t="s">
        <v>182</v>
      </c>
      <c r="B33" s="11">
        <v>359.00166</v>
      </c>
      <c r="C33" s="11">
        <v>871.9777200000001</v>
      </c>
      <c r="D33" s="11">
        <v>142.88960669429773</v>
      </c>
      <c r="E33" s="11">
        <v>0.33752306768420653</v>
      </c>
      <c r="F33" s="11">
        <v>0.5070944328467638</v>
      </c>
      <c r="G33" s="38"/>
    </row>
    <row r="34" spans="1:7" ht="16.5">
      <c r="A34" s="210" t="s">
        <v>172</v>
      </c>
      <c r="B34" s="9">
        <v>2674.9958899999992</v>
      </c>
      <c r="C34" s="9">
        <v>3058.64368</v>
      </c>
      <c r="D34" s="9">
        <v>14.341995493682823</v>
      </c>
      <c r="E34" s="9">
        <v>0.252428893058024</v>
      </c>
      <c r="F34" s="9">
        <v>1.7787394638821028</v>
      </c>
      <c r="G34" s="38"/>
    </row>
    <row r="35" spans="1:7" ht="16.5">
      <c r="A35" s="211" t="s">
        <v>178</v>
      </c>
      <c r="B35" s="11">
        <v>0</v>
      </c>
      <c r="C35" s="11">
        <v>337.26384</v>
      </c>
      <c r="D35" s="11" t="s">
        <v>176</v>
      </c>
      <c r="E35" s="11">
        <v>0.22190962653453142</v>
      </c>
      <c r="F35" s="11">
        <v>0.19613415772196754</v>
      </c>
      <c r="G35" s="38"/>
    </row>
    <row r="36" spans="1:7" ht="16.5">
      <c r="A36" s="210" t="s">
        <v>191</v>
      </c>
      <c r="B36" s="9">
        <v>1663.8033500000001</v>
      </c>
      <c r="C36" s="9">
        <v>1909.98988</v>
      </c>
      <c r="D36" s="9">
        <v>14.796612231848183</v>
      </c>
      <c r="E36" s="9">
        <v>0.16198345168024003</v>
      </c>
      <c r="F36" s="9">
        <v>1.1107453926020705</v>
      </c>
      <c r="G36" s="38"/>
    </row>
    <row r="37" spans="1:7" ht="16.5">
      <c r="A37" s="211" t="s">
        <v>180</v>
      </c>
      <c r="B37" s="11">
        <v>0</v>
      </c>
      <c r="C37" s="11">
        <v>223.12799</v>
      </c>
      <c r="D37" s="11" t="s">
        <v>176</v>
      </c>
      <c r="E37" s="11">
        <v>0.14681161469993542</v>
      </c>
      <c r="F37" s="11">
        <v>0.12975900524303347</v>
      </c>
      <c r="G37" s="38"/>
    </row>
    <row r="38" spans="1:7" ht="16.5">
      <c r="A38" s="210" t="s">
        <v>181</v>
      </c>
      <c r="B38" s="9">
        <v>0</v>
      </c>
      <c r="C38" s="9">
        <v>52.36637999999999</v>
      </c>
      <c r="D38" s="9" t="s">
        <v>176</v>
      </c>
      <c r="E38" s="9">
        <v>0.03445552843365999</v>
      </c>
      <c r="F38" s="9">
        <v>0.030453415445452096</v>
      </c>
      <c r="G38" s="38"/>
    </row>
    <row r="39" spans="1:7" ht="16.5">
      <c r="A39" s="211" t="s">
        <v>177</v>
      </c>
      <c r="B39" s="11">
        <v>0</v>
      </c>
      <c r="C39" s="11">
        <v>0</v>
      </c>
      <c r="D39" s="11" t="s">
        <v>176</v>
      </c>
      <c r="E39" s="11">
        <v>0</v>
      </c>
      <c r="F39" s="11">
        <v>0</v>
      </c>
      <c r="G39" s="38"/>
    </row>
    <row r="40" spans="1:7" ht="16.5">
      <c r="A40" s="210" t="s">
        <v>167</v>
      </c>
      <c r="B40" s="9">
        <v>0</v>
      </c>
      <c r="C40" s="9">
        <v>0</v>
      </c>
      <c r="D40" s="9" t="s">
        <v>176</v>
      </c>
      <c r="E40" s="9">
        <v>0</v>
      </c>
      <c r="F40" s="9">
        <v>0</v>
      </c>
      <c r="G40" s="38"/>
    </row>
    <row r="41" spans="1:7" ht="16.5">
      <c r="A41" s="211" t="s">
        <v>162</v>
      </c>
      <c r="B41" s="11">
        <v>0</v>
      </c>
      <c r="C41" s="11">
        <v>0</v>
      </c>
      <c r="D41" s="11" t="s">
        <v>176</v>
      </c>
      <c r="E41" s="11">
        <v>0</v>
      </c>
      <c r="F41" s="11">
        <v>0</v>
      </c>
      <c r="G41" s="38"/>
    </row>
    <row r="42" spans="1:7" ht="16.5">
      <c r="A42" s="210" t="s">
        <v>171</v>
      </c>
      <c r="B42" s="9">
        <v>4.02003</v>
      </c>
      <c r="C42" s="9">
        <v>0</v>
      </c>
      <c r="D42" s="9">
        <v>-100</v>
      </c>
      <c r="E42" s="9">
        <v>-0.002645060780775112</v>
      </c>
      <c r="F42" s="9">
        <v>0</v>
      </c>
      <c r="G42" s="38"/>
    </row>
    <row r="43" spans="1:7" ht="16.5">
      <c r="A43" s="211" t="s">
        <v>173</v>
      </c>
      <c r="B43" s="11">
        <v>200.53252</v>
      </c>
      <c r="C43" s="11">
        <v>178.8869</v>
      </c>
      <c r="D43" s="11">
        <v>-10.794069709990184</v>
      </c>
      <c r="E43" s="11">
        <v>-0.014242177430905091</v>
      </c>
      <c r="F43" s="11">
        <v>0.10403081296528509</v>
      </c>
      <c r="G43" s="38"/>
    </row>
    <row r="44" spans="1:7" ht="16.5">
      <c r="A44" s="210" t="s">
        <v>170</v>
      </c>
      <c r="B44" s="9">
        <v>235.02558</v>
      </c>
      <c r="C44" s="9">
        <v>45.027550000000005</v>
      </c>
      <c r="D44" s="9">
        <v>-80.84142585670887</v>
      </c>
      <c r="E44" s="9">
        <v>-0.1250130813893262</v>
      </c>
      <c r="F44" s="9">
        <v>0.02618555429343917</v>
      </c>
      <c r="G44" s="38"/>
    </row>
    <row r="45" spans="1:7" ht="16.5">
      <c r="A45" s="211" t="s">
        <v>179</v>
      </c>
      <c r="B45" s="11">
        <v>836.3653200000001</v>
      </c>
      <c r="C45" s="11">
        <v>226.07859</v>
      </c>
      <c r="D45" s="11">
        <v>-72.96891865387245</v>
      </c>
      <c r="E45" s="11">
        <v>-0.40155060896323913</v>
      </c>
      <c r="F45" s="11">
        <v>0.13147491242648496</v>
      </c>
      <c r="G45" s="38"/>
    </row>
    <row r="46" spans="1:7" ht="16.5">
      <c r="A46" s="210" t="s">
        <v>183</v>
      </c>
      <c r="B46" s="9">
        <v>1230.37918</v>
      </c>
      <c r="C46" s="9">
        <v>537.25724</v>
      </c>
      <c r="D46" s="9">
        <v>-56.334010788446534</v>
      </c>
      <c r="E46" s="9">
        <v>-0.45605372591467225</v>
      </c>
      <c r="F46" s="9">
        <v>0.31243935385254756</v>
      </c>
      <c r="G46" s="38"/>
    </row>
    <row r="47" spans="1:7" ht="16.5">
      <c r="A47" s="211" t="s">
        <v>165</v>
      </c>
      <c r="B47" s="11">
        <v>5958.150880000002</v>
      </c>
      <c r="C47" s="11">
        <v>4381.014489999998</v>
      </c>
      <c r="D47" s="11">
        <v>-26.470232489312252</v>
      </c>
      <c r="E47" s="11">
        <v>-1.0377090745895559</v>
      </c>
      <c r="F47" s="11">
        <v>2.5477578235599903</v>
      </c>
      <c r="G47" s="38"/>
    </row>
    <row r="48" spans="1:7" ht="16.5">
      <c r="A48" s="210" t="s">
        <v>166</v>
      </c>
      <c r="B48" s="9">
        <v>5287.07625</v>
      </c>
      <c r="C48" s="9">
        <v>3682.6699599999997</v>
      </c>
      <c r="D48" s="9">
        <v>-30.34581334059633</v>
      </c>
      <c r="E48" s="9">
        <v>-1.0556518618288673</v>
      </c>
      <c r="F48" s="9">
        <v>2.1416389339947974</v>
      </c>
      <c r="G48" s="38"/>
    </row>
    <row r="49" spans="1:7" ht="16.5">
      <c r="A49" s="211" t="s">
        <v>163</v>
      </c>
      <c r="B49" s="11">
        <v>8400.060730000001</v>
      </c>
      <c r="C49" s="11">
        <v>3605.7155500000017</v>
      </c>
      <c r="D49" s="11">
        <v>-57.075125217576826</v>
      </c>
      <c r="E49" s="11">
        <v>-3.154537255969779</v>
      </c>
      <c r="F49" s="11">
        <v>2.0968864684226194</v>
      </c>
      <c r="G49" s="38"/>
    </row>
    <row r="50" spans="1:7" ht="16.5">
      <c r="A50" s="286" t="s">
        <v>71</v>
      </c>
      <c r="B50" s="188">
        <v>485.1181600000782</v>
      </c>
      <c r="C50" s="188">
        <v>137.30358000003616</v>
      </c>
      <c r="D50" s="188">
        <v>-71.69687896243381</v>
      </c>
      <c r="E50" s="188">
        <v>-0.22885170124100535</v>
      </c>
      <c r="F50" s="188">
        <v>0.07984823399839687</v>
      </c>
      <c r="G50" s="38"/>
    </row>
    <row r="51" spans="1:7" ht="16.5">
      <c r="A51" s="210" t="str">
        <f>+'Cuadro I.1.1 '!A53:E53</f>
        <v>Actualizado: 20 de junio de 2023</v>
      </c>
      <c r="B51" s="9"/>
      <c r="C51" s="9"/>
      <c r="D51" s="9"/>
      <c r="E51" s="9"/>
      <c r="F51" s="9"/>
      <c r="G51" s="38"/>
    </row>
    <row r="52" spans="1:7" ht="16.5">
      <c r="A52" s="314" t="s">
        <v>48</v>
      </c>
      <c r="B52" s="314"/>
      <c r="C52" s="314"/>
      <c r="D52" s="314"/>
      <c r="E52" s="314"/>
      <c r="F52" s="126"/>
      <c r="G52" s="126"/>
    </row>
    <row r="53" spans="1:7" ht="16.5">
      <c r="A53" s="232" t="s">
        <v>132</v>
      </c>
      <c r="B53" s="232"/>
      <c r="C53" s="232"/>
      <c r="D53" s="232"/>
      <c r="E53" s="232"/>
      <c r="F53" s="126"/>
      <c r="G53" s="126"/>
    </row>
    <row r="54" spans="1:6" ht="16.5">
      <c r="A54" s="207" t="s">
        <v>44</v>
      </c>
      <c r="B54" s="126"/>
      <c r="C54" s="126"/>
      <c r="D54" s="126"/>
      <c r="E54" s="127"/>
      <c r="F54" s="52"/>
    </row>
    <row r="55" spans="1:6" ht="16.5">
      <c r="A55" s="119" t="s">
        <v>35</v>
      </c>
      <c r="B55" s="128"/>
      <c r="C55" s="129"/>
      <c r="D55" s="129"/>
      <c r="E55" s="129"/>
      <c r="F55" s="129"/>
    </row>
    <row r="56" spans="1:6" ht="16.5">
      <c r="A56" s="339" t="s">
        <v>36</v>
      </c>
      <c r="B56" s="339"/>
      <c r="C56" s="339"/>
      <c r="D56" s="339"/>
      <c r="E56" s="339"/>
      <c r="F56" s="339"/>
    </row>
  </sheetData>
  <sheetProtection/>
  <mergeCells count="7">
    <mergeCell ref="A52:E52"/>
    <mergeCell ref="A56:F56"/>
    <mergeCell ref="A6:G7"/>
    <mergeCell ref="A8:G11"/>
    <mergeCell ref="B13:G13"/>
    <mergeCell ref="B14:E14"/>
    <mergeCell ref="F14:F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Malbarracinarizmendy@gmail.com</cp:lastModifiedBy>
  <dcterms:created xsi:type="dcterms:W3CDTF">2016-02-24T02:07:01Z</dcterms:created>
  <dcterms:modified xsi:type="dcterms:W3CDTF">2023-06-16T19:19:10Z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