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<sst xmlns="http://schemas.openxmlformats.org/spreadsheetml/2006/main" count="850" uniqueCount="69">
  <si>
    <t>Valor agregado, por ramas de actividad económica, a precios corrientes</t>
  </si>
  <si>
    <t>Comercio</t>
  </si>
  <si>
    <t>Comunicaciones</t>
  </si>
  <si>
    <t>Minería</t>
  </si>
  <si>
    <t>y almace-</t>
  </si>
  <si>
    <t xml:space="preserve">de </t>
  </si>
  <si>
    <t>Departamentos</t>
  </si>
  <si>
    <t>namiento</t>
  </si>
  <si>
    <t>vivienda</t>
  </si>
  <si>
    <t>COLOMBIA</t>
  </si>
  <si>
    <t>Antioquia</t>
  </si>
  <si>
    <t>Atlántico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</si>
  <si>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</si>
  <si>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</si>
  <si>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</si>
  <si>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</si>
  <si>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</si>
  <si>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</si>
  <si>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</si>
  <si>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</si>
  <si>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</si>
  <si>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</si>
  <si>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</si>
  <si>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</si>
  <si>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</si>
  <si>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</si>
  <si>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</si>
  <si>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</si>
  <si>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</si>
  <si>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</si>
  <si>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</si>
  <si>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</si>
  <si>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</si>
  <si>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Nuevos departamentos</t>
  </si>
  <si>
    <t xml:space="preserve"> 1 9 8 6</t>
  </si>
  <si>
    <t>1 9 9 4</t>
  </si>
  <si>
    <t>Millones de pesos</t>
  </si>
  <si>
    <t>Agropecuaria, silvicultura,   pesca y caza</t>
  </si>
  <si>
    <t>Industria manufacturera</t>
  </si>
  <si>
    <t>Electricidad, gas y agua</t>
  </si>
  <si>
    <t>Construcción y obras públicas</t>
  </si>
  <si>
    <t>Transporte y almacenamiento</t>
  </si>
  <si>
    <t>Bancos, seguros y servicios a las empresas</t>
  </si>
  <si>
    <t>Alquileres de vivienda</t>
  </si>
  <si>
    <t>Servicios personales</t>
  </si>
  <si>
    <t>Servicios del gobierno</t>
  </si>
  <si>
    <t>Servicios domésticos</t>
  </si>
  <si>
    <t>Menos: servicios bancarios imputados</t>
  </si>
  <si>
    <t>Subtotal Valor Agregado</t>
  </si>
  <si>
    <t>Derechos e impuestos sobre importaciones</t>
  </si>
  <si>
    <t>Producto Interno Bruto</t>
  </si>
  <si>
    <t>Cuadro 1</t>
  </si>
  <si>
    <t>Bogotá</t>
  </si>
  <si>
    <t>Cuadro 2</t>
  </si>
  <si>
    <t>Fuente: DANE- Cuentas Regionales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</si>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</sst>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_-* #,##0.0\ _€_-;\-* #,##0.0\ _€_-;_-* &quot;-&quot;??\ _€_-;_-@_-"/>
    <numFmt numFmtId="174" formatCode="_-* #,##0\ _€_-;\-* #,##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2" fontId="1" fillId="0" borderId="0" xfId="0" applyNumberFormat="1" applyFont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172" fontId="1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37" fontId="1" fillId="0" borderId="1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>
      <alignment/>
    </xf>
    <xf numFmtId="172" fontId="0" fillId="0" borderId="2" xfId="0" applyNumberFormat="1" applyFont="1" applyBorder="1" applyAlignment="1" applyProtection="1">
      <alignment horizontal="left"/>
      <protection/>
    </xf>
    <xf numFmtId="37" fontId="0" fillId="0" borderId="2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172" fontId="0" fillId="0" borderId="1" xfId="0" applyNumberFormat="1" applyFont="1" applyBorder="1" applyAlignment="1" applyProtection="1">
      <alignment horizontal="left"/>
      <protection/>
    </xf>
    <xf numFmtId="37" fontId="0" fillId="0" borderId="1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center"/>
      <protection/>
    </xf>
    <xf numFmtId="172" fontId="1" fillId="0" borderId="1" xfId="0" applyNumberFormat="1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172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1_5VA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32VAC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33VAC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34VAC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35VAC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SBI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DSI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67V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825VAC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26V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27VAC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28VAC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29VAC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30VAC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IB\31VA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5VAC - AGRICULT. SILV. PES CA"/>
    </sheetNames>
    <sheetDataSet>
      <sheetData sheetId="0">
        <row r="20">
          <cell r="N20">
            <v>1085693</v>
          </cell>
        </row>
        <row r="21">
          <cell r="N21">
            <v>135790</v>
          </cell>
        </row>
        <row r="22">
          <cell r="N22">
            <v>225032</v>
          </cell>
        </row>
        <row r="23">
          <cell r="N23">
            <v>350976</v>
          </cell>
        </row>
        <row r="24">
          <cell r="N24">
            <v>442430</v>
          </cell>
        </row>
        <row r="25">
          <cell r="N25">
            <v>138776</v>
          </cell>
        </row>
        <row r="26">
          <cell r="N26">
            <v>248510</v>
          </cell>
        </row>
        <row r="27">
          <cell r="N27">
            <v>356784</v>
          </cell>
        </row>
        <row r="28">
          <cell r="N28">
            <v>341425</v>
          </cell>
        </row>
        <row r="29">
          <cell r="N29">
            <v>1224522</v>
          </cell>
        </row>
        <row r="30">
          <cell r="N30">
            <v>59577</v>
          </cell>
        </row>
        <row r="31">
          <cell r="N31">
            <v>273553</v>
          </cell>
        </row>
        <row r="32">
          <cell r="N32">
            <v>88202</v>
          </cell>
        </row>
        <row r="33">
          <cell r="N33">
            <v>305881</v>
          </cell>
        </row>
        <row r="34">
          <cell r="N34">
            <v>263204</v>
          </cell>
        </row>
        <row r="35">
          <cell r="N35">
            <v>291619</v>
          </cell>
        </row>
        <row r="36">
          <cell r="N36">
            <v>189723</v>
          </cell>
        </row>
        <row r="37">
          <cell r="N37">
            <v>263908</v>
          </cell>
        </row>
        <row r="38">
          <cell r="N38">
            <v>256950</v>
          </cell>
        </row>
        <row r="39">
          <cell r="N39">
            <v>4263</v>
          </cell>
        </row>
        <row r="40">
          <cell r="N40">
            <v>569287</v>
          </cell>
        </row>
        <row r="41">
          <cell r="N41">
            <v>132282</v>
          </cell>
        </row>
        <row r="42">
          <cell r="N42">
            <v>589544</v>
          </cell>
        </row>
        <row r="43">
          <cell r="N43">
            <v>1029660</v>
          </cell>
        </row>
        <row r="46">
          <cell r="N46">
            <v>378105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2VACK - ALQUILER DE VIVIENDA"/>
    </sheetNames>
    <sheetDataSet>
      <sheetData sheetId="0">
        <row r="118">
          <cell r="N118">
            <v>512196</v>
          </cell>
        </row>
        <row r="119">
          <cell r="N119">
            <v>157073</v>
          </cell>
        </row>
        <row r="120">
          <cell r="N120">
            <v>92198</v>
          </cell>
        </row>
        <row r="121">
          <cell r="N121">
            <v>75122</v>
          </cell>
        </row>
        <row r="122">
          <cell r="N122">
            <v>61461</v>
          </cell>
        </row>
        <row r="123">
          <cell r="N123">
            <v>13663</v>
          </cell>
        </row>
        <row r="124">
          <cell r="N124">
            <v>47807</v>
          </cell>
        </row>
        <row r="125">
          <cell r="N125">
            <v>34144</v>
          </cell>
        </row>
        <row r="126">
          <cell r="N126">
            <v>44391</v>
          </cell>
        </row>
        <row r="127">
          <cell r="N127">
            <v>109272</v>
          </cell>
        </row>
        <row r="128">
          <cell r="N128">
            <v>6829</v>
          </cell>
        </row>
        <row r="129">
          <cell r="N129">
            <v>51220</v>
          </cell>
        </row>
        <row r="130">
          <cell r="N130">
            <v>13660</v>
          </cell>
        </row>
        <row r="131">
          <cell r="N131">
            <v>37563</v>
          </cell>
        </row>
        <row r="132">
          <cell r="N132">
            <v>44388</v>
          </cell>
        </row>
        <row r="133">
          <cell r="N133">
            <v>61461</v>
          </cell>
        </row>
        <row r="134">
          <cell r="N134">
            <v>58049</v>
          </cell>
        </row>
        <row r="135">
          <cell r="N135">
            <v>34144</v>
          </cell>
        </row>
        <row r="136">
          <cell r="N136">
            <v>58049</v>
          </cell>
        </row>
        <row r="137">
          <cell r="N137">
            <v>1263428</v>
          </cell>
        </row>
        <row r="138">
          <cell r="N138">
            <v>170733</v>
          </cell>
        </row>
        <row r="139">
          <cell r="N139">
            <v>27321</v>
          </cell>
        </row>
        <row r="140">
          <cell r="N140">
            <v>75119</v>
          </cell>
        </row>
        <row r="141">
          <cell r="N141">
            <v>344881</v>
          </cell>
        </row>
        <row r="144">
          <cell r="N144">
            <v>20500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3VACK - SERVICIOS PERSONALES"/>
    </sheetNames>
    <sheetDataSet>
      <sheetData sheetId="0">
        <row r="118">
          <cell r="N118">
            <v>1282962</v>
          </cell>
        </row>
        <row r="119">
          <cell r="N119">
            <v>354317</v>
          </cell>
        </row>
        <row r="120">
          <cell r="N120">
            <v>338689</v>
          </cell>
        </row>
        <row r="121">
          <cell r="N121">
            <v>245575</v>
          </cell>
        </row>
        <row r="122">
          <cell r="N122">
            <v>114379</v>
          </cell>
        </row>
        <row r="123">
          <cell r="N123">
            <v>18139</v>
          </cell>
        </row>
        <row r="124">
          <cell r="N124">
            <v>75689</v>
          </cell>
        </row>
        <row r="125">
          <cell r="N125">
            <v>89571</v>
          </cell>
        </row>
        <row r="126">
          <cell r="N126">
            <v>86229</v>
          </cell>
        </row>
        <row r="127">
          <cell r="N127">
            <v>429406</v>
          </cell>
        </row>
        <row r="128">
          <cell r="N128">
            <v>15858</v>
          </cell>
        </row>
        <row r="129">
          <cell r="N129">
            <v>144627</v>
          </cell>
        </row>
        <row r="130">
          <cell r="N130">
            <v>32079</v>
          </cell>
        </row>
        <row r="131">
          <cell r="N131">
            <v>181194</v>
          </cell>
        </row>
        <row r="132">
          <cell r="N132">
            <v>204907</v>
          </cell>
        </row>
        <row r="133">
          <cell r="N133">
            <v>126018</v>
          </cell>
        </row>
        <row r="134">
          <cell r="N134">
            <v>158293</v>
          </cell>
        </row>
        <row r="135">
          <cell r="N135">
            <v>109662</v>
          </cell>
        </row>
        <row r="136">
          <cell r="N136">
            <v>201357</v>
          </cell>
        </row>
        <row r="137">
          <cell r="N137">
            <v>3308703</v>
          </cell>
        </row>
        <row r="138">
          <cell r="N138">
            <v>294077</v>
          </cell>
        </row>
        <row r="139">
          <cell r="N139">
            <v>37354</v>
          </cell>
        </row>
        <row r="140">
          <cell r="N140">
            <v>195175</v>
          </cell>
        </row>
        <row r="141">
          <cell r="N141">
            <v>1502541</v>
          </cell>
        </row>
        <row r="144">
          <cell r="N144">
            <v>195788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4VACK - SERVICIOS GOBIERNO"/>
    </sheetNames>
    <sheetDataSet>
      <sheetData sheetId="0">
        <row r="118">
          <cell r="N118">
            <v>818695</v>
          </cell>
        </row>
        <row r="119">
          <cell r="N119">
            <v>194161</v>
          </cell>
        </row>
        <row r="120">
          <cell r="N120">
            <v>205975</v>
          </cell>
        </row>
        <row r="121">
          <cell r="N121">
            <v>204336</v>
          </cell>
        </row>
        <row r="122">
          <cell r="N122">
            <v>181100</v>
          </cell>
        </row>
        <row r="123">
          <cell r="N123">
            <v>61901</v>
          </cell>
        </row>
        <row r="124">
          <cell r="N124">
            <v>155595</v>
          </cell>
        </row>
        <row r="125">
          <cell r="N125">
            <v>89761</v>
          </cell>
        </row>
        <row r="126">
          <cell r="N126">
            <v>137335</v>
          </cell>
        </row>
        <row r="127">
          <cell r="N127">
            <v>297561</v>
          </cell>
        </row>
        <row r="128">
          <cell r="N128">
            <v>74610</v>
          </cell>
        </row>
        <row r="129">
          <cell r="N129">
            <v>147009</v>
          </cell>
        </row>
        <row r="130">
          <cell r="N130">
            <v>54904</v>
          </cell>
        </row>
        <row r="131">
          <cell r="N131">
            <v>126216</v>
          </cell>
        </row>
        <row r="132">
          <cell r="N132">
            <v>99850</v>
          </cell>
        </row>
        <row r="133">
          <cell r="N133">
            <v>152726</v>
          </cell>
        </row>
        <row r="134">
          <cell r="N134">
            <v>166003</v>
          </cell>
        </row>
        <row r="135">
          <cell r="N135">
            <v>98433</v>
          </cell>
        </row>
        <row r="136">
          <cell r="N136">
            <v>131039</v>
          </cell>
        </row>
        <row r="137">
          <cell r="N137">
            <v>2597760</v>
          </cell>
        </row>
        <row r="138">
          <cell r="N138">
            <v>293705</v>
          </cell>
        </row>
        <row r="139">
          <cell r="N139">
            <v>70082</v>
          </cell>
        </row>
        <row r="140">
          <cell r="N140">
            <v>217663</v>
          </cell>
        </row>
        <row r="141">
          <cell r="N141">
            <v>617958</v>
          </cell>
        </row>
        <row r="144">
          <cell r="N144">
            <v>148558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5VACK SERVICIOS DOMESTICOS"/>
    </sheetNames>
    <sheetDataSet>
      <sheetData sheetId="0">
        <row r="118">
          <cell r="N118">
            <v>17278</v>
          </cell>
        </row>
        <row r="119">
          <cell r="N119">
            <v>7639</v>
          </cell>
        </row>
        <row r="120">
          <cell r="N120">
            <v>7320</v>
          </cell>
        </row>
        <row r="121">
          <cell r="N121">
            <v>3898</v>
          </cell>
        </row>
        <row r="122">
          <cell r="N122">
            <v>3932</v>
          </cell>
        </row>
        <row r="123">
          <cell r="N123">
            <v>535</v>
          </cell>
        </row>
        <row r="124">
          <cell r="N124">
            <v>2831</v>
          </cell>
        </row>
        <row r="125">
          <cell r="N125">
            <v>2301</v>
          </cell>
        </row>
        <row r="126">
          <cell r="N126">
            <v>3622</v>
          </cell>
        </row>
        <row r="127">
          <cell r="N127">
            <v>4726</v>
          </cell>
        </row>
        <row r="128">
          <cell r="N128">
            <v>465</v>
          </cell>
        </row>
        <row r="129">
          <cell r="N129">
            <v>2890</v>
          </cell>
        </row>
        <row r="130">
          <cell r="N130">
            <v>1148</v>
          </cell>
        </row>
        <row r="131">
          <cell r="N131">
            <v>3040</v>
          </cell>
        </row>
        <row r="132">
          <cell r="N132">
            <v>1662</v>
          </cell>
        </row>
        <row r="133">
          <cell r="N133">
            <v>6123</v>
          </cell>
        </row>
        <row r="134">
          <cell r="N134">
            <v>3972</v>
          </cell>
        </row>
        <row r="135">
          <cell r="N135">
            <v>1585</v>
          </cell>
        </row>
        <row r="136">
          <cell r="N136">
            <v>2566</v>
          </cell>
        </row>
        <row r="137">
          <cell r="N137">
            <v>25400</v>
          </cell>
        </row>
        <row r="138">
          <cell r="N138">
            <v>7286</v>
          </cell>
        </row>
        <row r="139">
          <cell r="N139">
            <v>2200</v>
          </cell>
        </row>
        <row r="140">
          <cell r="N140">
            <v>4167</v>
          </cell>
        </row>
        <row r="141">
          <cell r="N141">
            <v>14530</v>
          </cell>
        </row>
        <row r="144">
          <cell r="N144">
            <v>1736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BIC - S. BANCARIOS IMPUTADOS"/>
    </sheetNames>
    <sheetDataSet>
      <sheetData sheetId="0">
        <row r="118">
          <cell r="N118">
            <v>414945</v>
          </cell>
        </row>
        <row r="119">
          <cell r="N119">
            <v>113298</v>
          </cell>
        </row>
        <row r="120">
          <cell r="N120">
            <v>67267</v>
          </cell>
        </row>
        <row r="121">
          <cell r="N121">
            <v>42953</v>
          </cell>
        </row>
        <row r="122">
          <cell r="N122">
            <v>64337</v>
          </cell>
        </row>
        <row r="123">
          <cell r="N123">
            <v>11189</v>
          </cell>
        </row>
        <row r="124">
          <cell r="N124">
            <v>15019</v>
          </cell>
        </row>
        <row r="125">
          <cell r="N125">
            <v>26435</v>
          </cell>
        </row>
        <row r="126">
          <cell r="N126">
            <v>25363</v>
          </cell>
        </row>
        <row r="127">
          <cell r="N127">
            <v>90968</v>
          </cell>
        </row>
        <row r="128">
          <cell r="N128">
            <v>1915</v>
          </cell>
        </row>
        <row r="129">
          <cell r="N129">
            <v>43457</v>
          </cell>
        </row>
        <row r="130">
          <cell r="N130">
            <v>9810</v>
          </cell>
        </row>
        <row r="131">
          <cell r="N131">
            <v>37912</v>
          </cell>
        </row>
        <row r="132">
          <cell r="N132">
            <v>37875</v>
          </cell>
        </row>
        <row r="133">
          <cell r="N133">
            <v>23222</v>
          </cell>
        </row>
        <row r="134">
          <cell r="N134">
            <v>40413</v>
          </cell>
        </row>
        <row r="135">
          <cell r="N135">
            <v>38270</v>
          </cell>
        </row>
        <row r="136">
          <cell r="N136">
            <v>72986</v>
          </cell>
        </row>
        <row r="137">
          <cell r="N137">
            <v>1370388</v>
          </cell>
        </row>
        <row r="138">
          <cell r="N138">
            <v>152597</v>
          </cell>
        </row>
        <row r="139">
          <cell r="N139">
            <v>16855</v>
          </cell>
        </row>
        <row r="140">
          <cell r="N140">
            <v>63874</v>
          </cell>
        </row>
        <row r="141">
          <cell r="N141">
            <v>389254</v>
          </cell>
        </row>
        <row r="144">
          <cell r="N144">
            <v>23245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SICK - DERECHOS E IMPUESTOS"/>
    </sheetNames>
    <sheetDataSet>
      <sheetData sheetId="0">
        <row r="118">
          <cell r="N118">
            <v>254017</v>
          </cell>
        </row>
        <row r="119">
          <cell r="N119">
            <v>111198</v>
          </cell>
        </row>
        <row r="120">
          <cell r="N120">
            <v>90821</v>
          </cell>
        </row>
        <row r="121">
          <cell r="N121">
            <v>8971</v>
          </cell>
        </row>
        <row r="122">
          <cell r="N122">
            <v>18055</v>
          </cell>
        </row>
        <row r="123">
          <cell r="N123">
            <v>45</v>
          </cell>
        </row>
        <row r="124">
          <cell r="N124">
            <v>1122</v>
          </cell>
        </row>
        <row r="125">
          <cell r="N125">
            <v>2429</v>
          </cell>
        </row>
        <row r="126">
          <cell r="N126">
            <v>9018</v>
          </cell>
        </row>
        <row r="127">
          <cell r="N127">
            <v>517830</v>
          </cell>
        </row>
        <row r="128">
          <cell r="N128">
            <v>57</v>
          </cell>
        </row>
        <row r="129">
          <cell r="N129">
            <v>1171</v>
          </cell>
        </row>
        <row r="130">
          <cell r="N130">
            <v>20458</v>
          </cell>
        </row>
        <row r="131">
          <cell r="N131">
            <v>26460</v>
          </cell>
        </row>
        <row r="132">
          <cell r="N132">
            <v>2003</v>
          </cell>
        </row>
        <row r="133">
          <cell r="N133">
            <v>3926</v>
          </cell>
        </row>
        <row r="134">
          <cell r="N134">
            <v>10144</v>
          </cell>
        </row>
        <row r="135">
          <cell r="N135">
            <v>1230</v>
          </cell>
        </row>
        <row r="136">
          <cell r="N136">
            <v>30539</v>
          </cell>
        </row>
        <row r="137">
          <cell r="N137">
            <v>444355</v>
          </cell>
        </row>
        <row r="138">
          <cell r="N138">
            <v>39990</v>
          </cell>
        </row>
        <row r="139">
          <cell r="N139">
            <v>376</v>
          </cell>
        </row>
        <row r="140">
          <cell r="N140">
            <v>6030</v>
          </cell>
        </row>
        <row r="141">
          <cell r="N141">
            <v>224259</v>
          </cell>
        </row>
        <row r="144">
          <cell r="N144">
            <v>9711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7VAC - MINERIA"/>
    </sheetNames>
    <sheetDataSet>
      <sheetData sheetId="0">
        <row r="118">
          <cell r="N118">
            <v>206014</v>
          </cell>
        </row>
        <row r="119">
          <cell r="N119">
            <v>974</v>
          </cell>
        </row>
        <row r="120">
          <cell r="N120">
            <v>102332</v>
          </cell>
        </row>
        <row r="121">
          <cell r="N121">
            <v>322771</v>
          </cell>
        </row>
        <row r="122">
          <cell r="N122">
            <v>21069</v>
          </cell>
        </row>
        <row r="123">
          <cell r="N123">
            <v>1</v>
          </cell>
        </row>
        <row r="124">
          <cell r="N124">
            <v>9610</v>
          </cell>
        </row>
        <row r="125">
          <cell r="N125">
            <v>77155</v>
          </cell>
        </row>
        <row r="126">
          <cell r="N126">
            <v>177262</v>
          </cell>
        </row>
        <row r="127">
          <cell r="N127">
            <v>109849</v>
          </cell>
        </row>
        <row r="128">
          <cell r="N128">
            <v>24271</v>
          </cell>
        </row>
        <row r="129">
          <cell r="N129">
            <v>187238</v>
          </cell>
        </row>
        <row r="130">
          <cell r="N130">
            <v>443772</v>
          </cell>
        </row>
        <row r="131">
          <cell r="N131">
            <v>2821</v>
          </cell>
        </row>
        <row r="132">
          <cell r="N132">
            <v>184099</v>
          </cell>
        </row>
        <row r="133">
          <cell r="N133">
            <v>8976</v>
          </cell>
        </row>
        <row r="134">
          <cell r="N134">
            <v>40730</v>
          </cell>
        </row>
        <row r="135">
          <cell r="N135">
            <v>99</v>
          </cell>
        </row>
        <row r="136">
          <cell r="N136">
            <v>1108</v>
          </cell>
        </row>
        <row r="137">
          <cell r="N137">
            <v>1257</v>
          </cell>
        </row>
        <row r="138">
          <cell r="N138">
            <v>142876</v>
          </cell>
        </row>
        <row r="139">
          <cell r="N139">
            <v>8658</v>
          </cell>
        </row>
        <row r="140">
          <cell r="N140">
            <v>65923</v>
          </cell>
        </row>
        <row r="141">
          <cell r="N141">
            <v>32773</v>
          </cell>
        </row>
        <row r="144">
          <cell r="N144">
            <v>1398549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25VAC - INDUSTRIA"/>
    </sheetNames>
    <sheetDataSet>
      <sheetData sheetId="0">
        <row r="118">
          <cell r="N118">
            <v>2595322</v>
          </cell>
        </row>
        <row r="119">
          <cell r="N119">
            <v>803191</v>
          </cell>
        </row>
        <row r="120">
          <cell r="N120">
            <v>563025</v>
          </cell>
        </row>
        <row r="121">
          <cell r="N121">
            <v>224163</v>
          </cell>
        </row>
        <row r="122">
          <cell r="N122">
            <v>264374</v>
          </cell>
        </row>
        <row r="123">
          <cell r="N123">
            <v>4554</v>
          </cell>
        </row>
        <row r="124">
          <cell r="N124">
            <v>213588</v>
          </cell>
        </row>
        <row r="125">
          <cell r="N125">
            <v>74344</v>
          </cell>
        </row>
        <row r="126">
          <cell r="N126">
            <v>27613</v>
          </cell>
        </row>
        <row r="127">
          <cell r="N127">
            <v>912696</v>
          </cell>
        </row>
        <row r="128">
          <cell r="N128">
            <v>2842</v>
          </cell>
        </row>
        <row r="129">
          <cell r="N129">
            <v>94168</v>
          </cell>
        </row>
        <row r="130">
          <cell r="N130">
            <v>1273</v>
          </cell>
        </row>
        <row r="131">
          <cell r="N131">
            <v>64244</v>
          </cell>
        </row>
        <row r="132">
          <cell r="N132">
            <v>94034</v>
          </cell>
        </row>
        <row r="133">
          <cell r="N133">
            <v>50168</v>
          </cell>
        </row>
        <row r="134">
          <cell r="N134">
            <v>80102</v>
          </cell>
        </row>
        <row r="135">
          <cell r="N135">
            <v>127961</v>
          </cell>
        </row>
        <row r="136">
          <cell r="N136">
            <v>262178</v>
          </cell>
        </row>
        <row r="137">
          <cell r="N137">
            <v>3567027</v>
          </cell>
        </row>
        <row r="138">
          <cell r="N138">
            <v>745008</v>
          </cell>
        </row>
        <row r="139">
          <cell r="N139">
            <v>26651</v>
          </cell>
        </row>
        <row r="140">
          <cell r="N140">
            <v>166304</v>
          </cell>
        </row>
        <row r="141">
          <cell r="N141">
            <v>2638466</v>
          </cell>
        </row>
        <row r="144">
          <cell r="N144">
            <v>29616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VACK ELECTRICIDAD GAS Y AGUA"/>
    </sheetNames>
    <sheetDataSet>
      <sheetData sheetId="0">
        <row r="118">
          <cell r="N118">
            <v>535941</v>
          </cell>
        </row>
        <row r="119">
          <cell r="N119">
            <v>110515</v>
          </cell>
        </row>
        <row r="120">
          <cell r="N120">
            <v>88107</v>
          </cell>
        </row>
        <row r="121">
          <cell r="N121">
            <v>78522</v>
          </cell>
        </row>
        <row r="122">
          <cell r="N122">
            <v>41305</v>
          </cell>
        </row>
        <row r="123">
          <cell r="N123">
            <v>2936</v>
          </cell>
        </row>
        <row r="124">
          <cell r="N124">
            <v>6968</v>
          </cell>
        </row>
        <row r="125">
          <cell r="N125">
            <v>12030</v>
          </cell>
        </row>
        <row r="126">
          <cell r="N126">
            <v>15604</v>
          </cell>
        </row>
        <row r="127">
          <cell r="N127">
            <v>38283</v>
          </cell>
        </row>
        <row r="128">
          <cell r="N128">
            <v>1411</v>
          </cell>
        </row>
        <row r="129">
          <cell r="N129">
            <v>103260</v>
          </cell>
        </row>
        <row r="130">
          <cell r="N130">
            <v>51476</v>
          </cell>
        </row>
        <row r="131">
          <cell r="N131">
            <v>20464</v>
          </cell>
        </row>
        <row r="132">
          <cell r="N132">
            <v>11996</v>
          </cell>
        </row>
        <row r="133">
          <cell r="N133">
            <v>5801</v>
          </cell>
        </row>
        <row r="134">
          <cell r="N134">
            <v>91147</v>
          </cell>
        </row>
        <row r="135">
          <cell r="N135">
            <v>9195</v>
          </cell>
        </row>
        <row r="136">
          <cell r="N136">
            <v>40769</v>
          </cell>
        </row>
        <row r="137">
          <cell r="N137">
            <v>698858</v>
          </cell>
        </row>
        <row r="138">
          <cell r="N138">
            <v>90299</v>
          </cell>
        </row>
        <row r="139">
          <cell r="N139">
            <v>7896</v>
          </cell>
        </row>
        <row r="140">
          <cell r="N140">
            <v>25754</v>
          </cell>
        </row>
        <row r="141">
          <cell r="N141">
            <v>259513</v>
          </cell>
        </row>
        <row r="144">
          <cell r="N144">
            <v>10250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7VACK - CONSTRUCCION"/>
    </sheetNames>
    <sheetDataSet>
      <sheetData sheetId="0">
        <row r="118">
          <cell r="N118">
            <v>967191</v>
          </cell>
        </row>
        <row r="119">
          <cell r="N119">
            <v>174411</v>
          </cell>
        </row>
        <row r="120">
          <cell r="N120">
            <v>122674</v>
          </cell>
        </row>
        <row r="121">
          <cell r="N121">
            <v>121993</v>
          </cell>
        </row>
        <row r="122">
          <cell r="N122">
            <v>108885</v>
          </cell>
        </row>
        <row r="123">
          <cell r="N123">
            <v>23788</v>
          </cell>
        </row>
        <row r="124">
          <cell r="N124">
            <v>75194</v>
          </cell>
        </row>
        <row r="125">
          <cell r="N125">
            <v>47694</v>
          </cell>
        </row>
        <row r="126">
          <cell r="N126">
            <v>81090</v>
          </cell>
        </row>
        <row r="127">
          <cell r="N127">
            <v>211594</v>
          </cell>
        </row>
        <row r="128">
          <cell r="N128">
            <v>18383</v>
          </cell>
        </row>
        <row r="129">
          <cell r="N129">
            <v>123357</v>
          </cell>
        </row>
        <row r="130">
          <cell r="N130">
            <v>40100</v>
          </cell>
        </row>
        <row r="131">
          <cell r="N131">
            <v>92675</v>
          </cell>
        </row>
        <row r="132">
          <cell r="N132">
            <v>102985</v>
          </cell>
        </row>
        <row r="133">
          <cell r="N133">
            <v>95519</v>
          </cell>
        </row>
        <row r="134">
          <cell r="N134">
            <v>98478</v>
          </cell>
        </row>
        <row r="135">
          <cell r="N135">
            <v>83079</v>
          </cell>
        </row>
        <row r="136">
          <cell r="N136">
            <v>162796</v>
          </cell>
        </row>
        <row r="137">
          <cell r="N137">
            <v>1222198</v>
          </cell>
        </row>
        <row r="138">
          <cell r="N138">
            <v>294972</v>
          </cell>
        </row>
        <row r="139">
          <cell r="N139">
            <v>38517</v>
          </cell>
        </row>
        <row r="140">
          <cell r="N140">
            <v>131225</v>
          </cell>
        </row>
        <row r="141">
          <cell r="N141">
            <v>839824</v>
          </cell>
        </row>
        <row r="144">
          <cell r="N144">
            <v>221817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8 COMERCIO"/>
    </sheetNames>
    <sheetDataSet>
      <sheetData sheetId="0">
        <row r="118">
          <cell r="N118">
            <v>927281</v>
          </cell>
        </row>
        <row r="119">
          <cell r="N119">
            <v>223894</v>
          </cell>
        </row>
        <row r="120">
          <cell r="N120">
            <v>192972</v>
          </cell>
        </row>
        <row r="121">
          <cell r="N121">
            <v>189261</v>
          </cell>
        </row>
        <row r="122">
          <cell r="N122">
            <v>167080</v>
          </cell>
        </row>
        <row r="123">
          <cell r="N123">
            <v>41086</v>
          </cell>
        </row>
        <row r="124">
          <cell r="N124">
            <v>92802</v>
          </cell>
        </row>
        <row r="125">
          <cell r="N125">
            <v>99487</v>
          </cell>
        </row>
        <row r="126">
          <cell r="N126">
            <v>120643</v>
          </cell>
        </row>
        <row r="127">
          <cell r="N127">
            <v>393870</v>
          </cell>
        </row>
        <row r="128">
          <cell r="N128">
            <v>26426</v>
          </cell>
        </row>
        <row r="129">
          <cell r="N129">
            <v>141182</v>
          </cell>
        </row>
        <row r="130">
          <cell r="N130">
            <v>49924</v>
          </cell>
        </row>
        <row r="131">
          <cell r="N131">
            <v>133891</v>
          </cell>
        </row>
        <row r="132">
          <cell r="N132">
            <v>134717</v>
          </cell>
        </row>
        <row r="133">
          <cell r="N133">
            <v>119222</v>
          </cell>
        </row>
        <row r="134">
          <cell r="N134">
            <v>133790</v>
          </cell>
        </row>
        <row r="135">
          <cell r="N135">
            <v>104008</v>
          </cell>
        </row>
        <row r="136">
          <cell r="N136">
            <v>151775</v>
          </cell>
        </row>
        <row r="137">
          <cell r="N137">
            <v>1761934</v>
          </cell>
        </row>
        <row r="138">
          <cell r="N138">
            <v>309009</v>
          </cell>
        </row>
        <row r="139">
          <cell r="N139">
            <v>57938</v>
          </cell>
        </row>
        <row r="140">
          <cell r="N140">
            <v>206721</v>
          </cell>
        </row>
        <row r="141">
          <cell r="N141">
            <v>838851</v>
          </cell>
        </row>
        <row r="144">
          <cell r="N144">
            <v>161567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9VACK - TRANSPORTE"/>
    </sheetNames>
    <sheetDataSet>
      <sheetData sheetId="0">
        <row r="118">
          <cell r="N118">
            <v>782987</v>
          </cell>
        </row>
        <row r="119">
          <cell r="N119">
            <v>304828</v>
          </cell>
        </row>
        <row r="120">
          <cell r="N120">
            <v>198340</v>
          </cell>
        </row>
        <row r="121">
          <cell r="N121">
            <v>230088</v>
          </cell>
        </row>
        <row r="122">
          <cell r="N122">
            <v>122668</v>
          </cell>
        </row>
        <row r="123">
          <cell r="N123">
            <v>16812</v>
          </cell>
        </row>
        <row r="124">
          <cell r="N124">
            <v>47722</v>
          </cell>
        </row>
        <row r="125">
          <cell r="N125">
            <v>43105</v>
          </cell>
        </row>
        <row r="126">
          <cell r="N126">
            <v>124721</v>
          </cell>
        </row>
        <row r="127">
          <cell r="N127">
            <v>351965</v>
          </cell>
        </row>
        <row r="128">
          <cell r="N128">
            <v>9235</v>
          </cell>
        </row>
        <row r="129">
          <cell r="N129">
            <v>101417</v>
          </cell>
        </row>
        <row r="130">
          <cell r="N130">
            <v>58405</v>
          </cell>
        </row>
        <row r="131">
          <cell r="N131">
            <v>124109</v>
          </cell>
        </row>
        <row r="132">
          <cell r="N132">
            <v>178761</v>
          </cell>
        </row>
        <row r="133">
          <cell r="N133">
            <v>103928</v>
          </cell>
        </row>
        <row r="134">
          <cell r="N134">
            <v>129834</v>
          </cell>
        </row>
        <row r="135">
          <cell r="N135">
            <v>73980</v>
          </cell>
        </row>
        <row r="136">
          <cell r="N136">
            <v>100504</v>
          </cell>
        </row>
        <row r="137">
          <cell r="N137">
            <v>1380390</v>
          </cell>
        </row>
        <row r="138">
          <cell r="N138">
            <v>286153</v>
          </cell>
        </row>
        <row r="139">
          <cell r="N139">
            <v>84836</v>
          </cell>
        </row>
        <row r="140">
          <cell r="N140">
            <v>133316</v>
          </cell>
        </row>
        <row r="141">
          <cell r="N141">
            <v>686909</v>
          </cell>
        </row>
        <row r="144">
          <cell r="N144">
            <v>127808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0VACK - COMU ICACIOES"/>
    </sheetNames>
    <sheetDataSet>
      <sheetData sheetId="0">
        <row r="118">
          <cell r="N118">
            <v>225462</v>
          </cell>
        </row>
        <row r="119">
          <cell r="N119">
            <v>73974</v>
          </cell>
        </row>
        <row r="120">
          <cell r="N120">
            <v>39184</v>
          </cell>
        </row>
        <row r="121">
          <cell r="N121">
            <v>9491</v>
          </cell>
        </row>
        <row r="122">
          <cell r="N122">
            <v>34796</v>
          </cell>
        </row>
        <row r="123">
          <cell r="N123">
            <v>3863</v>
          </cell>
        </row>
        <row r="124">
          <cell r="N124">
            <v>9217</v>
          </cell>
        </row>
        <row r="125">
          <cell r="N125">
            <v>5912</v>
          </cell>
        </row>
        <row r="126">
          <cell r="N126">
            <v>7291</v>
          </cell>
        </row>
        <row r="127">
          <cell r="N127">
            <v>29691</v>
          </cell>
        </row>
        <row r="128">
          <cell r="N128">
            <v>1926</v>
          </cell>
        </row>
        <row r="129">
          <cell r="N129">
            <v>11134</v>
          </cell>
        </row>
        <row r="130">
          <cell r="N130">
            <v>4912</v>
          </cell>
        </row>
        <row r="131">
          <cell r="N131">
            <v>13005</v>
          </cell>
        </row>
        <row r="132">
          <cell r="N132">
            <v>9070</v>
          </cell>
        </row>
        <row r="133">
          <cell r="N133">
            <v>9641</v>
          </cell>
        </row>
        <row r="134">
          <cell r="N134">
            <v>23738</v>
          </cell>
        </row>
        <row r="135">
          <cell r="N135">
            <v>16809</v>
          </cell>
        </row>
        <row r="136">
          <cell r="N136">
            <v>30139</v>
          </cell>
        </row>
        <row r="137">
          <cell r="N137">
            <v>533807</v>
          </cell>
        </row>
        <row r="138">
          <cell r="N138">
            <v>42278</v>
          </cell>
        </row>
        <row r="139">
          <cell r="N139">
            <v>979</v>
          </cell>
        </row>
        <row r="140">
          <cell r="N140">
            <v>31115</v>
          </cell>
        </row>
        <row r="141">
          <cell r="N141">
            <v>194147</v>
          </cell>
        </row>
        <row r="144">
          <cell r="N144">
            <v>3797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VACK - BANCOS SEGUROS Y OTR."/>
    </sheetNames>
    <sheetDataSet>
      <sheetData sheetId="0">
        <row r="118">
          <cell r="N118">
            <v>777234</v>
          </cell>
        </row>
        <row r="119">
          <cell r="N119">
            <v>212218</v>
          </cell>
        </row>
        <row r="120">
          <cell r="N120">
            <v>125998</v>
          </cell>
        </row>
        <row r="121">
          <cell r="N121">
            <v>80455</v>
          </cell>
        </row>
        <row r="122">
          <cell r="N122">
            <v>120510</v>
          </cell>
        </row>
        <row r="123">
          <cell r="N123">
            <v>20959</v>
          </cell>
        </row>
        <row r="124">
          <cell r="N124">
            <v>28133</v>
          </cell>
        </row>
        <row r="125">
          <cell r="N125">
            <v>49515</v>
          </cell>
        </row>
        <row r="126">
          <cell r="N126">
            <v>47507</v>
          </cell>
        </row>
        <row r="127">
          <cell r="N127">
            <v>170391</v>
          </cell>
        </row>
        <row r="128">
          <cell r="N128">
            <v>3587</v>
          </cell>
        </row>
        <row r="129">
          <cell r="N129">
            <v>81400</v>
          </cell>
        </row>
        <row r="130">
          <cell r="N130">
            <v>18375</v>
          </cell>
        </row>
        <row r="131">
          <cell r="N131">
            <v>71013</v>
          </cell>
        </row>
        <row r="132">
          <cell r="N132">
            <v>70943</v>
          </cell>
        </row>
        <row r="133">
          <cell r="N133">
            <v>43496</v>
          </cell>
        </row>
        <row r="134">
          <cell r="N134">
            <v>75697</v>
          </cell>
        </row>
        <row r="135">
          <cell r="N135">
            <v>71683</v>
          </cell>
        </row>
        <row r="136">
          <cell r="N136">
            <v>136710</v>
          </cell>
        </row>
        <row r="137">
          <cell r="N137">
            <v>2566867</v>
          </cell>
        </row>
        <row r="138">
          <cell r="N138">
            <v>285829</v>
          </cell>
        </row>
        <row r="139">
          <cell r="N139">
            <v>31571</v>
          </cell>
        </row>
        <row r="140">
          <cell r="N140">
            <v>119641</v>
          </cell>
        </row>
        <row r="141">
          <cell r="N141">
            <v>729109</v>
          </cell>
        </row>
        <row r="144">
          <cell r="N144">
            <v>43540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8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4.7109375" style="4" customWidth="1"/>
    <col min="2" max="2" width="14.57421875" style="4" bestFit="1" customWidth="1"/>
    <col min="3" max="3" width="13.28125" style="4" bestFit="1" customWidth="1"/>
    <col min="4" max="4" width="17.28125" style="4" bestFit="1" customWidth="1"/>
    <col min="5" max="5" width="14.7109375" style="4" bestFit="1" customWidth="1"/>
    <col min="6" max="6" width="16.140625" style="4" bestFit="1" customWidth="1"/>
    <col min="7" max="8" width="13.28125" style="4" bestFit="1" customWidth="1"/>
    <col min="9" max="9" width="19.8515625" style="4" bestFit="1" customWidth="1"/>
    <col min="10" max="11" width="13.28125" style="4" bestFit="1" customWidth="1"/>
    <col min="12" max="12" width="14.57421875" style="4" bestFit="1" customWidth="1"/>
    <col min="13" max="13" width="13.28125" style="4" bestFit="1" customWidth="1"/>
    <col min="14" max="14" width="14.00390625" style="4" bestFit="1" customWidth="1"/>
    <col min="15" max="15" width="13.28125" style="4" bestFit="1" customWidth="1"/>
    <col min="16" max="16" width="14.57421875" style="4" bestFit="1" customWidth="1"/>
    <col min="17" max="17" width="13.7109375" style="4" bestFit="1" customWidth="1"/>
    <col min="18" max="18" width="15.421875" style="4" bestFit="1" customWidth="1"/>
    <col min="19" max="19" width="11.7109375" style="13" bestFit="1" customWidth="1"/>
    <col min="20" max="20" width="17.00390625" style="13" bestFit="1" customWidth="1"/>
    <col min="21" max="21" width="9.57421875" style="13" bestFit="1" customWidth="1"/>
    <col min="22" max="22" width="8.28125" style="13" bestFit="1" customWidth="1"/>
    <col min="23" max="25" width="12.7109375" style="13" bestFit="1" customWidth="1"/>
    <col min="26" max="16384" width="11.00390625" style="13" customWidth="1"/>
  </cols>
  <sheetData>
    <row r="1" ht="12.75">
      <c r="A1" s="2" t="s">
        <v>51</v>
      </c>
    </row>
    <row r="2" spans="1:18" ht="12.75">
      <c r="A2" s="3" t="s">
        <v>0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5">
        <v>1980</v>
      </c>
      <c r="B3" s="2"/>
      <c r="C3" s="2"/>
      <c r="D3" s="2"/>
      <c r="E3" s="2"/>
      <c r="F3" s="2"/>
      <c r="G3" s="2"/>
      <c r="H3" s="6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5" t="s">
        <v>36</v>
      </c>
      <c r="R4" s="25"/>
    </row>
    <row r="5" spans="1:18" s="12" customFormat="1" ht="12.75">
      <c r="A5" s="26" t="s">
        <v>6</v>
      </c>
      <c r="B5" s="26" t="s">
        <v>37</v>
      </c>
      <c r="C5" s="26" t="s">
        <v>3</v>
      </c>
      <c r="D5" s="26" t="s">
        <v>38</v>
      </c>
      <c r="E5" s="26" t="s">
        <v>39</v>
      </c>
      <c r="F5" s="26" t="s">
        <v>40</v>
      </c>
      <c r="G5" s="26" t="s">
        <v>1</v>
      </c>
      <c r="H5" s="26" t="s">
        <v>41</v>
      </c>
      <c r="I5" s="26" t="s">
        <v>2</v>
      </c>
      <c r="J5" s="26" t="s">
        <v>42</v>
      </c>
      <c r="K5" s="26" t="s">
        <v>43</v>
      </c>
      <c r="L5" s="26" t="s">
        <v>44</v>
      </c>
      <c r="M5" s="26" t="s">
        <v>45</v>
      </c>
      <c r="N5" s="26" t="s">
        <v>46</v>
      </c>
      <c r="O5" s="26" t="s">
        <v>47</v>
      </c>
      <c r="P5" s="26" t="s">
        <v>48</v>
      </c>
      <c r="Q5" s="26" t="s">
        <v>49</v>
      </c>
      <c r="R5" s="26" t="s">
        <v>50</v>
      </c>
    </row>
    <row r="6" spans="1:18" s="12" customFormat="1" ht="12.75">
      <c r="A6" s="27"/>
      <c r="B6" s="27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12" customFormat="1" ht="12.75">
      <c r="A7" s="27"/>
      <c r="B7" s="27"/>
      <c r="C7" s="29"/>
      <c r="D7" s="29"/>
      <c r="E7" s="29"/>
      <c r="F7" s="29"/>
      <c r="G7" s="29"/>
      <c r="H7" s="29" t="s">
        <v>4</v>
      </c>
      <c r="I7" s="29"/>
      <c r="J7" s="29"/>
      <c r="K7" s="29" t="s">
        <v>5</v>
      </c>
      <c r="L7" s="29"/>
      <c r="M7" s="29"/>
      <c r="N7" s="29"/>
      <c r="O7" s="29"/>
      <c r="P7" s="29"/>
      <c r="Q7" s="29"/>
      <c r="R7" s="29"/>
    </row>
    <row r="8" spans="1:18" s="12" customFormat="1" ht="12.75">
      <c r="A8" s="27"/>
      <c r="B8" s="27"/>
      <c r="C8" s="29"/>
      <c r="D8" s="29"/>
      <c r="E8" s="29"/>
      <c r="F8" s="29"/>
      <c r="G8" s="29"/>
      <c r="H8" s="29" t="s">
        <v>7</v>
      </c>
      <c r="I8" s="29"/>
      <c r="J8" s="29"/>
      <c r="K8" s="29" t="s">
        <v>8</v>
      </c>
      <c r="L8" s="29"/>
      <c r="M8" s="29"/>
      <c r="N8" s="29"/>
      <c r="O8" s="29"/>
      <c r="P8" s="29"/>
      <c r="Q8" s="29"/>
      <c r="R8" s="29"/>
    </row>
    <row r="9" spans="1:18" s="12" customFormat="1" ht="12.75">
      <c r="A9" s="27"/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12" customFormat="1" ht="12.75">
      <c r="A10" s="28"/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2.75">
      <c r="A11" s="14" t="s">
        <v>6</v>
      </c>
      <c r="B11" s="15">
        <f aca="true" t="shared" si="0" ref="B11:R11">SUM(B13:B36)</f>
        <v>295089</v>
      </c>
      <c r="C11" s="15">
        <f t="shared" si="0"/>
        <v>33788</v>
      </c>
      <c r="D11" s="15">
        <f t="shared" si="0"/>
        <v>366919</v>
      </c>
      <c r="E11" s="15">
        <f t="shared" si="0"/>
        <v>20635</v>
      </c>
      <c r="F11" s="15">
        <f t="shared" si="0"/>
        <v>73422</v>
      </c>
      <c r="G11" s="15">
        <f t="shared" si="0"/>
        <v>150804</v>
      </c>
      <c r="H11" s="15">
        <f t="shared" si="0"/>
        <v>124557</v>
      </c>
      <c r="I11" s="15">
        <f t="shared" si="0"/>
        <v>14225</v>
      </c>
      <c r="J11" s="15">
        <f t="shared" si="0"/>
        <v>105805</v>
      </c>
      <c r="K11" s="15">
        <f t="shared" si="0"/>
        <v>109511</v>
      </c>
      <c r="L11" s="15">
        <f t="shared" si="0"/>
        <v>130132</v>
      </c>
      <c r="M11" s="15">
        <f t="shared" si="0"/>
        <v>119957</v>
      </c>
      <c r="N11" s="15">
        <f t="shared" si="0"/>
        <v>7788</v>
      </c>
      <c r="O11" s="15">
        <f t="shared" si="0"/>
        <v>40080</v>
      </c>
      <c r="P11" s="15">
        <f t="shared" si="0"/>
        <v>1512552</v>
      </c>
      <c r="Q11" s="15">
        <f t="shared" si="0"/>
        <v>42473</v>
      </c>
      <c r="R11" s="15">
        <f t="shared" si="0"/>
        <v>1555025</v>
      </c>
    </row>
    <row r="12" spans="1:18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16" t="s">
        <v>10</v>
      </c>
      <c r="B13" s="17">
        <v>36986</v>
      </c>
      <c r="C13" s="17">
        <v>8269</v>
      </c>
      <c r="D13" s="17">
        <v>75322</v>
      </c>
      <c r="E13" s="17">
        <v>3120</v>
      </c>
      <c r="F13" s="17">
        <v>15644</v>
      </c>
      <c r="G13" s="17">
        <v>23764</v>
      </c>
      <c r="H13" s="17">
        <v>15482</v>
      </c>
      <c r="I13" s="17">
        <v>1952</v>
      </c>
      <c r="J13" s="17">
        <v>16672</v>
      </c>
      <c r="K13" s="17">
        <v>17284</v>
      </c>
      <c r="L13" s="17">
        <v>16899</v>
      </c>
      <c r="M13" s="17">
        <v>15230</v>
      </c>
      <c r="N13" s="17">
        <v>1010</v>
      </c>
      <c r="O13" s="17">
        <v>4783</v>
      </c>
      <c r="P13" s="18">
        <f aca="true" t="shared" si="1" ref="P13:P36">SUM(B13:N13)-O13</f>
        <v>242851</v>
      </c>
      <c r="Q13" s="17">
        <v>5423</v>
      </c>
      <c r="R13" s="17">
        <f>SUM(P13:Q13)</f>
        <v>248274</v>
      </c>
    </row>
    <row r="14" spans="1:18" ht="12.75">
      <c r="A14" s="16" t="s">
        <v>11</v>
      </c>
      <c r="B14" s="17">
        <v>4617</v>
      </c>
      <c r="C14" s="17">
        <v>478</v>
      </c>
      <c r="D14" s="17">
        <v>24401</v>
      </c>
      <c r="E14" s="17">
        <v>1971</v>
      </c>
      <c r="F14" s="17">
        <v>3688</v>
      </c>
      <c r="G14" s="17">
        <v>7385</v>
      </c>
      <c r="H14" s="17">
        <v>8470</v>
      </c>
      <c r="I14" s="17">
        <v>830</v>
      </c>
      <c r="J14" s="17">
        <v>5959</v>
      </c>
      <c r="K14" s="17">
        <v>5249</v>
      </c>
      <c r="L14" s="17">
        <v>7734</v>
      </c>
      <c r="M14" s="17">
        <v>3509</v>
      </c>
      <c r="N14" s="17">
        <v>455</v>
      </c>
      <c r="O14" s="17">
        <v>2242</v>
      </c>
      <c r="P14" s="18">
        <f t="shared" si="1"/>
        <v>72504</v>
      </c>
      <c r="Q14" s="17">
        <v>2058</v>
      </c>
      <c r="R14" s="17">
        <f aca="true" t="shared" si="2" ref="R14:R36">SUM(P14:Q14)</f>
        <v>74562</v>
      </c>
    </row>
    <row r="15" spans="1:18" ht="12.75">
      <c r="A15" s="16" t="s">
        <v>52</v>
      </c>
      <c r="B15" s="17">
        <v>1132</v>
      </c>
      <c r="C15" s="17">
        <v>40</v>
      </c>
      <c r="D15" s="17">
        <v>78002</v>
      </c>
      <c r="E15" s="17">
        <v>3481</v>
      </c>
      <c r="F15" s="17">
        <v>13629</v>
      </c>
      <c r="G15" s="17">
        <v>30613</v>
      </c>
      <c r="H15" s="17">
        <v>22162</v>
      </c>
      <c r="I15" s="17">
        <v>6714</v>
      </c>
      <c r="J15" s="17">
        <v>33632</v>
      </c>
      <c r="K15" s="17">
        <v>37640</v>
      </c>
      <c r="L15" s="17">
        <v>47622</v>
      </c>
      <c r="M15" s="17">
        <v>47743</v>
      </c>
      <c r="N15" s="17">
        <v>1362</v>
      </c>
      <c r="O15" s="17">
        <v>15824</v>
      </c>
      <c r="P15" s="18">
        <f t="shared" si="1"/>
        <v>307948</v>
      </c>
      <c r="Q15" s="17">
        <v>20076</v>
      </c>
      <c r="R15" s="17">
        <f>SUM(P15:Q15)</f>
        <v>328024</v>
      </c>
    </row>
    <row r="16" spans="1:18" ht="12.75">
      <c r="A16" s="16" t="s">
        <v>12</v>
      </c>
      <c r="B16" s="17">
        <v>8542</v>
      </c>
      <c r="C16" s="17">
        <v>1008</v>
      </c>
      <c r="D16" s="17">
        <v>11687</v>
      </c>
      <c r="E16" s="17">
        <v>1336</v>
      </c>
      <c r="F16" s="17">
        <v>5348</v>
      </c>
      <c r="G16" s="17">
        <v>5239</v>
      </c>
      <c r="H16" s="17">
        <v>4845</v>
      </c>
      <c r="I16" s="17">
        <v>221</v>
      </c>
      <c r="J16" s="17">
        <v>2631</v>
      </c>
      <c r="K16" s="17">
        <v>3095</v>
      </c>
      <c r="L16" s="17">
        <v>4577</v>
      </c>
      <c r="M16" s="17">
        <v>4105</v>
      </c>
      <c r="N16" s="17">
        <v>432</v>
      </c>
      <c r="O16" s="17">
        <v>626</v>
      </c>
      <c r="P16" s="18">
        <f t="shared" si="1"/>
        <v>52440</v>
      </c>
      <c r="Q16" s="17">
        <v>2410</v>
      </c>
      <c r="R16" s="17">
        <f t="shared" si="2"/>
        <v>54850</v>
      </c>
    </row>
    <row r="17" spans="1:18" ht="12.75">
      <c r="A17" s="16" t="s">
        <v>13</v>
      </c>
      <c r="B17" s="17">
        <v>12563</v>
      </c>
      <c r="C17" s="17">
        <v>3447</v>
      </c>
      <c r="D17" s="17">
        <v>9700</v>
      </c>
      <c r="E17" s="17">
        <v>2294</v>
      </c>
      <c r="F17" s="17">
        <v>2176</v>
      </c>
      <c r="G17" s="17">
        <v>5005</v>
      </c>
      <c r="H17" s="17">
        <v>5058</v>
      </c>
      <c r="I17" s="17">
        <v>184</v>
      </c>
      <c r="J17" s="17">
        <v>2332</v>
      </c>
      <c r="K17" s="17">
        <v>2810</v>
      </c>
      <c r="L17" s="17">
        <v>3040</v>
      </c>
      <c r="M17" s="17">
        <v>4133</v>
      </c>
      <c r="N17" s="17">
        <v>288</v>
      </c>
      <c r="O17" s="17">
        <v>464</v>
      </c>
      <c r="P17" s="18">
        <f t="shared" si="1"/>
        <v>52566</v>
      </c>
      <c r="Q17" s="17">
        <v>139</v>
      </c>
      <c r="R17" s="17">
        <f t="shared" si="2"/>
        <v>52705</v>
      </c>
    </row>
    <row r="18" spans="1:18" ht="12.75">
      <c r="A18" s="16" t="s">
        <v>14</v>
      </c>
      <c r="B18" s="17">
        <v>11606</v>
      </c>
      <c r="C18" s="17">
        <v>158</v>
      </c>
      <c r="D18" s="17">
        <v>6549</v>
      </c>
      <c r="E18" s="17">
        <v>690</v>
      </c>
      <c r="F18" s="17">
        <v>1605</v>
      </c>
      <c r="G18" s="17">
        <v>3588</v>
      </c>
      <c r="H18" s="17">
        <v>3041</v>
      </c>
      <c r="I18" s="17">
        <v>306</v>
      </c>
      <c r="J18" s="17">
        <v>2291</v>
      </c>
      <c r="K18" s="17">
        <v>2084</v>
      </c>
      <c r="L18" s="17">
        <v>1998</v>
      </c>
      <c r="M18" s="17">
        <v>1616</v>
      </c>
      <c r="N18" s="17">
        <v>239</v>
      </c>
      <c r="O18" s="17">
        <v>1058</v>
      </c>
      <c r="P18" s="18">
        <f t="shared" si="1"/>
        <v>34713</v>
      </c>
      <c r="Q18" s="17">
        <v>382</v>
      </c>
      <c r="R18" s="17">
        <f t="shared" si="2"/>
        <v>35095</v>
      </c>
    </row>
    <row r="19" spans="1:18" ht="12.75">
      <c r="A19" s="16" t="s">
        <v>15</v>
      </c>
      <c r="B19" s="17">
        <v>4128</v>
      </c>
      <c r="C19" s="17">
        <v>1</v>
      </c>
      <c r="D19" s="17">
        <v>605</v>
      </c>
      <c r="E19" s="17">
        <v>69</v>
      </c>
      <c r="F19" s="17">
        <v>549</v>
      </c>
      <c r="G19" s="17">
        <v>868</v>
      </c>
      <c r="H19" s="17">
        <v>377</v>
      </c>
      <c r="I19" s="17">
        <v>35</v>
      </c>
      <c r="J19" s="17">
        <v>215</v>
      </c>
      <c r="K19" s="17">
        <v>476</v>
      </c>
      <c r="L19" s="17">
        <v>180</v>
      </c>
      <c r="M19" s="17">
        <v>1055</v>
      </c>
      <c r="N19" s="17">
        <v>34</v>
      </c>
      <c r="O19" s="17">
        <v>45</v>
      </c>
      <c r="P19" s="18">
        <f t="shared" si="1"/>
        <v>8547</v>
      </c>
      <c r="Q19" s="17">
        <v>17</v>
      </c>
      <c r="R19" s="17">
        <f t="shared" si="2"/>
        <v>8564</v>
      </c>
    </row>
    <row r="20" spans="1:18" ht="12.75">
      <c r="A20" s="16" t="s">
        <v>16</v>
      </c>
      <c r="B20" s="17">
        <v>9120</v>
      </c>
      <c r="C20" s="17">
        <v>190</v>
      </c>
      <c r="D20" s="17">
        <v>7629</v>
      </c>
      <c r="E20" s="17">
        <v>125</v>
      </c>
      <c r="F20" s="17">
        <v>935</v>
      </c>
      <c r="G20" s="17">
        <v>2780</v>
      </c>
      <c r="H20" s="17">
        <v>1247</v>
      </c>
      <c r="I20" s="17">
        <v>41</v>
      </c>
      <c r="J20" s="17">
        <v>1144</v>
      </c>
      <c r="K20" s="17">
        <v>1621</v>
      </c>
      <c r="L20" s="17">
        <v>1127</v>
      </c>
      <c r="M20" s="17">
        <v>1668</v>
      </c>
      <c r="N20" s="17">
        <v>166</v>
      </c>
      <c r="O20" s="17">
        <v>238</v>
      </c>
      <c r="P20" s="18">
        <f t="shared" si="1"/>
        <v>27555</v>
      </c>
      <c r="Q20" s="17">
        <v>495</v>
      </c>
      <c r="R20" s="17">
        <f t="shared" si="2"/>
        <v>28050</v>
      </c>
    </row>
    <row r="21" spans="1:18" ht="12.75">
      <c r="A21" s="16" t="s">
        <v>17</v>
      </c>
      <c r="B21" s="17">
        <v>14381</v>
      </c>
      <c r="C21" s="17">
        <v>634</v>
      </c>
      <c r="D21" s="17">
        <v>1321</v>
      </c>
      <c r="E21" s="17">
        <v>186</v>
      </c>
      <c r="F21" s="17">
        <v>590</v>
      </c>
      <c r="G21" s="17">
        <v>2629</v>
      </c>
      <c r="H21" s="17">
        <v>1346</v>
      </c>
      <c r="I21" s="17">
        <v>71</v>
      </c>
      <c r="J21" s="17">
        <v>1050</v>
      </c>
      <c r="K21" s="17">
        <v>1142</v>
      </c>
      <c r="L21" s="17">
        <v>1129</v>
      </c>
      <c r="M21" s="17">
        <v>1734</v>
      </c>
      <c r="N21" s="17">
        <v>134</v>
      </c>
      <c r="O21" s="17">
        <v>625</v>
      </c>
      <c r="P21" s="18">
        <f t="shared" si="1"/>
        <v>25722</v>
      </c>
      <c r="Q21" s="17">
        <v>55</v>
      </c>
      <c r="R21" s="17">
        <f t="shared" si="2"/>
        <v>25777</v>
      </c>
    </row>
    <row r="22" spans="1:18" ht="12.75">
      <c r="A22" s="16" t="s">
        <v>18</v>
      </c>
      <c r="B22" s="17">
        <v>15652</v>
      </c>
      <c r="C22" s="17">
        <v>73</v>
      </c>
      <c r="D22" s="17">
        <v>1611</v>
      </c>
      <c r="E22" s="17">
        <v>198</v>
      </c>
      <c r="F22" s="17">
        <v>734</v>
      </c>
      <c r="G22" s="17">
        <v>3092</v>
      </c>
      <c r="H22" s="17">
        <v>2477</v>
      </c>
      <c r="I22" s="17">
        <v>99</v>
      </c>
      <c r="J22" s="17">
        <v>1138</v>
      </c>
      <c r="K22" s="17">
        <v>1476</v>
      </c>
      <c r="L22" s="17">
        <v>1328</v>
      </c>
      <c r="M22" s="17">
        <v>2353</v>
      </c>
      <c r="N22" s="17">
        <v>212</v>
      </c>
      <c r="O22" s="17">
        <v>700</v>
      </c>
      <c r="P22" s="18">
        <f t="shared" si="1"/>
        <v>29743</v>
      </c>
      <c r="Q22" s="17">
        <v>95</v>
      </c>
      <c r="R22" s="17">
        <f t="shared" si="2"/>
        <v>29838</v>
      </c>
    </row>
    <row r="23" spans="1:18" ht="12.75">
      <c r="A23" s="16" t="s">
        <v>19</v>
      </c>
      <c r="B23" s="17">
        <v>30253</v>
      </c>
      <c r="C23" s="17">
        <v>3112</v>
      </c>
      <c r="D23" s="17">
        <v>18285</v>
      </c>
      <c r="E23" s="17">
        <v>1427</v>
      </c>
      <c r="F23" s="17">
        <v>4397</v>
      </c>
      <c r="G23" s="17">
        <v>9070</v>
      </c>
      <c r="H23" s="17">
        <v>8619</v>
      </c>
      <c r="I23" s="17">
        <v>238</v>
      </c>
      <c r="J23" s="17">
        <v>3751</v>
      </c>
      <c r="K23" s="17">
        <v>3814</v>
      </c>
      <c r="L23" s="17">
        <v>5358</v>
      </c>
      <c r="M23" s="17">
        <v>3073</v>
      </c>
      <c r="N23" s="17">
        <v>295</v>
      </c>
      <c r="O23" s="17">
        <v>640</v>
      </c>
      <c r="P23" s="18">
        <f t="shared" si="1"/>
        <v>91052</v>
      </c>
      <c r="Q23" s="17">
        <v>342</v>
      </c>
      <c r="R23" s="17">
        <f t="shared" si="2"/>
        <v>91394</v>
      </c>
    </row>
    <row r="24" spans="1:18" ht="12.75">
      <c r="A24" s="16" t="s">
        <v>20</v>
      </c>
      <c r="B24" s="17">
        <v>1651</v>
      </c>
      <c r="C24" s="17">
        <v>969</v>
      </c>
      <c r="D24" s="17">
        <v>307</v>
      </c>
      <c r="E24" s="17">
        <v>11</v>
      </c>
      <c r="F24" s="17">
        <v>420</v>
      </c>
      <c r="G24" s="17">
        <v>625</v>
      </c>
      <c r="H24" s="17">
        <v>133</v>
      </c>
      <c r="I24" s="17">
        <v>208</v>
      </c>
      <c r="J24" s="17">
        <v>676</v>
      </c>
      <c r="K24" s="17">
        <v>256</v>
      </c>
      <c r="L24" s="17">
        <v>363</v>
      </c>
      <c r="M24" s="17">
        <v>1418</v>
      </c>
      <c r="N24" s="17">
        <v>32</v>
      </c>
      <c r="O24" s="17">
        <v>97</v>
      </c>
      <c r="P24" s="18">
        <f t="shared" si="1"/>
        <v>6972</v>
      </c>
      <c r="Q24" s="17">
        <v>25</v>
      </c>
      <c r="R24" s="17">
        <f t="shared" si="2"/>
        <v>6997</v>
      </c>
    </row>
    <row r="25" spans="1:18" ht="12.75">
      <c r="A25" s="16" t="s">
        <v>21</v>
      </c>
      <c r="B25" s="17">
        <v>10813</v>
      </c>
      <c r="C25" s="17">
        <v>2941</v>
      </c>
      <c r="D25" s="17">
        <v>2371</v>
      </c>
      <c r="E25" s="17">
        <v>196</v>
      </c>
      <c r="F25" s="17">
        <v>812</v>
      </c>
      <c r="G25" s="17">
        <v>2755</v>
      </c>
      <c r="H25" s="17">
        <v>3268</v>
      </c>
      <c r="I25" s="17">
        <v>115</v>
      </c>
      <c r="J25" s="17">
        <v>991</v>
      </c>
      <c r="K25" s="17">
        <v>1711</v>
      </c>
      <c r="L25" s="17">
        <v>1590</v>
      </c>
      <c r="M25" s="17">
        <v>2665</v>
      </c>
      <c r="N25" s="17">
        <v>167</v>
      </c>
      <c r="O25" s="17">
        <v>281</v>
      </c>
      <c r="P25" s="18">
        <f t="shared" si="1"/>
        <v>30114</v>
      </c>
      <c r="Q25" s="17">
        <v>96</v>
      </c>
      <c r="R25" s="17">
        <f t="shared" si="2"/>
        <v>30210</v>
      </c>
    </row>
    <row r="26" spans="1:18" ht="12.75">
      <c r="A26" s="16" t="s">
        <v>22</v>
      </c>
      <c r="B26" s="17">
        <v>3018</v>
      </c>
      <c r="C26" s="17">
        <v>2473</v>
      </c>
      <c r="D26" s="17">
        <v>307</v>
      </c>
      <c r="E26" s="17">
        <v>71</v>
      </c>
      <c r="F26" s="17">
        <v>556</v>
      </c>
      <c r="G26" s="17">
        <v>854</v>
      </c>
      <c r="H26" s="17">
        <v>1618</v>
      </c>
      <c r="I26" s="17">
        <v>69</v>
      </c>
      <c r="J26" s="17">
        <v>498</v>
      </c>
      <c r="K26" s="17">
        <v>463</v>
      </c>
      <c r="L26" s="17">
        <v>372</v>
      </c>
      <c r="M26" s="17">
        <v>551</v>
      </c>
      <c r="N26" s="17">
        <v>70</v>
      </c>
      <c r="O26" s="17">
        <v>95</v>
      </c>
      <c r="P26" s="18">
        <f t="shared" si="1"/>
        <v>10825</v>
      </c>
      <c r="Q26" s="17">
        <v>1445</v>
      </c>
      <c r="R26" s="17">
        <f t="shared" si="2"/>
        <v>12270</v>
      </c>
    </row>
    <row r="27" spans="1:18" ht="12.75">
      <c r="A27" s="16" t="s">
        <v>23</v>
      </c>
      <c r="B27" s="17">
        <v>9216</v>
      </c>
      <c r="C27" s="17">
        <v>551</v>
      </c>
      <c r="D27" s="17">
        <v>3024</v>
      </c>
      <c r="E27" s="17">
        <v>204</v>
      </c>
      <c r="F27" s="17">
        <v>968</v>
      </c>
      <c r="G27" s="17">
        <v>2881</v>
      </c>
      <c r="H27" s="17">
        <v>4748</v>
      </c>
      <c r="I27" s="17">
        <v>62</v>
      </c>
      <c r="J27" s="17">
        <v>1020</v>
      </c>
      <c r="K27" s="17">
        <v>1255</v>
      </c>
      <c r="L27" s="17">
        <v>2225</v>
      </c>
      <c r="M27" s="17">
        <v>2401</v>
      </c>
      <c r="N27" s="17">
        <v>179</v>
      </c>
      <c r="O27" s="17">
        <v>459</v>
      </c>
      <c r="P27" s="18">
        <f t="shared" si="1"/>
        <v>28275</v>
      </c>
      <c r="Q27" s="17">
        <v>197</v>
      </c>
      <c r="R27" s="17">
        <f t="shared" si="2"/>
        <v>28472</v>
      </c>
    </row>
    <row r="28" spans="1:18" ht="12.75">
      <c r="A28" s="16" t="s">
        <v>24</v>
      </c>
      <c r="B28" s="17">
        <v>10432</v>
      </c>
      <c r="C28" s="17">
        <v>250</v>
      </c>
      <c r="D28" s="17">
        <v>1861</v>
      </c>
      <c r="E28" s="17">
        <v>64</v>
      </c>
      <c r="F28" s="17">
        <v>779</v>
      </c>
      <c r="G28" s="17">
        <v>2306</v>
      </c>
      <c r="H28" s="17">
        <v>1380</v>
      </c>
      <c r="I28" s="17">
        <v>35</v>
      </c>
      <c r="J28" s="17">
        <v>1338</v>
      </c>
      <c r="K28" s="17">
        <v>1469</v>
      </c>
      <c r="L28" s="17">
        <v>2169</v>
      </c>
      <c r="M28" s="17">
        <v>1086</v>
      </c>
      <c r="N28" s="17">
        <v>98</v>
      </c>
      <c r="O28" s="17">
        <v>593</v>
      </c>
      <c r="P28" s="18">
        <f t="shared" si="1"/>
        <v>22674</v>
      </c>
      <c r="Q28" s="17">
        <v>65</v>
      </c>
      <c r="R28" s="17">
        <f t="shared" si="2"/>
        <v>22739</v>
      </c>
    </row>
    <row r="29" spans="1:18" ht="12.75">
      <c r="A29" s="16" t="s">
        <v>25</v>
      </c>
      <c r="B29" s="17">
        <v>11090</v>
      </c>
      <c r="C29" s="17">
        <v>364</v>
      </c>
      <c r="D29" s="17">
        <v>1786</v>
      </c>
      <c r="E29" s="17">
        <v>156</v>
      </c>
      <c r="F29" s="17">
        <v>1125</v>
      </c>
      <c r="G29" s="17">
        <v>2605</v>
      </c>
      <c r="H29" s="17">
        <v>2318</v>
      </c>
      <c r="I29" s="17">
        <v>104</v>
      </c>
      <c r="J29" s="17">
        <v>943</v>
      </c>
      <c r="K29" s="17">
        <v>2135</v>
      </c>
      <c r="L29" s="17">
        <v>2135</v>
      </c>
      <c r="M29" s="17">
        <v>1707</v>
      </c>
      <c r="N29" s="17">
        <v>379</v>
      </c>
      <c r="O29" s="17">
        <v>482</v>
      </c>
      <c r="P29" s="18">
        <f t="shared" si="1"/>
        <v>26365</v>
      </c>
      <c r="Q29" s="17">
        <v>108</v>
      </c>
      <c r="R29" s="17">
        <f t="shared" si="2"/>
        <v>26473</v>
      </c>
    </row>
    <row r="30" spans="1:18" ht="12.75">
      <c r="A30" s="16" t="s">
        <v>26</v>
      </c>
      <c r="B30" s="17">
        <v>8155</v>
      </c>
      <c r="C30" s="17">
        <v>980</v>
      </c>
      <c r="D30" s="17">
        <v>5828</v>
      </c>
      <c r="E30" s="17">
        <v>737</v>
      </c>
      <c r="F30" s="17">
        <v>1466</v>
      </c>
      <c r="G30" s="17">
        <v>3364</v>
      </c>
      <c r="H30" s="17">
        <v>3374</v>
      </c>
      <c r="I30" s="17">
        <v>152</v>
      </c>
      <c r="J30" s="17">
        <v>1562</v>
      </c>
      <c r="K30" s="17">
        <v>1978</v>
      </c>
      <c r="L30" s="17">
        <v>3015</v>
      </c>
      <c r="M30" s="17">
        <v>3543</v>
      </c>
      <c r="N30" s="17">
        <v>242</v>
      </c>
      <c r="O30" s="17">
        <v>582</v>
      </c>
      <c r="P30" s="18">
        <f t="shared" si="1"/>
        <v>33814</v>
      </c>
      <c r="Q30" s="17">
        <v>321</v>
      </c>
      <c r="R30" s="17">
        <f t="shared" si="2"/>
        <v>34135</v>
      </c>
    </row>
    <row r="31" spans="1:18" ht="12.75">
      <c r="A31" s="16" t="s">
        <v>27</v>
      </c>
      <c r="B31" s="17">
        <v>7525</v>
      </c>
      <c r="C31" s="17">
        <v>2</v>
      </c>
      <c r="D31" s="17">
        <v>16620</v>
      </c>
      <c r="E31" s="17">
        <v>180</v>
      </c>
      <c r="F31" s="17">
        <v>1090</v>
      </c>
      <c r="G31" s="17">
        <v>3847</v>
      </c>
      <c r="H31" s="17">
        <v>1715</v>
      </c>
      <c r="I31" s="17">
        <v>109</v>
      </c>
      <c r="J31" s="17">
        <v>2450</v>
      </c>
      <c r="K31" s="17">
        <v>1146</v>
      </c>
      <c r="L31" s="17">
        <v>1183</v>
      </c>
      <c r="M31" s="17">
        <v>1138</v>
      </c>
      <c r="N31" s="17">
        <v>97</v>
      </c>
      <c r="O31" s="17">
        <v>588</v>
      </c>
      <c r="P31" s="18">
        <f t="shared" si="1"/>
        <v>36514</v>
      </c>
      <c r="Q31" s="17">
        <v>55</v>
      </c>
      <c r="R31" s="17">
        <f t="shared" si="2"/>
        <v>36569</v>
      </c>
    </row>
    <row r="32" spans="1:18" ht="12.75">
      <c r="A32" s="16" t="s">
        <v>28</v>
      </c>
      <c r="B32" s="17">
        <v>8294</v>
      </c>
      <c r="C32" s="17">
        <v>55</v>
      </c>
      <c r="D32" s="17">
        <v>10535</v>
      </c>
      <c r="E32" s="17">
        <v>175</v>
      </c>
      <c r="F32" s="17">
        <v>1559</v>
      </c>
      <c r="G32" s="17">
        <v>3511</v>
      </c>
      <c r="H32" s="17">
        <v>2141</v>
      </c>
      <c r="I32" s="17">
        <v>301</v>
      </c>
      <c r="J32" s="17">
        <v>2317</v>
      </c>
      <c r="K32" s="17">
        <v>1949</v>
      </c>
      <c r="L32" s="17">
        <v>2275</v>
      </c>
      <c r="M32" s="17">
        <v>1548</v>
      </c>
      <c r="N32" s="17">
        <v>152</v>
      </c>
      <c r="O32" s="17">
        <v>790</v>
      </c>
      <c r="P32" s="18">
        <f t="shared" si="1"/>
        <v>34022</v>
      </c>
      <c r="Q32" s="17">
        <v>459</v>
      </c>
      <c r="R32" s="17">
        <f t="shared" si="2"/>
        <v>34481</v>
      </c>
    </row>
    <row r="33" spans="1:18" ht="12.75">
      <c r="A33" s="16" t="s">
        <v>29</v>
      </c>
      <c r="B33" s="17">
        <v>18109</v>
      </c>
      <c r="C33" s="17">
        <v>6021</v>
      </c>
      <c r="D33" s="17">
        <v>18393</v>
      </c>
      <c r="E33" s="17">
        <v>845</v>
      </c>
      <c r="F33" s="17">
        <v>3834</v>
      </c>
      <c r="G33" s="17">
        <v>7930</v>
      </c>
      <c r="H33" s="17">
        <v>9101</v>
      </c>
      <c r="I33" s="17">
        <v>453</v>
      </c>
      <c r="J33" s="17">
        <v>6559</v>
      </c>
      <c r="K33" s="17">
        <v>5789</v>
      </c>
      <c r="L33" s="17">
        <v>5410</v>
      </c>
      <c r="M33" s="17">
        <v>3015</v>
      </c>
      <c r="N33" s="17">
        <v>456</v>
      </c>
      <c r="O33" s="17">
        <v>2899</v>
      </c>
      <c r="P33" s="18">
        <f t="shared" si="1"/>
        <v>83016</v>
      </c>
      <c r="Q33" s="17">
        <v>3101</v>
      </c>
      <c r="R33" s="17">
        <f t="shared" si="2"/>
        <v>86117</v>
      </c>
    </row>
    <row r="34" spans="1:18" ht="12.75">
      <c r="A34" s="16" t="s">
        <v>30</v>
      </c>
      <c r="B34" s="17">
        <v>7333</v>
      </c>
      <c r="C34" s="17">
        <v>375</v>
      </c>
      <c r="D34" s="17">
        <v>863</v>
      </c>
      <c r="E34" s="17">
        <v>165</v>
      </c>
      <c r="F34" s="17">
        <v>475</v>
      </c>
      <c r="G34" s="17">
        <v>1418</v>
      </c>
      <c r="H34" s="17">
        <v>1047</v>
      </c>
      <c r="I34" s="17">
        <v>110</v>
      </c>
      <c r="J34" s="17">
        <v>403</v>
      </c>
      <c r="K34" s="17">
        <v>917</v>
      </c>
      <c r="L34" s="17">
        <v>654</v>
      </c>
      <c r="M34" s="17">
        <v>652</v>
      </c>
      <c r="N34" s="17">
        <v>130</v>
      </c>
      <c r="O34" s="17">
        <v>178</v>
      </c>
      <c r="P34" s="18">
        <f t="shared" si="1"/>
        <v>14364</v>
      </c>
      <c r="Q34" s="17">
        <v>66</v>
      </c>
      <c r="R34" s="17">
        <f t="shared" si="2"/>
        <v>14430</v>
      </c>
    </row>
    <row r="35" spans="1:18" ht="12.75">
      <c r="A35" s="16" t="s">
        <v>31</v>
      </c>
      <c r="B35" s="17">
        <v>20796</v>
      </c>
      <c r="C35" s="17">
        <v>489</v>
      </c>
      <c r="D35" s="17">
        <v>8219</v>
      </c>
      <c r="E35" s="17">
        <v>457</v>
      </c>
      <c r="F35" s="17">
        <v>1401</v>
      </c>
      <c r="G35" s="17">
        <v>5326</v>
      </c>
      <c r="H35" s="17">
        <v>3785</v>
      </c>
      <c r="I35" s="17">
        <v>214</v>
      </c>
      <c r="J35" s="17">
        <v>2043</v>
      </c>
      <c r="K35" s="17">
        <v>2610</v>
      </c>
      <c r="L35" s="17">
        <v>2901</v>
      </c>
      <c r="M35" s="17">
        <v>4356</v>
      </c>
      <c r="N35" s="17">
        <v>276</v>
      </c>
      <c r="O35" s="17">
        <v>795</v>
      </c>
      <c r="P35" s="18">
        <f t="shared" si="1"/>
        <v>52078</v>
      </c>
      <c r="Q35" s="17">
        <v>181</v>
      </c>
      <c r="R35" s="17">
        <f t="shared" si="2"/>
        <v>52259</v>
      </c>
    </row>
    <row r="36" spans="1:18" ht="12.75">
      <c r="A36" s="16" t="s">
        <v>32</v>
      </c>
      <c r="B36" s="17">
        <v>29677</v>
      </c>
      <c r="C36" s="17">
        <v>908</v>
      </c>
      <c r="D36" s="17">
        <v>61693</v>
      </c>
      <c r="E36" s="17">
        <v>2477</v>
      </c>
      <c r="F36" s="17">
        <v>9642</v>
      </c>
      <c r="G36" s="17">
        <v>19349</v>
      </c>
      <c r="H36" s="17">
        <v>16805</v>
      </c>
      <c r="I36" s="17">
        <v>1602</v>
      </c>
      <c r="J36" s="17">
        <v>14190</v>
      </c>
      <c r="K36" s="17">
        <v>11142</v>
      </c>
      <c r="L36" s="17">
        <v>14848</v>
      </c>
      <c r="M36" s="17">
        <v>9658</v>
      </c>
      <c r="N36" s="17">
        <v>883</v>
      </c>
      <c r="O36" s="17">
        <v>4996</v>
      </c>
      <c r="P36" s="18">
        <f t="shared" si="1"/>
        <v>187878</v>
      </c>
      <c r="Q36" s="17">
        <v>4862</v>
      </c>
      <c r="R36" s="17">
        <f t="shared" si="2"/>
        <v>192740</v>
      </c>
    </row>
    <row r="37" spans="1:18" ht="12.75">
      <c r="A37" s="1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12.75">
      <c r="A38" s="16" t="s">
        <v>33</v>
      </c>
      <c r="B38" s="17">
        <v>10629</v>
      </c>
      <c r="C38" s="17">
        <v>2339</v>
      </c>
      <c r="D38" s="17">
        <v>541</v>
      </c>
      <c r="E38" s="17">
        <v>81</v>
      </c>
      <c r="F38" s="17">
        <v>1104</v>
      </c>
      <c r="G38" s="17">
        <v>2130</v>
      </c>
      <c r="H38" s="17">
        <v>1652</v>
      </c>
      <c r="I38" s="17">
        <v>99</v>
      </c>
      <c r="J38" s="17">
        <v>521</v>
      </c>
      <c r="K38" s="17">
        <v>729</v>
      </c>
      <c r="L38" s="17">
        <v>1530</v>
      </c>
      <c r="M38" s="17">
        <v>1504</v>
      </c>
      <c r="N38" s="17">
        <v>111</v>
      </c>
      <c r="O38" s="17">
        <v>109</v>
      </c>
      <c r="P38" s="18">
        <f>SUM(B38:N38)-O38</f>
        <v>22861</v>
      </c>
      <c r="Q38" s="17">
        <v>1244</v>
      </c>
      <c r="R38" s="17">
        <f>SUM(P38:Q38)</f>
        <v>24105</v>
      </c>
    </row>
    <row r="39" spans="1:18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19" t="s">
        <v>9</v>
      </c>
      <c r="B40" s="20">
        <f aca="true" t="shared" si="3" ref="B40:R40">SUM(B11+B38)</f>
        <v>305718</v>
      </c>
      <c r="C40" s="20">
        <f t="shared" si="3"/>
        <v>36127</v>
      </c>
      <c r="D40" s="20">
        <f t="shared" si="3"/>
        <v>367460</v>
      </c>
      <c r="E40" s="20">
        <f t="shared" si="3"/>
        <v>20716</v>
      </c>
      <c r="F40" s="20">
        <f t="shared" si="3"/>
        <v>74526</v>
      </c>
      <c r="G40" s="20">
        <f t="shared" si="3"/>
        <v>152934</v>
      </c>
      <c r="H40" s="20">
        <f t="shared" si="3"/>
        <v>126209</v>
      </c>
      <c r="I40" s="20">
        <f t="shared" si="3"/>
        <v>14324</v>
      </c>
      <c r="J40" s="20">
        <f t="shared" si="3"/>
        <v>106326</v>
      </c>
      <c r="K40" s="20">
        <f t="shared" si="3"/>
        <v>110240</v>
      </c>
      <c r="L40" s="20">
        <f t="shared" si="3"/>
        <v>131662</v>
      </c>
      <c r="M40" s="20">
        <f t="shared" si="3"/>
        <v>121461</v>
      </c>
      <c r="N40" s="20">
        <f t="shared" si="3"/>
        <v>7899</v>
      </c>
      <c r="O40" s="20">
        <f t="shared" si="3"/>
        <v>40189</v>
      </c>
      <c r="P40" s="20">
        <f t="shared" si="3"/>
        <v>1535413</v>
      </c>
      <c r="Q40" s="20">
        <f t="shared" si="3"/>
        <v>43717</v>
      </c>
      <c r="R40" s="20">
        <f t="shared" si="3"/>
        <v>1579130</v>
      </c>
    </row>
    <row r="41" spans="1:18" ht="12.75">
      <c r="A41" s="21" t="s">
        <v>54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.75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2.75">
      <c r="A43" s="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12.75">
      <c r="A44" s="2" t="s">
        <v>53</v>
      </c>
    </row>
    <row r="45" spans="1:18" ht="12.75">
      <c r="A45" s="3" t="s">
        <v>0</v>
      </c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5">
        <v>1981</v>
      </c>
      <c r="B46" s="2"/>
      <c r="C46" s="2"/>
      <c r="D46" s="2"/>
      <c r="E46" s="2"/>
      <c r="F46" s="2"/>
      <c r="G46" s="2"/>
      <c r="H46" s="6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5" t="s">
        <v>36</v>
      </c>
      <c r="R47" s="25"/>
    </row>
    <row r="48" spans="1:18" s="12" customFormat="1" ht="12.75">
      <c r="A48" s="26" t="s">
        <v>6</v>
      </c>
      <c r="B48" s="26" t="s">
        <v>37</v>
      </c>
      <c r="C48" s="26" t="s">
        <v>3</v>
      </c>
      <c r="D48" s="26" t="s">
        <v>38</v>
      </c>
      <c r="E48" s="26" t="s">
        <v>39</v>
      </c>
      <c r="F48" s="26" t="s">
        <v>40</v>
      </c>
      <c r="G48" s="26" t="s">
        <v>1</v>
      </c>
      <c r="H48" s="26" t="s">
        <v>41</v>
      </c>
      <c r="I48" s="26" t="s">
        <v>2</v>
      </c>
      <c r="J48" s="26" t="s">
        <v>42</v>
      </c>
      <c r="K48" s="26" t="s">
        <v>43</v>
      </c>
      <c r="L48" s="26" t="s">
        <v>44</v>
      </c>
      <c r="M48" s="26" t="s">
        <v>45</v>
      </c>
      <c r="N48" s="26" t="s">
        <v>46</v>
      </c>
      <c r="O48" s="26" t="s">
        <v>47</v>
      </c>
      <c r="P48" s="26" t="s">
        <v>48</v>
      </c>
      <c r="Q48" s="26" t="s">
        <v>49</v>
      </c>
      <c r="R48" s="26" t="s">
        <v>50</v>
      </c>
    </row>
    <row r="49" spans="1:18" s="12" customFormat="1" ht="12.75">
      <c r="A49" s="27"/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s="12" customFormat="1" ht="12.75">
      <c r="A50" s="27"/>
      <c r="B50" s="27"/>
      <c r="C50" s="29"/>
      <c r="D50" s="29"/>
      <c r="E50" s="29"/>
      <c r="F50" s="29"/>
      <c r="G50" s="29"/>
      <c r="H50" s="29" t="s">
        <v>4</v>
      </c>
      <c r="I50" s="29"/>
      <c r="J50" s="29"/>
      <c r="K50" s="29" t="s">
        <v>5</v>
      </c>
      <c r="L50" s="29"/>
      <c r="M50" s="29"/>
      <c r="N50" s="29"/>
      <c r="O50" s="29"/>
      <c r="P50" s="29"/>
      <c r="Q50" s="29"/>
      <c r="R50" s="29"/>
    </row>
    <row r="51" spans="1:18" s="12" customFormat="1" ht="12.75">
      <c r="A51" s="27"/>
      <c r="B51" s="27"/>
      <c r="C51" s="29"/>
      <c r="D51" s="29"/>
      <c r="E51" s="29"/>
      <c r="F51" s="29"/>
      <c r="G51" s="29"/>
      <c r="H51" s="29" t="s">
        <v>7</v>
      </c>
      <c r="I51" s="29"/>
      <c r="J51" s="29"/>
      <c r="K51" s="29" t="s">
        <v>8</v>
      </c>
      <c r="L51" s="29"/>
      <c r="M51" s="29"/>
      <c r="N51" s="29"/>
      <c r="O51" s="29"/>
      <c r="P51" s="29"/>
      <c r="Q51" s="29"/>
      <c r="R51" s="29"/>
    </row>
    <row r="52" spans="1:18" s="12" customFormat="1" ht="12.75">
      <c r="A52" s="27"/>
      <c r="B52" s="27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s="12" customFormat="1" ht="12.75">
      <c r="A53" s="28"/>
      <c r="B53" s="28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ht="12.75">
      <c r="A54" s="22" t="s">
        <v>6</v>
      </c>
      <c r="B54" s="23">
        <f aca="true" t="shared" si="4" ref="B54:R54">SUM(B56:B79)</f>
        <v>367829</v>
      </c>
      <c r="C54" s="23">
        <f t="shared" si="4"/>
        <v>45368</v>
      </c>
      <c r="D54" s="23">
        <f t="shared" si="4"/>
        <v>421988</v>
      </c>
      <c r="E54" s="23">
        <f t="shared" si="4"/>
        <v>33049</v>
      </c>
      <c r="F54" s="23">
        <f t="shared" si="4"/>
        <v>100469</v>
      </c>
      <c r="G54" s="23">
        <f t="shared" si="4"/>
        <v>189757</v>
      </c>
      <c r="H54" s="23">
        <f t="shared" si="4"/>
        <v>148676</v>
      </c>
      <c r="I54" s="23">
        <f t="shared" si="4"/>
        <v>18722</v>
      </c>
      <c r="J54" s="23">
        <f t="shared" si="4"/>
        <v>141950</v>
      </c>
      <c r="K54" s="23">
        <f t="shared" si="4"/>
        <v>142328</v>
      </c>
      <c r="L54" s="23">
        <f t="shared" si="4"/>
        <v>175424</v>
      </c>
      <c r="M54" s="23">
        <f t="shared" si="4"/>
        <v>160034</v>
      </c>
      <c r="N54" s="23">
        <f t="shared" si="4"/>
        <v>9657</v>
      </c>
      <c r="O54" s="23">
        <f t="shared" si="4"/>
        <v>58406</v>
      </c>
      <c r="P54" s="23">
        <f t="shared" si="4"/>
        <v>1896845</v>
      </c>
      <c r="Q54" s="23">
        <f t="shared" si="4"/>
        <v>53856</v>
      </c>
      <c r="R54" s="23">
        <f t="shared" si="4"/>
        <v>1950701</v>
      </c>
    </row>
    <row r="55" spans="1:18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16" t="s">
        <v>10</v>
      </c>
      <c r="B56" s="17">
        <v>48282</v>
      </c>
      <c r="C56" s="17">
        <v>10764</v>
      </c>
      <c r="D56" s="17">
        <v>88843</v>
      </c>
      <c r="E56" s="17">
        <v>4621</v>
      </c>
      <c r="F56" s="17">
        <v>24489</v>
      </c>
      <c r="G56" s="17">
        <v>30854</v>
      </c>
      <c r="H56" s="17">
        <v>18561</v>
      </c>
      <c r="I56" s="17">
        <v>2641</v>
      </c>
      <c r="J56" s="17">
        <v>24834</v>
      </c>
      <c r="K56" s="17">
        <v>22273</v>
      </c>
      <c r="L56" s="17">
        <v>21849</v>
      </c>
      <c r="M56" s="17">
        <v>21175</v>
      </c>
      <c r="N56" s="17">
        <v>1255</v>
      </c>
      <c r="O56" s="17">
        <v>8777</v>
      </c>
      <c r="P56" s="18">
        <f aca="true" t="shared" si="5" ref="P56:P79">SUM(B56:N56)-O56</f>
        <v>311664</v>
      </c>
      <c r="Q56" s="17">
        <v>6876</v>
      </c>
      <c r="R56" s="17">
        <f>SUM(P56:Q56)</f>
        <v>318540</v>
      </c>
    </row>
    <row r="57" spans="1:18" ht="12.75">
      <c r="A57" s="16" t="s">
        <v>11</v>
      </c>
      <c r="B57" s="17">
        <v>5865</v>
      </c>
      <c r="C57" s="17">
        <v>161</v>
      </c>
      <c r="D57" s="17">
        <v>29308</v>
      </c>
      <c r="E57" s="17">
        <v>3530</v>
      </c>
      <c r="F57" s="17">
        <v>2723</v>
      </c>
      <c r="G57" s="17">
        <v>9043</v>
      </c>
      <c r="H57" s="17">
        <v>10202</v>
      </c>
      <c r="I57" s="17">
        <v>1053</v>
      </c>
      <c r="J57" s="17">
        <v>7266</v>
      </c>
      <c r="K57" s="17">
        <v>6778</v>
      </c>
      <c r="L57" s="17">
        <v>9820</v>
      </c>
      <c r="M57" s="17">
        <v>4862</v>
      </c>
      <c r="N57" s="17">
        <v>565</v>
      </c>
      <c r="O57" s="17">
        <v>2830</v>
      </c>
      <c r="P57" s="18">
        <f t="shared" si="5"/>
        <v>88346</v>
      </c>
      <c r="Q57" s="17">
        <v>2610</v>
      </c>
      <c r="R57" s="17">
        <f aca="true" t="shared" si="6" ref="R57:R79">SUM(P57:Q57)</f>
        <v>90956</v>
      </c>
    </row>
    <row r="58" spans="1:18" ht="12.75">
      <c r="A58" s="16" t="s">
        <v>52</v>
      </c>
      <c r="B58" s="17">
        <v>1211</v>
      </c>
      <c r="C58" s="17">
        <v>50</v>
      </c>
      <c r="D58" s="17">
        <v>95832</v>
      </c>
      <c r="E58" s="17">
        <v>5880</v>
      </c>
      <c r="F58" s="17">
        <v>18319</v>
      </c>
      <c r="G58" s="17">
        <v>40487</v>
      </c>
      <c r="H58" s="17">
        <v>27578</v>
      </c>
      <c r="I58" s="17">
        <v>8609</v>
      </c>
      <c r="J58" s="17">
        <v>45337</v>
      </c>
      <c r="K58" s="17">
        <v>49728</v>
      </c>
      <c r="L58" s="17">
        <v>69128</v>
      </c>
      <c r="M58" s="17">
        <v>63046</v>
      </c>
      <c r="N58" s="17">
        <v>1699</v>
      </c>
      <c r="O58" s="17">
        <v>22486</v>
      </c>
      <c r="P58" s="18">
        <f t="shared" si="5"/>
        <v>404418</v>
      </c>
      <c r="Q58" s="17">
        <v>25457</v>
      </c>
      <c r="R58" s="17">
        <f>SUM(P58:Q58)</f>
        <v>429875</v>
      </c>
    </row>
    <row r="59" spans="1:18" ht="12.75">
      <c r="A59" s="16" t="s">
        <v>12</v>
      </c>
      <c r="B59" s="17">
        <v>11079</v>
      </c>
      <c r="C59" s="17">
        <v>1077</v>
      </c>
      <c r="D59" s="17">
        <v>13901</v>
      </c>
      <c r="E59" s="17">
        <v>2367</v>
      </c>
      <c r="F59" s="17">
        <v>1923</v>
      </c>
      <c r="G59" s="17">
        <v>6048</v>
      </c>
      <c r="H59" s="17">
        <v>5656</v>
      </c>
      <c r="I59" s="17">
        <v>275</v>
      </c>
      <c r="J59" s="17">
        <v>2920</v>
      </c>
      <c r="K59" s="17">
        <v>3978</v>
      </c>
      <c r="L59" s="17">
        <v>6378</v>
      </c>
      <c r="M59" s="17">
        <v>5250</v>
      </c>
      <c r="N59" s="17">
        <v>537</v>
      </c>
      <c r="O59" s="17">
        <v>847</v>
      </c>
      <c r="P59" s="18">
        <f t="shared" si="5"/>
        <v>60542</v>
      </c>
      <c r="Q59" s="17">
        <v>3056</v>
      </c>
      <c r="R59" s="17">
        <f t="shared" si="6"/>
        <v>63598</v>
      </c>
    </row>
    <row r="60" spans="1:18" ht="12.75">
      <c r="A60" s="16" t="s">
        <v>13</v>
      </c>
      <c r="B60" s="17">
        <v>15846</v>
      </c>
      <c r="C60" s="17">
        <v>4590</v>
      </c>
      <c r="D60" s="17">
        <v>11852</v>
      </c>
      <c r="E60" s="17">
        <v>3548</v>
      </c>
      <c r="F60" s="17">
        <v>3740</v>
      </c>
      <c r="G60" s="17">
        <v>6518</v>
      </c>
      <c r="H60" s="17">
        <v>6152</v>
      </c>
      <c r="I60" s="17">
        <v>233</v>
      </c>
      <c r="J60" s="17">
        <v>3249</v>
      </c>
      <c r="K60" s="17">
        <v>3546</v>
      </c>
      <c r="L60" s="17">
        <v>3812</v>
      </c>
      <c r="M60" s="17">
        <v>5415</v>
      </c>
      <c r="N60" s="17">
        <v>350</v>
      </c>
      <c r="O60" s="17">
        <v>697</v>
      </c>
      <c r="P60" s="18">
        <f t="shared" si="5"/>
        <v>68154</v>
      </c>
      <c r="Q60" s="17">
        <v>176</v>
      </c>
      <c r="R60" s="17">
        <f t="shared" si="6"/>
        <v>68330</v>
      </c>
    </row>
    <row r="61" spans="1:18" ht="12.75">
      <c r="A61" s="16" t="s">
        <v>14</v>
      </c>
      <c r="B61" s="17">
        <v>12985</v>
      </c>
      <c r="C61" s="17">
        <v>143</v>
      </c>
      <c r="D61" s="17">
        <v>7666</v>
      </c>
      <c r="E61" s="17">
        <v>968</v>
      </c>
      <c r="F61" s="17">
        <v>2752</v>
      </c>
      <c r="G61" s="17">
        <v>4421</v>
      </c>
      <c r="H61" s="17">
        <v>3503</v>
      </c>
      <c r="I61" s="17">
        <v>402</v>
      </c>
      <c r="J61" s="17">
        <v>3232</v>
      </c>
      <c r="K61" s="17">
        <v>2682</v>
      </c>
      <c r="L61" s="17">
        <v>2688</v>
      </c>
      <c r="M61" s="17">
        <v>2268</v>
      </c>
      <c r="N61" s="17">
        <v>296</v>
      </c>
      <c r="O61" s="17">
        <v>1588</v>
      </c>
      <c r="P61" s="18">
        <f t="shared" si="5"/>
        <v>42418</v>
      </c>
      <c r="Q61" s="17">
        <v>485</v>
      </c>
      <c r="R61" s="17">
        <f t="shared" si="6"/>
        <v>42903</v>
      </c>
    </row>
    <row r="62" spans="1:18" ht="12.75">
      <c r="A62" s="16" t="s">
        <v>15</v>
      </c>
      <c r="B62" s="17">
        <v>4616</v>
      </c>
      <c r="C62" s="17">
        <v>173</v>
      </c>
      <c r="D62" s="17">
        <v>729</v>
      </c>
      <c r="E62" s="17">
        <v>108</v>
      </c>
      <c r="F62" s="17">
        <v>336</v>
      </c>
      <c r="G62" s="17">
        <v>1000</v>
      </c>
      <c r="H62" s="17">
        <v>505</v>
      </c>
      <c r="I62" s="17">
        <v>44</v>
      </c>
      <c r="J62" s="17">
        <v>263</v>
      </c>
      <c r="K62" s="17">
        <v>605</v>
      </c>
      <c r="L62" s="17">
        <v>240</v>
      </c>
      <c r="M62" s="17">
        <v>1431</v>
      </c>
      <c r="N62" s="17">
        <v>43</v>
      </c>
      <c r="O62" s="17">
        <v>64</v>
      </c>
      <c r="P62" s="18">
        <f t="shared" si="5"/>
        <v>10029</v>
      </c>
      <c r="Q62" s="17">
        <v>22</v>
      </c>
      <c r="R62" s="17">
        <f t="shared" si="6"/>
        <v>10051</v>
      </c>
    </row>
    <row r="63" spans="1:18" ht="12.75">
      <c r="A63" s="16" t="s">
        <v>16</v>
      </c>
      <c r="B63" s="17">
        <v>11172</v>
      </c>
      <c r="C63" s="17">
        <v>186</v>
      </c>
      <c r="D63" s="17">
        <v>6978</v>
      </c>
      <c r="E63" s="17">
        <v>175</v>
      </c>
      <c r="F63" s="17">
        <v>1468</v>
      </c>
      <c r="G63" s="17">
        <v>3159</v>
      </c>
      <c r="H63" s="17">
        <v>1453</v>
      </c>
      <c r="I63" s="17">
        <v>63</v>
      </c>
      <c r="J63" s="17">
        <v>1250</v>
      </c>
      <c r="K63" s="17">
        <v>2087</v>
      </c>
      <c r="L63" s="17">
        <v>1348</v>
      </c>
      <c r="M63" s="17">
        <v>2152</v>
      </c>
      <c r="N63" s="17">
        <v>206</v>
      </c>
      <c r="O63" s="17">
        <v>289</v>
      </c>
      <c r="P63" s="18">
        <f t="shared" si="5"/>
        <v>31408</v>
      </c>
      <c r="Q63" s="17">
        <v>627</v>
      </c>
      <c r="R63" s="17">
        <f t="shared" si="6"/>
        <v>32035</v>
      </c>
    </row>
    <row r="64" spans="1:18" ht="12.75">
      <c r="A64" s="16" t="s">
        <v>17</v>
      </c>
      <c r="B64" s="17">
        <v>18711</v>
      </c>
      <c r="C64" s="17">
        <v>928</v>
      </c>
      <c r="D64" s="17">
        <v>1572</v>
      </c>
      <c r="E64" s="17">
        <v>215</v>
      </c>
      <c r="F64" s="17">
        <v>514</v>
      </c>
      <c r="G64" s="17">
        <v>3346</v>
      </c>
      <c r="H64" s="17">
        <v>1621</v>
      </c>
      <c r="I64" s="17">
        <v>90</v>
      </c>
      <c r="J64" s="17">
        <v>1173</v>
      </c>
      <c r="K64" s="17">
        <v>1474</v>
      </c>
      <c r="L64" s="17">
        <v>1479</v>
      </c>
      <c r="M64" s="17">
        <v>2277</v>
      </c>
      <c r="N64" s="17">
        <v>168</v>
      </c>
      <c r="O64" s="17">
        <v>679</v>
      </c>
      <c r="P64" s="18">
        <f t="shared" si="5"/>
        <v>32889</v>
      </c>
      <c r="Q64" s="17">
        <v>69</v>
      </c>
      <c r="R64" s="17">
        <f t="shared" si="6"/>
        <v>32958</v>
      </c>
    </row>
    <row r="65" spans="1:18" ht="12.75">
      <c r="A65" s="16" t="s">
        <v>18</v>
      </c>
      <c r="B65" s="17">
        <v>19164</v>
      </c>
      <c r="C65" s="17">
        <v>352</v>
      </c>
      <c r="D65" s="17">
        <v>1818</v>
      </c>
      <c r="E65" s="17">
        <v>370</v>
      </c>
      <c r="F65" s="17">
        <v>728</v>
      </c>
      <c r="G65" s="17">
        <v>3800</v>
      </c>
      <c r="H65" s="17">
        <v>3090</v>
      </c>
      <c r="I65" s="17">
        <v>116</v>
      </c>
      <c r="J65" s="17">
        <v>1292</v>
      </c>
      <c r="K65" s="17">
        <v>1908</v>
      </c>
      <c r="L65" s="17">
        <v>1572</v>
      </c>
      <c r="M65" s="17">
        <v>3185</v>
      </c>
      <c r="N65" s="17">
        <v>263</v>
      </c>
      <c r="O65" s="17">
        <v>782</v>
      </c>
      <c r="P65" s="18">
        <f t="shared" si="5"/>
        <v>36876</v>
      </c>
      <c r="Q65" s="17">
        <v>120</v>
      </c>
      <c r="R65" s="17">
        <f t="shared" si="6"/>
        <v>36996</v>
      </c>
    </row>
    <row r="66" spans="1:18" ht="12.75">
      <c r="A66" s="16" t="s">
        <v>19</v>
      </c>
      <c r="B66" s="17">
        <v>37671</v>
      </c>
      <c r="C66" s="17">
        <v>2253</v>
      </c>
      <c r="D66" s="17">
        <v>20465</v>
      </c>
      <c r="E66" s="17">
        <v>2278</v>
      </c>
      <c r="F66" s="17">
        <v>5935</v>
      </c>
      <c r="G66" s="17">
        <v>11151</v>
      </c>
      <c r="H66" s="17">
        <v>10093</v>
      </c>
      <c r="I66" s="17">
        <v>335</v>
      </c>
      <c r="J66" s="17">
        <v>4373</v>
      </c>
      <c r="K66" s="17">
        <v>4883</v>
      </c>
      <c r="L66" s="17">
        <v>7383</v>
      </c>
      <c r="M66" s="17">
        <v>3821</v>
      </c>
      <c r="N66" s="17">
        <v>365</v>
      </c>
      <c r="O66" s="17">
        <v>709</v>
      </c>
      <c r="P66" s="18">
        <f t="shared" si="5"/>
        <v>110297</v>
      </c>
      <c r="Q66" s="17">
        <v>434</v>
      </c>
      <c r="R66" s="17">
        <f t="shared" si="6"/>
        <v>110731</v>
      </c>
    </row>
    <row r="67" spans="1:18" ht="12.75">
      <c r="A67" s="16" t="s">
        <v>20</v>
      </c>
      <c r="B67" s="17">
        <v>1931</v>
      </c>
      <c r="C67" s="17">
        <v>852</v>
      </c>
      <c r="D67" s="17">
        <v>373</v>
      </c>
      <c r="E67" s="17">
        <v>15</v>
      </c>
      <c r="F67" s="17">
        <v>506</v>
      </c>
      <c r="G67" s="17">
        <v>780</v>
      </c>
      <c r="H67" s="17">
        <v>160</v>
      </c>
      <c r="I67" s="17">
        <v>263</v>
      </c>
      <c r="J67" s="17">
        <v>852</v>
      </c>
      <c r="K67" s="17">
        <v>323</v>
      </c>
      <c r="L67" s="17">
        <v>453</v>
      </c>
      <c r="M67" s="17">
        <v>1891</v>
      </c>
      <c r="N67" s="17">
        <v>40</v>
      </c>
      <c r="O67" s="17">
        <v>166</v>
      </c>
      <c r="P67" s="18">
        <f t="shared" si="5"/>
        <v>8273</v>
      </c>
      <c r="Q67" s="17">
        <v>31</v>
      </c>
      <c r="R67" s="17">
        <f t="shared" si="6"/>
        <v>8304</v>
      </c>
    </row>
    <row r="68" spans="1:18" ht="12.75">
      <c r="A68" s="16" t="s">
        <v>21</v>
      </c>
      <c r="B68" s="17">
        <v>12272</v>
      </c>
      <c r="C68" s="17">
        <v>4964</v>
      </c>
      <c r="D68" s="17">
        <v>2907</v>
      </c>
      <c r="E68" s="17">
        <v>250</v>
      </c>
      <c r="F68" s="17">
        <v>1111</v>
      </c>
      <c r="G68" s="17">
        <v>3314</v>
      </c>
      <c r="H68" s="17">
        <v>3878</v>
      </c>
      <c r="I68" s="17">
        <v>158</v>
      </c>
      <c r="J68" s="17">
        <v>1387</v>
      </c>
      <c r="K68" s="17">
        <v>2210</v>
      </c>
      <c r="L68" s="17">
        <v>2189</v>
      </c>
      <c r="M68" s="17">
        <v>3200</v>
      </c>
      <c r="N68" s="17">
        <v>208</v>
      </c>
      <c r="O68" s="17">
        <v>337</v>
      </c>
      <c r="P68" s="18">
        <f t="shared" si="5"/>
        <v>37711</v>
      </c>
      <c r="Q68" s="17">
        <v>122</v>
      </c>
      <c r="R68" s="17">
        <f t="shared" si="6"/>
        <v>37833</v>
      </c>
    </row>
    <row r="69" spans="1:18" ht="12.75">
      <c r="A69" s="16" t="s">
        <v>22</v>
      </c>
      <c r="B69" s="17">
        <v>3488</v>
      </c>
      <c r="C69" s="17">
        <v>3488</v>
      </c>
      <c r="D69" s="17">
        <v>359</v>
      </c>
      <c r="E69" s="17">
        <v>150</v>
      </c>
      <c r="F69" s="17">
        <v>5275</v>
      </c>
      <c r="G69" s="17">
        <v>1648</v>
      </c>
      <c r="H69" s="17">
        <v>1976</v>
      </c>
      <c r="I69" s="17">
        <v>74</v>
      </c>
      <c r="J69" s="17">
        <v>1123</v>
      </c>
      <c r="K69" s="17">
        <v>596</v>
      </c>
      <c r="L69" s="17">
        <v>487</v>
      </c>
      <c r="M69" s="17">
        <v>687</v>
      </c>
      <c r="N69" s="17">
        <v>86</v>
      </c>
      <c r="O69" s="17">
        <v>111</v>
      </c>
      <c r="P69" s="18">
        <f t="shared" si="5"/>
        <v>19326</v>
      </c>
      <c r="Q69" s="17">
        <v>1832</v>
      </c>
      <c r="R69" s="17">
        <f t="shared" si="6"/>
        <v>21158</v>
      </c>
    </row>
    <row r="70" spans="1:18" ht="12.75">
      <c r="A70" s="16" t="s">
        <v>23</v>
      </c>
      <c r="B70" s="17">
        <v>11445</v>
      </c>
      <c r="C70" s="17">
        <v>342</v>
      </c>
      <c r="D70" s="17">
        <v>3818</v>
      </c>
      <c r="E70" s="17">
        <v>300</v>
      </c>
      <c r="F70" s="17">
        <v>1310</v>
      </c>
      <c r="G70" s="17">
        <v>3569</v>
      </c>
      <c r="H70" s="17">
        <v>5257</v>
      </c>
      <c r="I70" s="17">
        <v>148</v>
      </c>
      <c r="J70" s="17">
        <v>1221</v>
      </c>
      <c r="K70" s="17">
        <v>1621</v>
      </c>
      <c r="L70" s="17">
        <v>2845</v>
      </c>
      <c r="M70" s="17">
        <v>3114</v>
      </c>
      <c r="N70" s="17">
        <v>222</v>
      </c>
      <c r="O70" s="17">
        <v>529</v>
      </c>
      <c r="P70" s="18">
        <f t="shared" si="5"/>
        <v>34683</v>
      </c>
      <c r="Q70" s="17">
        <v>250</v>
      </c>
      <c r="R70" s="17">
        <f t="shared" si="6"/>
        <v>34933</v>
      </c>
    </row>
    <row r="71" spans="1:18" ht="12.75">
      <c r="A71" s="16" t="s">
        <v>24</v>
      </c>
      <c r="B71" s="17">
        <v>12953</v>
      </c>
      <c r="C71" s="17">
        <v>537</v>
      </c>
      <c r="D71" s="17">
        <v>2197</v>
      </c>
      <c r="E71" s="17">
        <v>92</v>
      </c>
      <c r="F71" s="17">
        <v>1478</v>
      </c>
      <c r="G71" s="17">
        <v>2980</v>
      </c>
      <c r="H71" s="17">
        <v>1855</v>
      </c>
      <c r="I71" s="17">
        <v>45</v>
      </c>
      <c r="J71" s="17">
        <v>1758</v>
      </c>
      <c r="K71" s="17">
        <v>1900</v>
      </c>
      <c r="L71" s="17">
        <v>2854</v>
      </c>
      <c r="M71" s="17">
        <v>1422</v>
      </c>
      <c r="N71" s="17">
        <v>121</v>
      </c>
      <c r="O71" s="17">
        <v>771</v>
      </c>
      <c r="P71" s="18">
        <f t="shared" si="5"/>
        <v>29421</v>
      </c>
      <c r="Q71" s="17">
        <v>83</v>
      </c>
      <c r="R71" s="17">
        <f t="shared" si="6"/>
        <v>29504</v>
      </c>
    </row>
    <row r="72" spans="1:18" ht="12.75">
      <c r="A72" s="16" t="s">
        <v>25</v>
      </c>
      <c r="B72" s="17">
        <v>13773</v>
      </c>
      <c r="C72" s="17">
        <v>457</v>
      </c>
      <c r="D72" s="17">
        <v>1846</v>
      </c>
      <c r="E72" s="17">
        <v>212</v>
      </c>
      <c r="F72" s="17">
        <v>1284</v>
      </c>
      <c r="G72" s="17">
        <v>3209</v>
      </c>
      <c r="H72" s="17">
        <v>2823</v>
      </c>
      <c r="I72" s="17">
        <v>136</v>
      </c>
      <c r="J72" s="17">
        <v>1217</v>
      </c>
      <c r="K72" s="17">
        <v>2736</v>
      </c>
      <c r="L72" s="17">
        <v>2805</v>
      </c>
      <c r="M72" s="17">
        <v>2121</v>
      </c>
      <c r="N72" s="17">
        <v>469</v>
      </c>
      <c r="O72" s="17">
        <v>667</v>
      </c>
      <c r="P72" s="18">
        <f t="shared" si="5"/>
        <v>32421</v>
      </c>
      <c r="Q72" s="17">
        <v>137</v>
      </c>
      <c r="R72" s="17">
        <f t="shared" si="6"/>
        <v>32558</v>
      </c>
    </row>
    <row r="73" spans="1:18" ht="12.75">
      <c r="A73" s="16" t="s">
        <v>26</v>
      </c>
      <c r="B73" s="17">
        <v>10093</v>
      </c>
      <c r="C73" s="17">
        <v>1542</v>
      </c>
      <c r="D73" s="17">
        <v>6807</v>
      </c>
      <c r="E73" s="17">
        <v>1119</v>
      </c>
      <c r="F73" s="17">
        <v>1942</v>
      </c>
      <c r="G73" s="17">
        <v>4156</v>
      </c>
      <c r="H73" s="17">
        <v>3512</v>
      </c>
      <c r="I73" s="17">
        <v>201</v>
      </c>
      <c r="J73" s="17">
        <v>1877</v>
      </c>
      <c r="K73" s="17">
        <v>2543</v>
      </c>
      <c r="L73" s="17">
        <v>3947</v>
      </c>
      <c r="M73" s="17">
        <v>4758</v>
      </c>
      <c r="N73" s="17">
        <v>299</v>
      </c>
      <c r="O73" s="17">
        <v>634</v>
      </c>
      <c r="P73" s="18">
        <f t="shared" si="5"/>
        <v>42162</v>
      </c>
      <c r="Q73" s="17">
        <v>407</v>
      </c>
      <c r="R73" s="17">
        <f t="shared" si="6"/>
        <v>42569</v>
      </c>
    </row>
    <row r="74" spans="1:18" ht="12.75">
      <c r="A74" s="16" t="s">
        <v>27</v>
      </c>
      <c r="B74" s="17">
        <v>9227</v>
      </c>
      <c r="C74" s="17">
        <v>2</v>
      </c>
      <c r="D74" s="17">
        <v>10613</v>
      </c>
      <c r="E74" s="17">
        <v>261</v>
      </c>
      <c r="F74" s="17">
        <v>999</v>
      </c>
      <c r="G74" s="17">
        <v>3400</v>
      </c>
      <c r="H74" s="17">
        <v>1942</v>
      </c>
      <c r="I74" s="17">
        <v>174</v>
      </c>
      <c r="J74" s="17">
        <v>1888</v>
      </c>
      <c r="K74" s="17">
        <v>1479</v>
      </c>
      <c r="L74" s="17">
        <v>1533</v>
      </c>
      <c r="M74" s="17">
        <v>1511</v>
      </c>
      <c r="N74" s="17">
        <v>120</v>
      </c>
      <c r="O74" s="17">
        <v>533</v>
      </c>
      <c r="P74" s="18">
        <f t="shared" si="5"/>
        <v>32616</v>
      </c>
      <c r="Q74" s="17">
        <v>70</v>
      </c>
      <c r="R74" s="17">
        <f t="shared" si="6"/>
        <v>32686</v>
      </c>
    </row>
    <row r="75" spans="1:18" ht="12.75">
      <c r="A75" s="16" t="s">
        <v>28</v>
      </c>
      <c r="B75" s="17">
        <v>10246</v>
      </c>
      <c r="C75" s="17">
        <v>35</v>
      </c>
      <c r="D75" s="17">
        <v>11246</v>
      </c>
      <c r="E75" s="17">
        <v>248</v>
      </c>
      <c r="F75" s="17">
        <v>1603</v>
      </c>
      <c r="G75" s="17">
        <v>4070</v>
      </c>
      <c r="H75" s="17">
        <v>2498</v>
      </c>
      <c r="I75" s="17">
        <v>408</v>
      </c>
      <c r="J75" s="17">
        <v>2667</v>
      </c>
      <c r="K75" s="17">
        <v>2514</v>
      </c>
      <c r="L75" s="17">
        <v>2731</v>
      </c>
      <c r="M75" s="17">
        <v>2006</v>
      </c>
      <c r="N75" s="17">
        <v>188</v>
      </c>
      <c r="O75" s="17">
        <v>936</v>
      </c>
      <c r="P75" s="18">
        <f t="shared" si="5"/>
        <v>39524</v>
      </c>
      <c r="Q75" s="17">
        <v>582</v>
      </c>
      <c r="R75" s="17">
        <f t="shared" si="6"/>
        <v>40106</v>
      </c>
    </row>
    <row r="76" spans="1:18" ht="12.75">
      <c r="A76" s="16" t="s">
        <v>29</v>
      </c>
      <c r="B76" s="17">
        <v>22261</v>
      </c>
      <c r="C76" s="17">
        <v>10075</v>
      </c>
      <c r="D76" s="17">
        <v>24314</v>
      </c>
      <c r="E76" s="17">
        <v>1446</v>
      </c>
      <c r="F76" s="17">
        <v>6018</v>
      </c>
      <c r="G76" s="17">
        <v>10466</v>
      </c>
      <c r="H76" s="17">
        <v>10799</v>
      </c>
      <c r="I76" s="17">
        <v>684</v>
      </c>
      <c r="J76" s="17">
        <v>10455</v>
      </c>
      <c r="K76" s="17">
        <v>7452</v>
      </c>
      <c r="L76" s="17">
        <v>6441</v>
      </c>
      <c r="M76" s="17">
        <v>4039</v>
      </c>
      <c r="N76" s="17">
        <v>563</v>
      </c>
      <c r="O76" s="17">
        <v>4952</v>
      </c>
      <c r="P76" s="18">
        <f t="shared" si="5"/>
        <v>110061</v>
      </c>
      <c r="Q76" s="17">
        <v>3932</v>
      </c>
      <c r="R76" s="17">
        <f t="shared" si="6"/>
        <v>113993</v>
      </c>
    </row>
    <row r="77" spans="1:18" ht="12.75">
      <c r="A77" s="16" t="s">
        <v>30</v>
      </c>
      <c r="B77" s="17">
        <v>8797</v>
      </c>
      <c r="C77" s="17">
        <v>656</v>
      </c>
      <c r="D77" s="17">
        <v>971</v>
      </c>
      <c r="E77" s="17">
        <v>273</v>
      </c>
      <c r="F77" s="17">
        <v>887</v>
      </c>
      <c r="G77" s="17">
        <v>1787</v>
      </c>
      <c r="H77" s="17">
        <v>1299</v>
      </c>
      <c r="I77" s="17">
        <v>141</v>
      </c>
      <c r="J77" s="17">
        <v>550</v>
      </c>
      <c r="K77" s="17">
        <v>1183</v>
      </c>
      <c r="L77" s="17">
        <v>912</v>
      </c>
      <c r="M77" s="17">
        <v>863</v>
      </c>
      <c r="N77" s="17">
        <v>162</v>
      </c>
      <c r="O77" s="17">
        <v>224</v>
      </c>
      <c r="P77" s="18">
        <f t="shared" si="5"/>
        <v>18257</v>
      </c>
      <c r="Q77" s="17">
        <v>84</v>
      </c>
      <c r="R77" s="17">
        <f t="shared" si="6"/>
        <v>18341</v>
      </c>
    </row>
    <row r="78" spans="1:18" ht="12.75">
      <c r="A78" s="16" t="s">
        <v>31</v>
      </c>
      <c r="B78" s="17">
        <v>27661</v>
      </c>
      <c r="C78" s="17">
        <v>661</v>
      </c>
      <c r="D78" s="17">
        <v>9888</v>
      </c>
      <c r="E78" s="17">
        <v>648</v>
      </c>
      <c r="F78" s="17">
        <v>1449</v>
      </c>
      <c r="G78" s="17">
        <v>6797</v>
      </c>
      <c r="H78" s="17">
        <v>4435</v>
      </c>
      <c r="I78" s="17">
        <v>267</v>
      </c>
      <c r="J78" s="17">
        <v>2612</v>
      </c>
      <c r="K78" s="17">
        <v>3344</v>
      </c>
      <c r="L78" s="17">
        <v>3523</v>
      </c>
      <c r="M78" s="17">
        <v>5691</v>
      </c>
      <c r="N78" s="17">
        <v>339</v>
      </c>
      <c r="O78" s="17">
        <v>1052</v>
      </c>
      <c r="P78" s="18">
        <f t="shared" si="5"/>
        <v>66263</v>
      </c>
      <c r="Q78" s="17">
        <v>229</v>
      </c>
      <c r="R78" s="17">
        <f t="shared" si="6"/>
        <v>66492</v>
      </c>
    </row>
    <row r="79" spans="1:18" ht="12.75">
      <c r="A79" s="16" t="s">
        <v>32</v>
      </c>
      <c r="B79" s="17">
        <v>37080</v>
      </c>
      <c r="C79" s="17">
        <v>1080</v>
      </c>
      <c r="D79" s="17">
        <v>67685</v>
      </c>
      <c r="E79" s="17">
        <v>3975</v>
      </c>
      <c r="F79" s="17">
        <v>13680</v>
      </c>
      <c r="G79" s="17">
        <v>23754</v>
      </c>
      <c r="H79" s="17">
        <v>19828</v>
      </c>
      <c r="I79" s="17">
        <v>2162</v>
      </c>
      <c r="J79" s="17">
        <v>19154</v>
      </c>
      <c r="K79" s="17">
        <v>14485</v>
      </c>
      <c r="L79" s="17">
        <v>19007</v>
      </c>
      <c r="M79" s="17">
        <v>13849</v>
      </c>
      <c r="N79" s="17">
        <v>1093</v>
      </c>
      <c r="O79" s="17">
        <v>7746</v>
      </c>
      <c r="P79" s="18">
        <f t="shared" si="5"/>
        <v>229086</v>
      </c>
      <c r="Q79" s="17">
        <v>6165</v>
      </c>
      <c r="R79" s="17">
        <f t="shared" si="6"/>
        <v>235251</v>
      </c>
    </row>
    <row r="80" spans="1:18" ht="12.75">
      <c r="A80" s="13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2.75">
      <c r="A81" s="16" t="s">
        <v>33</v>
      </c>
      <c r="B81" s="17">
        <v>13810</v>
      </c>
      <c r="C81" s="17">
        <v>3452</v>
      </c>
      <c r="D81" s="17">
        <v>627</v>
      </c>
      <c r="E81" s="17">
        <v>186</v>
      </c>
      <c r="F81" s="17">
        <v>1661</v>
      </c>
      <c r="G81" s="17">
        <v>2825</v>
      </c>
      <c r="H81" s="17">
        <v>2251</v>
      </c>
      <c r="I81" s="17">
        <v>138</v>
      </c>
      <c r="J81" s="17">
        <v>834</v>
      </c>
      <c r="K81" s="17">
        <v>930</v>
      </c>
      <c r="L81" s="17">
        <v>1752</v>
      </c>
      <c r="M81" s="17">
        <v>2093</v>
      </c>
      <c r="N81" s="17">
        <v>136</v>
      </c>
      <c r="O81" s="17">
        <v>201</v>
      </c>
      <c r="P81" s="18">
        <f>SUM(B81:N81)-O81</f>
        <v>30494</v>
      </c>
      <c r="Q81" s="17">
        <v>1578</v>
      </c>
      <c r="R81" s="17">
        <f>SUM(P81:Q81)</f>
        <v>32072</v>
      </c>
    </row>
    <row r="82" spans="1:18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2.75">
      <c r="A83" s="19" t="s">
        <v>9</v>
      </c>
      <c r="B83" s="20">
        <f aca="true" t="shared" si="7" ref="B83:R83">SUM(B54+B81)</f>
        <v>381639</v>
      </c>
      <c r="C83" s="20">
        <f t="shared" si="7"/>
        <v>48820</v>
      </c>
      <c r="D83" s="20">
        <f t="shared" si="7"/>
        <v>422615</v>
      </c>
      <c r="E83" s="20">
        <f t="shared" si="7"/>
        <v>33235</v>
      </c>
      <c r="F83" s="20">
        <f t="shared" si="7"/>
        <v>102130</v>
      </c>
      <c r="G83" s="20">
        <f t="shared" si="7"/>
        <v>192582</v>
      </c>
      <c r="H83" s="20">
        <f t="shared" si="7"/>
        <v>150927</v>
      </c>
      <c r="I83" s="20">
        <f t="shared" si="7"/>
        <v>18860</v>
      </c>
      <c r="J83" s="20">
        <f t="shared" si="7"/>
        <v>142784</v>
      </c>
      <c r="K83" s="20">
        <f t="shared" si="7"/>
        <v>143258</v>
      </c>
      <c r="L83" s="20">
        <f t="shared" si="7"/>
        <v>177176</v>
      </c>
      <c r="M83" s="20">
        <f t="shared" si="7"/>
        <v>162127</v>
      </c>
      <c r="N83" s="20">
        <f t="shared" si="7"/>
        <v>9793</v>
      </c>
      <c r="O83" s="20">
        <f t="shared" si="7"/>
        <v>58607</v>
      </c>
      <c r="P83" s="20">
        <f t="shared" si="7"/>
        <v>1927339</v>
      </c>
      <c r="Q83" s="20">
        <f t="shared" si="7"/>
        <v>55434</v>
      </c>
      <c r="R83" s="20">
        <f t="shared" si="7"/>
        <v>1982773</v>
      </c>
    </row>
    <row r="84" spans="1:18" ht="12.75">
      <c r="A84" s="21" t="s">
        <v>54</v>
      </c>
      <c r="B84" s="2"/>
      <c r="C84" s="2"/>
      <c r="D84" s="2"/>
      <c r="E84" s="2"/>
      <c r="F84" s="2"/>
      <c r="G84" s="2"/>
      <c r="H84" s="2"/>
      <c r="I84" s="10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21"/>
      <c r="B85" s="2"/>
      <c r="C85" s="2"/>
      <c r="D85" s="2"/>
      <c r="E85" s="2"/>
      <c r="F85" s="2"/>
      <c r="G85" s="2"/>
      <c r="H85" s="2"/>
      <c r="I85" s="10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1"/>
      <c r="B86" s="2"/>
      <c r="C86" s="2"/>
      <c r="D86" s="2"/>
      <c r="E86" s="2"/>
      <c r="F86" s="2"/>
      <c r="G86" s="2"/>
      <c r="H86" s="2"/>
      <c r="I86" s="10"/>
      <c r="J86" s="2"/>
      <c r="K86" s="2"/>
      <c r="L86" s="2"/>
      <c r="M86" s="2"/>
      <c r="N86" s="2"/>
      <c r="O86" s="2"/>
      <c r="P86" s="2"/>
      <c r="Q86" s="2"/>
      <c r="R86" s="2"/>
    </row>
    <row r="87" ht="12.75">
      <c r="A87" s="2" t="s">
        <v>55</v>
      </c>
    </row>
    <row r="88" spans="1:18" ht="12.75">
      <c r="A88" s="3" t="s">
        <v>0</v>
      </c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5">
        <v>1982</v>
      </c>
      <c r="B89" s="2"/>
      <c r="C89" s="2"/>
      <c r="D89" s="2"/>
      <c r="E89" s="2"/>
      <c r="F89" s="2"/>
      <c r="G89" s="2"/>
      <c r="H89" s="6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5" t="s">
        <v>36</v>
      </c>
      <c r="R90" s="25"/>
    </row>
    <row r="91" spans="1:18" s="12" customFormat="1" ht="12.75">
      <c r="A91" s="26" t="s">
        <v>6</v>
      </c>
      <c r="B91" s="26" t="s">
        <v>37</v>
      </c>
      <c r="C91" s="26" t="s">
        <v>3</v>
      </c>
      <c r="D91" s="26" t="s">
        <v>38</v>
      </c>
      <c r="E91" s="26" t="s">
        <v>39</v>
      </c>
      <c r="F91" s="26" t="s">
        <v>40</v>
      </c>
      <c r="G91" s="26" t="s">
        <v>1</v>
      </c>
      <c r="H91" s="26" t="s">
        <v>41</v>
      </c>
      <c r="I91" s="26" t="s">
        <v>2</v>
      </c>
      <c r="J91" s="26" t="s">
        <v>42</v>
      </c>
      <c r="K91" s="26" t="s">
        <v>43</v>
      </c>
      <c r="L91" s="26" t="s">
        <v>44</v>
      </c>
      <c r="M91" s="26" t="s">
        <v>45</v>
      </c>
      <c r="N91" s="26" t="s">
        <v>46</v>
      </c>
      <c r="O91" s="26" t="s">
        <v>47</v>
      </c>
      <c r="P91" s="26" t="s">
        <v>48</v>
      </c>
      <c r="Q91" s="26" t="s">
        <v>49</v>
      </c>
      <c r="R91" s="26" t="s">
        <v>50</v>
      </c>
    </row>
    <row r="92" spans="1:18" s="12" customFormat="1" ht="12.75">
      <c r="A92" s="27"/>
      <c r="B92" s="27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s="12" customFormat="1" ht="12.75">
      <c r="A93" s="27"/>
      <c r="B93" s="27"/>
      <c r="C93" s="29"/>
      <c r="D93" s="29"/>
      <c r="E93" s="29"/>
      <c r="F93" s="29"/>
      <c r="G93" s="29"/>
      <c r="H93" s="29" t="s">
        <v>4</v>
      </c>
      <c r="I93" s="29"/>
      <c r="J93" s="29"/>
      <c r="K93" s="29" t="s">
        <v>5</v>
      </c>
      <c r="L93" s="29"/>
      <c r="M93" s="29"/>
      <c r="N93" s="29"/>
      <c r="O93" s="29"/>
      <c r="P93" s="29"/>
      <c r="Q93" s="29"/>
      <c r="R93" s="29"/>
    </row>
    <row r="94" spans="1:18" s="12" customFormat="1" ht="12.75">
      <c r="A94" s="27"/>
      <c r="B94" s="27"/>
      <c r="C94" s="29"/>
      <c r="D94" s="29"/>
      <c r="E94" s="29"/>
      <c r="F94" s="29"/>
      <c r="G94" s="29"/>
      <c r="H94" s="29" t="s">
        <v>7</v>
      </c>
      <c r="I94" s="29"/>
      <c r="J94" s="29"/>
      <c r="K94" s="29" t="s">
        <v>8</v>
      </c>
      <c r="L94" s="29"/>
      <c r="M94" s="29"/>
      <c r="N94" s="29"/>
      <c r="O94" s="29"/>
      <c r="P94" s="29"/>
      <c r="Q94" s="29"/>
      <c r="R94" s="29"/>
    </row>
    <row r="95" spans="1:18" s="12" customFormat="1" ht="12.75">
      <c r="A95" s="27"/>
      <c r="B95" s="27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s="12" customFormat="1" ht="12.75">
      <c r="A96" s="28"/>
      <c r="B96" s="2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22" t="s">
        <v>6</v>
      </c>
      <c r="B97" s="23">
        <f aca="true" t="shared" si="8" ref="B97:R97">SUM(B99:B122)</f>
        <v>450661</v>
      </c>
      <c r="C97" s="23">
        <f t="shared" si="8"/>
        <v>58697</v>
      </c>
      <c r="D97" s="23">
        <f t="shared" si="8"/>
        <v>529091</v>
      </c>
      <c r="E97" s="23">
        <f t="shared" si="8"/>
        <v>47745</v>
      </c>
      <c r="F97" s="23">
        <f t="shared" si="8"/>
        <v>126008</v>
      </c>
      <c r="G97" s="23">
        <f t="shared" si="8"/>
        <v>236026</v>
      </c>
      <c r="H97" s="23">
        <f t="shared" si="8"/>
        <v>179710</v>
      </c>
      <c r="I97" s="23">
        <f t="shared" si="8"/>
        <v>25277</v>
      </c>
      <c r="J97" s="23">
        <f t="shared" si="8"/>
        <v>180252</v>
      </c>
      <c r="K97" s="23">
        <f t="shared" si="8"/>
        <v>181413</v>
      </c>
      <c r="L97" s="23">
        <f t="shared" si="8"/>
        <v>228157</v>
      </c>
      <c r="M97" s="23">
        <f t="shared" si="8"/>
        <v>207847</v>
      </c>
      <c r="N97" s="23">
        <f t="shared" si="8"/>
        <v>11416</v>
      </c>
      <c r="O97" s="23">
        <f t="shared" si="8"/>
        <v>78560</v>
      </c>
      <c r="P97" s="23">
        <f t="shared" si="8"/>
        <v>2383740</v>
      </c>
      <c r="Q97" s="23">
        <f t="shared" si="8"/>
        <v>67721</v>
      </c>
      <c r="R97" s="23">
        <f t="shared" si="8"/>
        <v>2451461</v>
      </c>
    </row>
    <row r="98" spans="1:18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2.75">
      <c r="A99" s="16" t="s">
        <v>10</v>
      </c>
      <c r="B99" s="17">
        <v>63330</v>
      </c>
      <c r="C99" s="17">
        <v>10934</v>
      </c>
      <c r="D99" s="17">
        <v>106258</v>
      </c>
      <c r="E99" s="17">
        <v>6582</v>
      </c>
      <c r="F99" s="17">
        <v>27611</v>
      </c>
      <c r="G99" s="17">
        <v>37383</v>
      </c>
      <c r="H99" s="17">
        <v>23119</v>
      </c>
      <c r="I99" s="17">
        <v>3485</v>
      </c>
      <c r="J99" s="17">
        <v>30128</v>
      </c>
      <c r="K99" s="17">
        <v>28141</v>
      </c>
      <c r="L99" s="17">
        <v>29716</v>
      </c>
      <c r="M99" s="17">
        <v>22865</v>
      </c>
      <c r="N99" s="17">
        <v>1488</v>
      </c>
      <c r="O99" s="17">
        <v>11607</v>
      </c>
      <c r="P99" s="18">
        <f aca="true" t="shared" si="9" ref="P99:P122">SUM(B99:N99)-O99</f>
        <v>379433</v>
      </c>
      <c r="Q99" s="17">
        <v>8646</v>
      </c>
      <c r="R99" s="17">
        <f>SUM(P99:Q99)</f>
        <v>388079</v>
      </c>
    </row>
    <row r="100" spans="1:18" ht="12.75">
      <c r="A100" s="16" t="s">
        <v>11</v>
      </c>
      <c r="B100" s="17">
        <v>7464</v>
      </c>
      <c r="C100" s="17">
        <v>101</v>
      </c>
      <c r="D100" s="17">
        <v>36948</v>
      </c>
      <c r="E100" s="17">
        <v>5537</v>
      </c>
      <c r="F100" s="17">
        <v>4109</v>
      </c>
      <c r="G100" s="17">
        <v>11445</v>
      </c>
      <c r="H100" s="17">
        <v>11735</v>
      </c>
      <c r="I100" s="17">
        <v>1413</v>
      </c>
      <c r="J100" s="17">
        <v>9301</v>
      </c>
      <c r="K100" s="17">
        <v>8580</v>
      </c>
      <c r="L100" s="17">
        <v>13261</v>
      </c>
      <c r="M100" s="17">
        <v>5875</v>
      </c>
      <c r="N100" s="17">
        <v>668</v>
      </c>
      <c r="O100" s="17">
        <v>3821</v>
      </c>
      <c r="P100" s="18">
        <f t="shared" si="9"/>
        <v>112616</v>
      </c>
      <c r="Q100" s="17">
        <v>3282</v>
      </c>
      <c r="R100" s="17">
        <f aca="true" t="shared" si="10" ref="R100:R122">SUM(P100:Q100)</f>
        <v>115898</v>
      </c>
    </row>
    <row r="101" spans="1:18" ht="12.75">
      <c r="A101" s="16" t="s">
        <v>52</v>
      </c>
      <c r="B101" s="17">
        <v>888</v>
      </c>
      <c r="C101" s="17">
        <v>64</v>
      </c>
      <c r="D101" s="17">
        <v>120462</v>
      </c>
      <c r="E101" s="17">
        <v>7750</v>
      </c>
      <c r="F101" s="17">
        <v>23032</v>
      </c>
      <c r="G101" s="17">
        <v>50668</v>
      </c>
      <c r="H101" s="17">
        <v>33850</v>
      </c>
      <c r="I101" s="17">
        <v>11484</v>
      </c>
      <c r="J101" s="17">
        <v>59599</v>
      </c>
      <c r="K101" s="17">
        <v>64414</v>
      </c>
      <c r="L101" s="17">
        <v>88611</v>
      </c>
      <c r="M101" s="17">
        <v>78676</v>
      </c>
      <c r="N101" s="17">
        <v>2023</v>
      </c>
      <c r="O101" s="17">
        <v>31827</v>
      </c>
      <c r="P101" s="18">
        <f t="shared" si="9"/>
        <v>509694</v>
      </c>
      <c r="Q101" s="17">
        <v>32010</v>
      </c>
      <c r="R101" s="17">
        <f>SUM(P101:Q101)</f>
        <v>541704</v>
      </c>
    </row>
    <row r="102" spans="1:18" ht="12.75">
      <c r="A102" s="16" t="s">
        <v>12</v>
      </c>
      <c r="B102" s="17">
        <v>13271</v>
      </c>
      <c r="C102" s="17">
        <v>1267</v>
      </c>
      <c r="D102" s="17">
        <v>16702</v>
      </c>
      <c r="E102" s="17">
        <v>3059</v>
      </c>
      <c r="F102" s="17">
        <v>2009</v>
      </c>
      <c r="G102" s="17">
        <v>7160</v>
      </c>
      <c r="H102" s="17">
        <v>6891</v>
      </c>
      <c r="I102" s="17">
        <v>416</v>
      </c>
      <c r="J102" s="17">
        <v>3438</v>
      </c>
      <c r="K102" s="17">
        <v>5036</v>
      </c>
      <c r="L102" s="17">
        <v>7915</v>
      </c>
      <c r="M102" s="17">
        <v>5916</v>
      </c>
      <c r="N102" s="17">
        <v>636</v>
      </c>
      <c r="O102" s="17">
        <v>1024</v>
      </c>
      <c r="P102" s="18">
        <f t="shared" si="9"/>
        <v>72692</v>
      </c>
      <c r="Q102" s="17">
        <v>3843</v>
      </c>
      <c r="R102" s="17">
        <f t="shared" si="10"/>
        <v>76535</v>
      </c>
    </row>
    <row r="103" spans="1:18" ht="12.75">
      <c r="A103" s="16" t="s">
        <v>13</v>
      </c>
      <c r="B103" s="17">
        <v>20312</v>
      </c>
      <c r="C103" s="17">
        <v>5089</v>
      </c>
      <c r="D103" s="17">
        <v>12155</v>
      </c>
      <c r="E103" s="17">
        <v>5380</v>
      </c>
      <c r="F103" s="17">
        <v>3845</v>
      </c>
      <c r="G103" s="17">
        <v>7639</v>
      </c>
      <c r="H103" s="17">
        <v>7401</v>
      </c>
      <c r="I103" s="17">
        <v>316</v>
      </c>
      <c r="J103" s="17">
        <v>3621</v>
      </c>
      <c r="K103" s="17">
        <v>4390</v>
      </c>
      <c r="L103" s="17">
        <v>4646</v>
      </c>
      <c r="M103" s="17">
        <v>6201</v>
      </c>
      <c r="N103" s="17">
        <v>405</v>
      </c>
      <c r="O103" s="17">
        <v>874</v>
      </c>
      <c r="P103" s="18">
        <f t="shared" si="9"/>
        <v>80526</v>
      </c>
      <c r="Q103" s="17">
        <v>222</v>
      </c>
      <c r="R103" s="17">
        <f t="shared" si="10"/>
        <v>80748</v>
      </c>
    </row>
    <row r="104" spans="1:18" ht="12.75">
      <c r="A104" s="16" t="s">
        <v>14</v>
      </c>
      <c r="B104" s="17">
        <v>15354</v>
      </c>
      <c r="C104" s="17">
        <v>143</v>
      </c>
      <c r="D104" s="17">
        <v>10171</v>
      </c>
      <c r="E104" s="17">
        <v>1250</v>
      </c>
      <c r="F104" s="17">
        <v>2050</v>
      </c>
      <c r="G104" s="17">
        <v>5433</v>
      </c>
      <c r="H104" s="17">
        <v>4103</v>
      </c>
      <c r="I104" s="17">
        <v>579</v>
      </c>
      <c r="J104" s="17">
        <v>3403</v>
      </c>
      <c r="K104" s="17">
        <v>3386</v>
      </c>
      <c r="L104" s="17">
        <v>3314</v>
      </c>
      <c r="M104" s="17">
        <v>5146</v>
      </c>
      <c r="N104" s="17">
        <v>350</v>
      </c>
      <c r="O104" s="17">
        <v>1609</v>
      </c>
      <c r="P104" s="18">
        <f t="shared" si="9"/>
        <v>53073</v>
      </c>
      <c r="Q104" s="17">
        <v>609</v>
      </c>
      <c r="R104" s="17">
        <f t="shared" si="10"/>
        <v>53682</v>
      </c>
    </row>
    <row r="105" spans="1:18" ht="12.75">
      <c r="A105" s="16" t="s">
        <v>15</v>
      </c>
      <c r="B105" s="17">
        <v>6002</v>
      </c>
      <c r="C105" s="17">
        <v>40</v>
      </c>
      <c r="D105" s="17">
        <v>892</v>
      </c>
      <c r="E105" s="17">
        <v>156</v>
      </c>
      <c r="F105" s="17">
        <v>465</v>
      </c>
      <c r="G105" s="17">
        <v>1260</v>
      </c>
      <c r="H105" s="17">
        <v>609</v>
      </c>
      <c r="I105" s="17">
        <v>68</v>
      </c>
      <c r="J105" s="17">
        <v>338</v>
      </c>
      <c r="K105" s="17">
        <v>754</v>
      </c>
      <c r="L105" s="17">
        <v>297</v>
      </c>
      <c r="M105" s="17">
        <v>1729</v>
      </c>
      <c r="N105" s="17">
        <v>50</v>
      </c>
      <c r="O105" s="17">
        <v>102</v>
      </c>
      <c r="P105" s="18">
        <f t="shared" si="9"/>
        <v>12558</v>
      </c>
      <c r="Q105" s="17">
        <v>27</v>
      </c>
      <c r="R105" s="17">
        <f t="shared" si="10"/>
        <v>12585</v>
      </c>
    </row>
    <row r="106" spans="1:18" ht="12.75">
      <c r="A106" s="16" t="s">
        <v>16</v>
      </c>
      <c r="B106" s="17">
        <v>13404</v>
      </c>
      <c r="C106" s="17">
        <v>222</v>
      </c>
      <c r="D106" s="17">
        <v>9139</v>
      </c>
      <c r="E106" s="17">
        <v>253</v>
      </c>
      <c r="F106" s="17">
        <v>2206</v>
      </c>
      <c r="G106" s="17">
        <v>4110</v>
      </c>
      <c r="H106" s="17">
        <v>1772</v>
      </c>
      <c r="I106" s="17">
        <v>112</v>
      </c>
      <c r="J106" s="17">
        <v>1825</v>
      </c>
      <c r="K106" s="17">
        <v>2633</v>
      </c>
      <c r="L106" s="17">
        <v>1732</v>
      </c>
      <c r="M106" s="17">
        <v>3895</v>
      </c>
      <c r="N106" s="17">
        <v>244</v>
      </c>
      <c r="O106" s="17">
        <v>540</v>
      </c>
      <c r="P106" s="18">
        <f t="shared" si="9"/>
        <v>41007</v>
      </c>
      <c r="Q106" s="17">
        <v>789</v>
      </c>
      <c r="R106" s="17">
        <f t="shared" si="10"/>
        <v>41796</v>
      </c>
    </row>
    <row r="107" spans="1:18" ht="12.75">
      <c r="A107" s="16" t="s">
        <v>17</v>
      </c>
      <c r="B107" s="17">
        <v>21584</v>
      </c>
      <c r="C107" s="17">
        <v>818</v>
      </c>
      <c r="D107" s="17">
        <v>1714</v>
      </c>
      <c r="E107" s="17">
        <v>359</v>
      </c>
      <c r="F107" s="17">
        <v>519</v>
      </c>
      <c r="G107" s="17">
        <v>3834</v>
      </c>
      <c r="H107" s="17">
        <v>1839</v>
      </c>
      <c r="I107" s="17">
        <v>118</v>
      </c>
      <c r="J107" s="17">
        <v>1310</v>
      </c>
      <c r="K107" s="17">
        <v>1865</v>
      </c>
      <c r="L107" s="17">
        <v>1873</v>
      </c>
      <c r="M107" s="17">
        <v>2745</v>
      </c>
      <c r="N107" s="17">
        <v>199</v>
      </c>
      <c r="O107" s="17">
        <v>823</v>
      </c>
      <c r="P107" s="18">
        <f t="shared" si="9"/>
        <v>37954</v>
      </c>
      <c r="Q107" s="17">
        <v>87</v>
      </c>
      <c r="R107" s="17">
        <f t="shared" si="10"/>
        <v>38041</v>
      </c>
    </row>
    <row r="108" spans="1:18" ht="12.75">
      <c r="A108" s="16" t="s">
        <v>18</v>
      </c>
      <c r="B108" s="17">
        <v>23052</v>
      </c>
      <c r="C108" s="17">
        <v>427</v>
      </c>
      <c r="D108" s="17">
        <v>2471</v>
      </c>
      <c r="E108" s="17">
        <v>745</v>
      </c>
      <c r="F108" s="17">
        <v>1111</v>
      </c>
      <c r="G108" s="17">
        <v>4732</v>
      </c>
      <c r="H108" s="17">
        <v>4204</v>
      </c>
      <c r="I108" s="17">
        <v>160</v>
      </c>
      <c r="J108" s="17">
        <v>1694</v>
      </c>
      <c r="K108" s="17">
        <v>2418</v>
      </c>
      <c r="L108" s="17">
        <v>2017</v>
      </c>
      <c r="M108" s="17">
        <v>4052</v>
      </c>
      <c r="N108" s="17">
        <v>311</v>
      </c>
      <c r="O108" s="17">
        <v>1068</v>
      </c>
      <c r="P108" s="18">
        <f t="shared" si="9"/>
        <v>46326</v>
      </c>
      <c r="Q108" s="17">
        <v>151</v>
      </c>
      <c r="R108" s="17">
        <f t="shared" si="10"/>
        <v>46477</v>
      </c>
    </row>
    <row r="109" spans="1:18" ht="12.75">
      <c r="A109" s="16" t="s">
        <v>19</v>
      </c>
      <c r="B109" s="17">
        <v>49980</v>
      </c>
      <c r="C109" s="17">
        <v>2793</v>
      </c>
      <c r="D109" s="17">
        <v>28623</v>
      </c>
      <c r="E109" s="17">
        <v>3429</v>
      </c>
      <c r="F109" s="17">
        <v>10664</v>
      </c>
      <c r="G109" s="17">
        <v>15257</v>
      </c>
      <c r="H109" s="17">
        <v>11597</v>
      </c>
      <c r="I109" s="17">
        <v>441</v>
      </c>
      <c r="J109" s="17">
        <v>6072</v>
      </c>
      <c r="K109" s="17">
        <v>6126</v>
      </c>
      <c r="L109" s="17">
        <v>9629</v>
      </c>
      <c r="M109" s="17">
        <v>7519</v>
      </c>
      <c r="N109" s="17">
        <v>430</v>
      </c>
      <c r="O109" s="17">
        <v>887</v>
      </c>
      <c r="P109" s="18">
        <f t="shared" si="9"/>
        <v>151673</v>
      </c>
      <c r="Q109" s="17">
        <v>546</v>
      </c>
      <c r="R109" s="17">
        <f t="shared" si="10"/>
        <v>152219</v>
      </c>
    </row>
    <row r="110" spans="1:18" ht="12.75">
      <c r="A110" s="16" t="s">
        <v>20</v>
      </c>
      <c r="B110" s="17">
        <v>2913</v>
      </c>
      <c r="C110" s="17">
        <v>807</v>
      </c>
      <c r="D110" s="17">
        <v>385</v>
      </c>
      <c r="E110" s="17">
        <v>18</v>
      </c>
      <c r="F110" s="17">
        <v>697</v>
      </c>
      <c r="G110" s="17">
        <v>960</v>
      </c>
      <c r="H110" s="17">
        <v>199</v>
      </c>
      <c r="I110" s="17">
        <v>343</v>
      </c>
      <c r="J110" s="17">
        <v>1010</v>
      </c>
      <c r="K110" s="17">
        <v>400</v>
      </c>
      <c r="L110" s="17">
        <v>536</v>
      </c>
      <c r="M110" s="17">
        <v>1929</v>
      </c>
      <c r="N110" s="17">
        <v>45</v>
      </c>
      <c r="O110" s="17">
        <v>166</v>
      </c>
      <c r="P110" s="18">
        <f t="shared" si="9"/>
        <v>10076</v>
      </c>
      <c r="Q110" s="17">
        <v>39</v>
      </c>
      <c r="R110" s="17">
        <f t="shared" si="10"/>
        <v>10115</v>
      </c>
    </row>
    <row r="111" spans="1:18" ht="12.75">
      <c r="A111" s="16" t="s">
        <v>21</v>
      </c>
      <c r="B111" s="17">
        <v>14726</v>
      </c>
      <c r="C111" s="17">
        <v>8253</v>
      </c>
      <c r="D111" s="17">
        <v>3682</v>
      </c>
      <c r="E111" s="17">
        <v>348</v>
      </c>
      <c r="F111" s="17">
        <v>1713</v>
      </c>
      <c r="G111" s="17">
        <v>4129</v>
      </c>
      <c r="H111" s="17">
        <v>4300</v>
      </c>
      <c r="I111" s="17">
        <v>386</v>
      </c>
      <c r="J111" s="17">
        <v>2095</v>
      </c>
      <c r="K111" s="17">
        <v>2798</v>
      </c>
      <c r="L111" s="17">
        <v>3219</v>
      </c>
      <c r="M111" s="17">
        <v>4032</v>
      </c>
      <c r="N111" s="17">
        <v>247</v>
      </c>
      <c r="O111" s="17">
        <v>545</v>
      </c>
      <c r="P111" s="18">
        <f t="shared" si="9"/>
        <v>49383</v>
      </c>
      <c r="Q111" s="17">
        <v>153</v>
      </c>
      <c r="R111" s="17">
        <f t="shared" si="10"/>
        <v>49536</v>
      </c>
    </row>
    <row r="112" spans="1:18" ht="12.75">
      <c r="A112" s="16" t="s">
        <v>22</v>
      </c>
      <c r="B112" s="17">
        <v>4477</v>
      </c>
      <c r="C112" s="17">
        <v>5507</v>
      </c>
      <c r="D112" s="17">
        <v>470</v>
      </c>
      <c r="E112" s="17">
        <v>210</v>
      </c>
      <c r="F112" s="17">
        <v>7073</v>
      </c>
      <c r="G112" s="17">
        <v>2185</v>
      </c>
      <c r="H112" s="17">
        <v>2336</v>
      </c>
      <c r="I112" s="17">
        <v>95</v>
      </c>
      <c r="J112" s="17">
        <v>1661</v>
      </c>
      <c r="K112" s="17">
        <v>752</v>
      </c>
      <c r="L112" s="17">
        <v>539</v>
      </c>
      <c r="M112" s="17">
        <v>1428</v>
      </c>
      <c r="N112" s="17">
        <v>102</v>
      </c>
      <c r="O112" s="17">
        <v>225</v>
      </c>
      <c r="P112" s="18">
        <f t="shared" si="9"/>
        <v>26610</v>
      </c>
      <c r="Q112" s="17">
        <v>2304</v>
      </c>
      <c r="R112" s="17">
        <f t="shared" si="10"/>
        <v>28914</v>
      </c>
    </row>
    <row r="113" spans="1:18" ht="12.75">
      <c r="A113" s="16" t="s">
        <v>23</v>
      </c>
      <c r="B113" s="17">
        <v>14812</v>
      </c>
      <c r="C113" s="17">
        <v>471</v>
      </c>
      <c r="D113" s="17">
        <v>4148</v>
      </c>
      <c r="E113" s="17">
        <v>398</v>
      </c>
      <c r="F113" s="17">
        <v>1816</v>
      </c>
      <c r="G113" s="17">
        <v>4354</v>
      </c>
      <c r="H113" s="17">
        <v>5770</v>
      </c>
      <c r="I113" s="17">
        <v>186</v>
      </c>
      <c r="J113" s="17">
        <v>1722</v>
      </c>
      <c r="K113" s="17">
        <v>2052</v>
      </c>
      <c r="L113" s="17">
        <v>3654</v>
      </c>
      <c r="M113" s="17">
        <v>3868</v>
      </c>
      <c r="N113" s="17">
        <v>264</v>
      </c>
      <c r="O113" s="17">
        <v>902</v>
      </c>
      <c r="P113" s="18">
        <f t="shared" si="9"/>
        <v>42613</v>
      </c>
      <c r="Q113" s="17">
        <v>315</v>
      </c>
      <c r="R113" s="17">
        <f t="shared" si="10"/>
        <v>42928</v>
      </c>
    </row>
    <row r="114" spans="1:18" ht="12.75">
      <c r="A114" s="16" t="s">
        <v>24</v>
      </c>
      <c r="B114" s="17">
        <v>13875</v>
      </c>
      <c r="C114" s="17">
        <v>1363</v>
      </c>
      <c r="D114" s="17">
        <v>2532</v>
      </c>
      <c r="E114" s="17">
        <v>130</v>
      </c>
      <c r="F114" s="17">
        <v>3201</v>
      </c>
      <c r="G114" s="17">
        <v>3719</v>
      </c>
      <c r="H114" s="17">
        <v>2657</v>
      </c>
      <c r="I114" s="17">
        <v>61</v>
      </c>
      <c r="J114" s="17">
        <v>2434</v>
      </c>
      <c r="K114" s="17">
        <v>2410</v>
      </c>
      <c r="L114" s="17">
        <v>3532</v>
      </c>
      <c r="M114" s="17">
        <v>2728</v>
      </c>
      <c r="N114" s="17">
        <v>145</v>
      </c>
      <c r="O114" s="17">
        <v>1044</v>
      </c>
      <c r="P114" s="18">
        <f t="shared" si="9"/>
        <v>37743</v>
      </c>
      <c r="Q114" s="17">
        <v>104</v>
      </c>
      <c r="R114" s="17">
        <f t="shared" si="10"/>
        <v>37847</v>
      </c>
    </row>
    <row r="115" spans="1:18" ht="12.75">
      <c r="A115" s="16" t="s">
        <v>25</v>
      </c>
      <c r="B115" s="17">
        <v>17327</v>
      </c>
      <c r="C115" s="17">
        <v>271</v>
      </c>
      <c r="D115" s="17">
        <v>2141</v>
      </c>
      <c r="E115" s="17">
        <v>315</v>
      </c>
      <c r="F115" s="17">
        <v>1491</v>
      </c>
      <c r="G115" s="17">
        <v>4158</v>
      </c>
      <c r="H115" s="17">
        <v>3434</v>
      </c>
      <c r="I115" s="17">
        <v>177</v>
      </c>
      <c r="J115" s="17">
        <v>1517</v>
      </c>
      <c r="K115" s="17">
        <v>3436</v>
      </c>
      <c r="L115" s="17">
        <v>3331</v>
      </c>
      <c r="M115" s="17">
        <v>4703</v>
      </c>
      <c r="N115" s="17">
        <v>552</v>
      </c>
      <c r="O115" s="17">
        <v>927</v>
      </c>
      <c r="P115" s="18">
        <f t="shared" si="9"/>
        <v>41926</v>
      </c>
      <c r="Q115" s="17">
        <v>172</v>
      </c>
      <c r="R115" s="17">
        <f t="shared" si="10"/>
        <v>42098</v>
      </c>
    </row>
    <row r="116" spans="1:18" ht="12.75">
      <c r="A116" s="16" t="s">
        <v>26</v>
      </c>
      <c r="B116" s="17">
        <v>11483</v>
      </c>
      <c r="C116" s="17">
        <v>2214</v>
      </c>
      <c r="D116" s="17">
        <v>7522</v>
      </c>
      <c r="E116" s="17">
        <v>1578</v>
      </c>
      <c r="F116" s="17">
        <v>3017</v>
      </c>
      <c r="G116" s="17">
        <v>5071</v>
      </c>
      <c r="H116" s="17">
        <v>5076</v>
      </c>
      <c r="I116" s="17">
        <v>267</v>
      </c>
      <c r="J116" s="17">
        <v>3106</v>
      </c>
      <c r="K116" s="17">
        <v>3208</v>
      </c>
      <c r="L116" s="17">
        <v>4872</v>
      </c>
      <c r="M116" s="17">
        <v>5401</v>
      </c>
      <c r="N116" s="17">
        <v>353</v>
      </c>
      <c r="O116" s="17">
        <v>1499</v>
      </c>
      <c r="P116" s="18">
        <f t="shared" si="9"/>
        <v>51669</v>
      </c>
      <c r="Q116" s="17">
        <v>512</v>
      </c>
      <c r="R116" s="17">
        <f t="shared" si="10"/>
        <v>52181</v>
      </c>
    </row>
    <row r="117" spans="1:18" ht="12.75">
      <c r="A117" s="16" t="s">
        <v>27</v>
      </c>
      <c r="B117" s="17">
        <v>10968</v>
      </c>
      <c r="C117" s="17">
        <v>3</v>
      </c>
      <c r="D117" s="17">
        <v>15671</v>
      </c>
      <c r="E117" s="17">
        <v>388</v>
      </c>
      <c r="F117" s="17">
        <v>1244</v>
      </c>
      <c r="G117" s="17">
        <v>4588</v>
      </c>
      <c r="H117" s="17">
        <v>2476</v>
      </c>
      <c r="I117" s="17">
        <v>204</v>
      </c>
      <c r="J117" s="17">
        <v>2527</v>
      </c>
      <c r="K117" s="17">
        <v>1871</v>
      </c>
      <c r="L117" s="17">
        <v>1986</v>
      </c>
      <c r="M117" s="17">
        <v>2999</v>
      </c>
      <c r="N117" s="17">
        <v>141</v>
      </c>
      <c r="O117" s="17">
        <v>641</v>
      </c>
      <c r="P117" s="18">
        <f t="shared" si="9"/>
        <v>44425</v>
      </c>
      <c r="Q117" s="17">
        <v>88</v>
      </c>
      <c r="R117" s="17">
        <f t="shared" si="10"/>
        <v>44513</v>
      </c>
    </row>
    <row r="118" spans="1:18" ht="12.75">
      <c r="A118" s="16" t="s">
        <v>28</v>
      </c>
      <c r="B118" s="17">
        <v>12608</v>
      </c>
      <c r="C118" s="17">
        <v>33</v>
      </c>
      <c r="D118" s="17">
        <v>14573</v>
      </c>
      <c r="E118" s="17">
        <v>338</v>
      </c>
      <c r="F118" s="17">
        <v>2043</v>
      </c>
      <c r="G118" s="17">
        <v>5260</v>
      </c>
      <c r="H118" s="17">
        <v>3021</v>
      </c>
      <c r="I118" s="17">
        <v>582</v>
      </c>
      <c r="J118" s="17">
        <v>3384</v>
      </c>
      <c r="K118" s="17">
        <v>3180</v>
      </c>
      <c r="L118" s="17">
        <v>3439</v>
      </c>
      <c r="M118" s="17">
        <v>4057</v>
      </c>
      <c r="N118" s="17">
        <v>222</v>
      </c>
      <c r="O118" s="17">
        <v>1223</v>
      </c>
      <c r="P118" s="18">
        <f t="shared" si="9"/>
        <v>51517</v>
      </c>
      <c r="Q118" s="17">
        <v>732</v>
      </c>
      <c r="R118" s="17">
        <f t="shared" si="10"/>
        <v>52249</v>
      </c>
    </row>
    <row r="119" spans="1:18" ht="12.75">
      <c r="A119" s="16" t="s">
        <v>29</v>
      </c>
      <c r="B119" s="17">
        <v>28432</v>
      </c>
      <c r="C119" s="17">
        <v>14704</v>
      </c>
      <c r="D119" s="17">
        <v>32006</v>
      </c>
      <c r="E119" s="17">
        <v>2001</v>
      </c>
      <c r="F119" s="17">
        <v>8722</v>
      </c>
      <c r="G119" s="17">
        <v>13557</v>
      </c>
      <c r="H119" s="17">
        <v>12283</v>
      </c>
      <c r="I119" s="17">
        <v>759</v>
      </c>
      <c r="J119" s="17">
        <v>13166</v>
      </c>
      <c r="K119" s="17">
        <v>9407</v>
      </c>
      <c r="L119" s="17">
        <v>7786</v>
      </c>
      <c r="M119" s="17">
        <v>8265</v>
      </c>
      <c r="N119" s="17">
        <v>662</v>
      </c>
      <c r="O119" s="17">
        <v>6197</v>
      </c>
      <c r="P119" s="18">
        <f t="shared" si="9"/>
        <v>145553</v>
      </c>
      <c r="Q119" s="17">
        <v>4944</v>
      </c>
      <c r="R119" s="17">
        <f t="shared" si="10"/>
        <v>150497</v>
      </c>
    </row>
    <row r="120" spans="1:18" ht="12.75">
      <c r="A120" s="16" t="s">
        <v>30</v>
      </c>
      <c r="B120" s="17">
        <v>10651</v>
      </c>
      <c r="C120" s="17">
        <v>366</v>
      </c>
      <c r="D120" s="17">
        <v>1046</v>
      </c>
      <c r="E120" s="17">
        <v>416</v>
      </c>
      <c r="F120" s="17">
        <v>1822</v>
      </c>
      <c r="G120" s="17">
        <v>2373</v>
      </c>
      <c r="H120" s="17">
        <v>1527</v>
      </c>
      <c r="I120" s="17">
        <v>190</v>
      </c>
      <c r="J120" s="17">
        <v>751</v>
      </c>
      <c r="K120" s="17">
        <v>1496</v>
      </c>
      <c r="L120" s="17">
        <v>1169</v>
      </c>
      <c r="M120" s="17">
        <v>2205</v>
      </c>
      <c r="N120" s="17">
        <v>191</v>
      </c>
      <c r="O120" s="17">
        <v>343</v>
      </c>
      <c r="P120" s="18">
        <f t="shared" si="9"/>
        <v>23860</v>
      </c>
      <c r="Q120" s="17">
        <v>105</v>
      </c>
      <c r="R120" s="17">
        <f t="shared" si="10"/>
        <v>23965</v>
      </c>
    </row>
    <row r="121" spans="1:18" ht="12.75">
      <c r="A121" s="16" t="s">
        <v>31</v>
      </c>
      <c r="B121" s="17">
        <v>29567</v>
      </c>
      <c r="C121" s="17">
        <v>1409</v>
      </c>
      <c r="D121" s="17">
        <v>10891</v>
      </c>
      <c r="E121" s="17">
        <v>985</v>
      </c>
      <c r="F121" s="17">
        <v>2135</v>
      </c>
      <c r="G121" s="17">
        <v>7623</v>
      </c>
      <c r="H121" s="17">
        <v>5373</v>
      </c>
      <c r="I121" s="17">
        <v>366</v>
      </c>
      <c r="J121" s="17">
        <v>3415</v>
      </c>
      <c r="K121" s="17">
        <v>4200</v>
      </c>
      <c r="L121" s="17">
        <v>4456</v>
      </c>
      <c r="M121" s="17">
        <v>6566</v>
      </c>
      <c r="N121" s="17">
        <v>397</v>
      </c>
      <c r="O121" s="17">
        <v>1563</v>
      </c>
      <c r="P121" s="18">
        <f t="shared" si="9"/>
        <v>75820</v>
      </c>
      <c r="Q121" s="17">
        <v>288</v>
      </c>
      <c r="R121" s="17">
        <f t="shared" si="10"/>
        <v>76108</v>
      </c>
    </row>
    <row r="122" spans="1:18" ht="12.75">
      <c r="A122" s="16" t="s">
        <v>32</v>
      </c>
      <c r="B122" s="17">
        <v>44181</v>
      </c>
      <c r="C122" s="17">
        <v>1398</v>
      </c>
      <c r="D122" s="17">
        <v>88489</v>
      </c>
      <c r="E122" s="17">
        <v>6120</v>
      </c>
      <c r="F122" s="17">
        <v>13413</v>
      </c>
      <c r="G122" s="17">
        <v>29128</v>
      </c>
      <c r="H122" s="17">
        <v>24138</v>
      </c>
      <c r="I122" s="17">
        <v>3069</v>
      </c>
      <c r="J122" s="17">
        <v>22735</v>
      </c>
      <c r="K122" s="17">
        <v>18460</v>
      </c>
      <c r="L122" s="17">
        <v>26627</v>
      </c>
      <c r="M122" s="17">
        <v>15047</v>
      </c>
      <c r="N122" s="17">
        <v>1291</v>
      </c>
      <c r="O122" s="17">
        <v>9103</v>
      </c>
      <c r="P122" s="18">
        <f t="shared" si="9"/>
        <v>284993</v>
      </c>
      <c r="Q122" s="17">
        <v>7753</v>
      </c>
      <c r="R122" s="17">
        <f t="shared" si="10"/>
        <v>292746</v>
      </c>
    </row>
    <row r="123" spans="1:18" ht="12.75">
      <c r="A123" s="13"/>
      <c r="B123" s="13"/>
      <c r="C123" s="17"/>
      <c r="D123" s="17"/>
      <c r="E123" s="13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ht="12.75">
      <c r="A124" s="16" t="s">
        <v>33</v>
      </c>
      <c r="B124" s="17">
        <v>17960</v>
      </c>
      <c r="C124" s="17">
        <v>5841</v>
      </c>
      <c r="D124" s="17">
        <v>831</v>
      </c>
      <c r="E124" s="17">
        <v>261</v>
      </c>
      <c r="F124" s="17">
        <v>2759</v>
      </c>
      <c r="G124" s="17">
        <v>3935</v>
      </c>
      <c r="H124" s="17">
        <v>2767</v>
      </c>
      <c r="I124" s="17">
        <v>172</v>
      </c>
      <c r="J124" s="17">
        <v>1187</v>
      </c>
      <c r="K124" s="17">
        <v>1161</v>
      </c>
      <c r="L124" s="17">
        <v>2243</v>
      </c>
      <c r="M124" s="17">
        <v>4773</v>
      </c>
      <c r="N124" s="17">
        <v>161</v>
      </c>
      <c r="O124" s="17">
        <v>197</v>
      </c>
      <c r="P124" s="18">
        <f>SUM(B124:N124)-O124</f>
        <v>43854</v>
      </c>
      <c r="Q124" s="17">
        <v>1983</v>
      </c>
      <c r="R124" s="17">
        <f>SUM(P124:Q124)</f>
        <v>45837</v>
      </c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9" t="s">
        <v>9</v>
      </c>
      <c r="B126" s="20">
        <f aca="true" t="shared" si="11" ref="B126:R126">SUM(B97+B124)</f>
        <v>468621</v>
      </c>
      <c r="C126" s="20">
        <f t="shared" si="11"/>
        <v>64538</v>
      </c>
      <c r="D126" s="20">
        <f t="shared" si="11"/>
        <v>529922</v>
      </c>
      <c r="E126" s="20">
        <f t="shared" si="11"/>
        <v>48006</v>
      </c>
      <c r="F126" s="20">
        <f t="shared" si="11"/>
        <v>128767</v>
      </c>
      <c r="G126" s="20">
        <f t="shared" si="11"/>
        <v>239961</v>
      </c>
      <c r="H126" s="20">
        <f t="shared" si="11"/>
        <v>182477</v>
      </c>
      <c r="I126" s="20">
        <f t="shared" si="11"/>
        <v>25449</v>
      </c>
      <c r="J126" s="20">
        <f t="shared" si="11"/>
        <v>181439</v>
      </c>
      <c r="K126" s="20">
        <f t="shared" si="11"/>
        <v>182574</v>
      </c>
      <c r="L126" s="20">
        <f t="shared" si="11"/>
        <v>230400</v>
      </c>
      <c r="M126" s="20">
        <f t="shared" si="11"/>
        <v>212620</v>
      </c>
      <c r="N126" s="20">
        <f t="shared" si="11"/>
        <v>11577</v>
      </c>
      <c r="O126" s="20">
        <f t="shared" si="11"/>
        <v>78757</v>
      </c>
      <c r="P126" s="20">
        <f t="shared" si="11"/>
        <v>2427594</v>
      </c>
      <c r="Q126" s="20">
        <f t="shared" si="11"/>
        <v>69704</v>
      </c>
      <c r="R126" s="20">
        <f t="shared" si="11"/>
        <v>2497298</v>
      </c>
    </row>
    <row r="127" spans="1:18" ht="12.75">
      <c r="A127" s="21" t="s">
        <v>54</v>
      </c>
      <c r="B127" s="2"/>
      <c r="C127" s="2"/>
      <c r="D127" s="2"/>
      <c r="E127" s="2"/>
      <c r="F127" s="2"/>
      <c r="G127" s="2"/>
      <c r="H127" s="2"/>
      <c r="I127" s="10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ht="12.75">
      <c r="A130" s="2" t="s">
        <v>56</v>
      </c>
    </row>
    <row r="131" spans="1:18" ht="12.75">
      <c r="A131" s="3" t="s">
        <v>0</v>
      </c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>
        <v>1983</v>
      </c>
      <c r="B132" s="2"/>
      <c r="C132" s="2"/>
      <c r="D132" s="2"/>
      <c r="E132" s="2"/>
      <c r="F132" s="2"/>
      <c r="G132" s="2"/>
      <c r="H132" s="6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5" t="s">
        <v>36</v>
      </c>
      <c r="R133" s="25"/>
    </row>
    <row r="134" spans="1:18" s="12" customFormat="1" ht="12.75">
      <c r="A134" s="26" t="s">
        <v>6</v>
      </c>
      <c r="B134" s="26" t="s">
        <v>37</v>
      </c>
      <c r="C134" s="26" t="s">
        <v>3</v>
      </c>
      <c r="D134" s="26" t="s">
        <v>38</v>
      </c>
      <c r="E134" s="26" t="s">
        <v>39</v>
      </c>
      <c r="F134" s="26" t="s">
        <v>40</v>
      </c>
      <c r="G134" s="26" t="s">
        <v>1</v>
      </c>
      <c r="H134" s="26" t="s">
        <v>41</v>
      </c>
      <c r="I134" s="26" t="s">
        <v>2</v>
      </c>
      <c r="J134" s="26" t="s">
        <v>42</v>
      </c>
      <c r="K134" s="26" t="s">
        <v>43</v>
      </c>
      <c r="L134" s="26" t="s">
        <v>44</v>
      </c>
      <c r="M134" s="26" t="s">
        <v>45</v>
      </c>
      <c r="N134" s="26" t="s">
        <v>46</v>
      </c>
      <c r="O134" s="26" t="s">
        <v>47</v>
      </c>
      <c r="P134" s="26" t="s">
        <v>48</v>
      </c>
      <c r="Q134" s="26" t="s">
        <v>49</v>
      </c>
      <c r="R134" s="26" t="s">
        <v>50</v>
      </c>
    </row>
    <row r="135" spans="1:18" s="12" customFormat="1" ht="12.75">
      <c r="A135" s="27"/>
      <c r="B135" s="27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s="12" customFormat="1" ht="12.75">
      <c r="A136" s="27"/>
      <c r="B136" s="27"/>
      <c r="C136" s="29"/>
      <c r="D136" s="29"/>
      <c r="E136" s="29"/>
      <c r="F136" s="29"/>
      <c r="G136" s="29"/>
      <c r="H136" s="29" t="s">
        <v>4</v>
      </c>
      <c r="I136" s="29"/>
      <c r="J136" s="29"/>
      <c r="K136" s="29" t="s">
        <v>5</v>
      </c>
      <c r="L136" s="29"/>
      <c r="M136" s="29"/>
      <c r="N136" s="29"/>
      <c r="O136" s="29"/>
      <c r="P136" s="29"/>
      <c r="Q136" s="29"/>
      <c r="R136" s="29"/>
    </row>
    <row r="137" spans="1:18" s="12" customFormat="1" ht="12.75">
      <c r="A137" s="27"/>
      <c r="B137" s="27"/>
      <c r="C137" s="29"/>
      <c r="D137" s="29"/>
      <c r="E137" s="29"/>
      <c r="F137" s="29"/>
      <c r="G137" s="29"/>
      <c r="H137" s="29" t="s">
        <v>7</v>
      </c>
      <c r="I137" s="29"/>
      <c r="J137" s="29"/>
      <c r="K137" s="29" t="s">
        <v>8</v>
      </c>
      <c r="L137" s="29"/>
      <c r="M137" s="29"/>
      <c r="N137" s="29"/>
      <c r="O137" s="29"/>
      <c r="P137" s="29"/>
      <c r="Q137" s="29"/>
      <c r="R137" s="29"/>
    </row>
    <row r="138" spans="1:18" s="12" customFormat="1" ht="12.75">
      <c r="A138" s="27"/>
      <c r="B138" s="27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s="12" customFormat="1" ht="12.75">
      <c r="A139" s="28"/>
      <c r="B139" s="28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2.75">
      <c r="A140" s="22" t="s">
        <v>6</v>
      </c>
      <c r="B140" s="23">
        <f aca="true" t="shared" si="12" ref="B140:R140">SUM(B142:B165)</f>
        <v>550070</v>
      </c>
      <c r="C140" s="23">
        <f t="shared" si="12"/>
        <v>81091</v>
      </c>
      <c r="D140" s="23">
        <f t="shared" si="12"/>
        <v>639789</v>
      </c>
      <c r="E140" s="23">
        <f t="shared" si="12"/>
        <v>62545</v>
      </c>
      <c r="F140" s="23">
        <f t="shared" si="12"/>
        <v>166162</v>
      </c>
      <c r="G140" s="23">
        <f t="shared" si="12"/>
        <v>282622</v>
      </c>
      <c r="H140" s="23">
        <f t="shared" si="12"/>
        <v>216626</v>
      </c>
      <c r="I140" s="23">
        <f t="shared" si="12"/>
        <v>34209</v>
      </c>
      <c r="J140" s="23">
        <f t="shared" si="12"/>
        <v>219720</v>
      </c>
      <c r="K140" s="23">
        <f t="shared" si="12"/>
        <v>216663</v>
      </c>
      <c r="L140" s="23">
        <f t="shared" si="12"/>
        <v>287988</v>
      </c>
      <c r="M140" s="23">
        <f t="shared" si="12"/>
        <v>259506</v>
      </c>
      <c r="N140" s="23">
        <f t="shared" si="12"/>
        <v>12869</v>
      </c>
      <c r="O140" s="23">
        <f t="shared" si="12"/>
        <v>105143</v>
      </c>
      <c r="P140" s="23">
        <f t="shared" si="12"/>
        <v>2924717</v>
      </c>
      <c r="Q140" s="23">
        <f t="shared" si="12"/>
        <v>72128</v>
      </c>
      <c r="R140" s="23">
        <f t="shared" si="12"/>
        <v>2996845</v>
      </c>
    </row>
    <row r="141" spans="1:18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2.75">
      <c r="A142" s="16" t="s">
        <v>10</v>
      </c>
      <c r="B142" s="17">
        <v>77109</v>
      </c>
      <c r="C142" s="17">
        <v>16128</v>
      </c>
      <c r="D142" s="17">
        <v>121211</v>
      </c>
      <c r="E142" s="17">
        <v>8476</v>
      </c>
      <c r="F142" s="17">
        <v>35295</v>
      </c>
      <c r="G142" s="17">
        <v>43281</v>
      </c>
      <c r="H142" s="17">
        <v>27646</v>
      </c>
      <c r="I142" s="17">
        <v>4375</v>
      </c>
      <c r="J142" s="17">
        <v>34521</v>
      </c>
      <c r="K142" s="17">
        <v>33308</v>
      </c>
      <c r="L142" s="17">
        <v>37245</v>
      </c>
      <c r="M142" s="17">
        <v>27557</v>
      </c>
      <c r="N142" s="17">
        <v>1682</v>
      </c>
      <c r="O142" s="17">
        <v>14489</v>
      </c>
      <c r="P142" s="18">
        <f aca="true" t="shared" si="13" ref="P142:P165">SUM(B142:N142)-O142</f>
        <v>453345</v>
      </c>
      <c r="Q142" s="17">
        <v>9209</v>
      </c>
      <c r="R142" s="17">
        <f>SUM(P142:Q142)</f>
        <v>462554</v>
      </c>
    </row>
    <row r="143" spans="1:18" ht="12.75">
      <c r="A143" s="16" t="s">
        <v>11</v>
      </c>
      <c r="B143" s="17">
        <v>8909</v>
      </c>
      <c r="C143" s="17">
        <v>4</v>
      </c>
      <c r="D143" s="17">
        <v>46666</v>
      </c>
      <c r="E143" s="17">
        <v>6582</v>
      </c>
      <c r="F143" s="17">
        <v>8542</v>
      </c>
      <c r="G143" s="17">
        <v>14607</v>
      </c>
      <c r="H143" s="17">
        <v>13808</v>
      </c>
      <c r="I143" s="17">
        <v>1783</v>
      </c>
      <c r="J143" s="17">
        <v>15413</v>
      </c>
      <c r="K143" s="17">
        <v>10176</v>
      </c>
      <c r="L143" s="17">
        <v>16612</v>
      </c>
      <c r="M143" s="17">
        <v>7532</v>
      </c>
      <c r="N143" s="17">
        <v>754</v>
      </c>
      <c r="O143" s="17">
        <v>8557</v>
      </c>
      <c r="P143" s="18">
        <f t="shared" si="13"/>
        <v>142831</v>
      </c>
      <c r="Q143" s="17">
        <v>3495</v>
      </c>
      <c r="R143" s="17">
        <f aca="true" t="shared" si="14" ref="R143:R165">SUM(P143:Q143)</f>
        <v>146326</v>
      </c>
    </row>
    <row r="144" spans="1:18" ht="12.75">
      <c r="A144" s="16" t="s">
        <v>52</v>
      </c>
      <c r="B144" s="17">
        <v>772</v>
      </c>
      <c r="C144" s="17">
        <v>80</v>
      </c>
      <c r="D144" s="17">
        <v>152240</v>
      </c>
      <c r="E144" s="17">
        <v>11030</v>
      </c>
      <c r="F144" s="17">
        <v>29311</v>
      </c>
      <c r="G144" s="17">
        <v>61222</v>
      </c>
      <c r="H144" s="17">
        <v>40664</v>
      </c>
      <c r="I144" s="17">
        <v>15679</v>
      </c>
      <c r="J144" s="17">
        <v>72161</v>
      </c>
      <c r="K144" s="17">
        <v>78167</v>
      </c>
      <c r="L144" s="17">
        <v>109186</v>
      </c>
      <c r="M144" s="17">
        <v>97275</v>
      </c>
      <c r="N144" s="17">
        <v>2291</v>
      </c>
      <c r="O144" s="17">
        <v>40598</v>
      </c>
      <c r="P144" s="18">
        <f t="shared" si="13"/>
        <v>629480</v>
      </c>
      <c r="Q144" s="17">
        <v>34093</v>
      </c>
      <c r="R144" s="17">
        <f>SUM(P144:Q144)</f>
        <v>663573</v>
      </c>
    </row>
    <row r="145" spans="1:18" ht="12.75">
      <c r="A145" s="16" t="s">
        <v>12</v>
      </c>
      <c r="B145" s="17">
        <v>15723</v>
      </c>
      <c r="C145" s="17">
        <v>1407</v>
      </c>
      <c r="D145" s="17">
        <v>23294</v>
      </c>
      <c r="E145" s="17">
        <v>4359</v>
      </c>
      <c r="F145" s="17">
        <v>5152</v>
      </c>
      <c r="G145" s="17">
        <v>9407</v>
      </c>
      <c r="H145" s="17">
        <v>8553</v>
      </c>
      <c r="I145" s="17">
        <v>941</v>
      </c>
      <c r="J145" s="17">
        <v>5341</v>
      </c>
      <c r="K145" s="17">
        <v>5972</v>
      </c>
      <c r="L145" s="17">
        <v>9584</v>
      </c>
      <c r="M145" s="17">
        <v>7870</v>
      </c>
      <c r="N145" s="17">
        <v>718</v>
      </c>
      <c r="O145" s="17">
        <v>2092</v>
      </c>
      <c r="P145" s="18">
        <f t="shared" si="13"/>
        <v>96229</v>
      </c>
      <c r="Q145" s="17">
        <v>4093</v>
      </c>
      <c r="R145" s="17">
        <f t="shared" si="14"/>
        <v>100322</v>
      </c>
    </row>
    <row r="146" spans="1:18" ht="12.75">
      <c r="A146" s="16" t="s">
        <v>13</v>
      </c>
      <c r="B146" s="17">
        <v>22947</v>
      </c>
      <c r="C146" s="17">
        <v>6389</v>
      </c>
      <c r="D146" s="17">
        <v>15588</v>
      </c>
      <c r="E146" s="17">
        <v>6225</v>
      </c>
      <c r="F146" s="17">
        <v>5773</v>
      </c>
      <c r="G146" s="17">
        <v>8989</v>
      </c>
      <c r="H146" s="17">
        <v>8723</v>
      </c>
      <c r="I146" s="17">
        <v>613</v>
      </c>
      <c r="J146" s="17">
        <v>4363</v>
      </c>
      <c r="K146" s="17">
        <v>5091</v>
      </c>
      <c r="L146" s="17">
        <v>5758</v>
      </c>
      <c r="M146" s="17">
        <v>7474</v>
      </c>
      <c r="N146" s="17">
        <v>448</v>
      </c>
      <c r="O146" s="17">
        <v>1072</v>
      </c>
      <c r="P146" s="18">
        <f t="shared" si="13"/>
        <v>97309</v>
      </c>
      <c r="Q146" s="17">
        <v>236</v>
      </c>
      <c r="R146" s="17">
        <f t="shared" si="14"/>
        <v>97545</v>
      </c>
    </row>
    <row r="147" spans="1:18" ht="12.75">
      <c r="A147" s="16" t="s">
        <v>14</v>
      </c>
      <c r="B147" s="17">
        <v>21811</v>
      </c>
      <c r="C147" s="17">
        <v>196</v>
      </c>
      <c r="D147" s="17">
        <v>12896</v>
      </c>
      <c r="E147" s="17">
        <v>1581</v>
      </c>
      <c r="F147" s="17">
        <v>3902</v>
      </c>
      <c r="G147" s="17">
        <v>7105</v>
      </c>
      <c r="H147" s="17">
        <v>4976</v>
      </c>
      <c r="I147" s="17">
        <v>644</v>
      </c>
      <c r="J147" s="17">
        <v>4597</v>
      </c>
      <c r="K147" s="17">
        <v>4004</v>
      </c>
      <c r="L147" s="17">
        <v>4276</v>
      </c>
      <c r="M147" s="17">
        <v>6499</v>
      </c>
      <c r="N147" s="17">
        <v>394</v>
      </c>
      <c r="O147" s="17">
        <v>2418</v>
      </c>
      <c r="P147" s="18">
        <f t="shared" si="13"/>
        <v>70463</v>
      </c>
      <c r="Q147" s="17">
        <v>649</v>
      </c>
      <c r="R147" s="17">
        <f t="shared" si="14"/>
        <v>71112</v>
      </c>
    </row>
    <row r="148" spans="1:18" ht="12.75">
      <c r="A148" s="16" t="s">
        <v>15</v>
      </c>
      <c r="B148" s="17">
        <v>7679</v>
      </c>
      <c r="C148" s="17">
        <v>1</v>
      </c>
      <c r="D148" s="17">
        <v>1060</v>
      </c>
      <c r="E148" s="17">
        <v>209</v>
      </c>
      <c r="F148" s="17">
        <v>1001</v>
      </c>
      <c r="G148" s="17">
        <v>1637</v>
      </c>
      <c r="H148" s="17">
        <v>819</v>
      </c>
      <c r="I148" s="17">
        <v>65</v>
      </c>
      <c r="J148" s="17">
        <v>509</v>
      </c>
      <c r="K148" s="17">
        <v>881</v>
      </c>
      <c r="L148" s="17">
        <v>426</v>
      </c>
      <c r="M148" s="17">
        <v>2360</v>
      </c>
      <c r="N148" s="17">
        <v>56</v>
      </c>
      <c r="O148" s="17">
        <v>195</v>
      </c>
      <c r="P148" s="18">
        <f t="shared" si="13"/>
        <v>16508</v>
      </c>
      <c r="Q148" s="17">
        <v>29</v>
      </c>
      <c r="R148" s="17">
        <f t="shared" si="14"/>
        <v>16537</v>
      </c>
    </row>
    <row r="149" spans="1:18" ht="12.75">
      <c r="A149" s="16" t="s">
        <v>16</v>
      </c>
      <c r="B149" s="17">
        <v>15271</v>
      </c>
      <c r="C149" s="17">
        <v>309</v>
      </c>
      <c r="D149" s="17">
        <v>13306</v>
      </c>
      <c r="E149" s="17">
        <v>317</v>
      </c>
      <c r="F149" s="17">
        <v>3229</v>
      </c>
      <c r="G149" s="17">
        <v>5178</v>
      </c>
      <c r="H149" s="17">
        <v>2270</v>
      </c>
      <c r="I149" s="17">
        <v>143</v>
      </c>
      <c r="J149" s="17">
        <v>2877</v>
      </c>
      <c r="K149" s="17">
        <v>3115</v>
      </c>
      <c r="L149" s="17">
        <v>2213</v>
      </c>
      <c r="M149" s="17">
        <v>4974</v>
      </c>
      <c r="N149" s="17">
        <v>275</v>
      </c>
      <c r="O149" s="17">
        <v>1176</v>
      </c>
      <c r="P149" s="18">
        <f t="shared" si="13"/>
        <v>52301</v>
      </c>
      <c r="Q149" s="17">
        <v>840</v>
      </c>
      <c r="R149" s="17">
        <f t="shared" si="14"/>
        <v>53141</v>
      </c>
    </row>
    <row r="150" spans="1:18" ht="12.75">
      <c r="A150" s="16" t="s">
        <v>17</v>
      </c>
      <c r="B150" s="17">
        <v>24506</v>
      </c>
      <c r="C150" s="17">
        <v>647</v>
      </c>
      <c r="D150" s="17">
        <v>2274</v>
      </c>
      <c r="E150" s="17">
        <v>429</v>
      </c>
      <c r="F150" s="17">
        <v>899</v>
      </c>
      <c r="G150" s="17">
        <v>4401</v>
      </c>
      <c r="H150" s="17">
        <v>2081</v>
      </c>
      <c r="I150" s="17">
        <v>188</v>
      </c>
      <c r="J150" s="17">
        <v>1890</v>
      </c>
      <c r="K150" s="17">
        <v>2212</v>
      </c>
      <c r="L150" s="17">
        <v>2288</v>
      </c>
      <c r="M150" s="17">
        <v>3364</v>
      </c>
      <c r="N150" s="17">
        <v>226</v>
      </c>
      <c r="O150" s="17">
        <v>1344</v>
      </c>
      <c r="P150" s="18">
        <f t="shared" si="13"/>
        <v>44061</v>
      </c>
      <c r="Q150" s="17">
        <v>93</v>
      </c>
      <c r="R150" s="17">
        <f t="shared" si="14"/>
        <v>44154</v>
      </c>
    </row>
    <row r="151" spans="1:18" ht="12.75">
      <c r="A151" s="16" t="s">
        <v>18</v>
      </c>
      <c r="B151" s="17">
        <v>27349</v>
      </c>
      <c r="C151" s="17">
        <v>2654</v>
      </c>
      <c r="D151" s="17">
        <v>3705</v>
      </c>
      <c r="E151" s="17">
        <v>891</v>
      </c>
      <c r="F151" s="17">
        <v>1806</v>
      </c>
      <c r="G151" s="17">
        <v>5662</v>
      </c>
      <c r="H151" s="17">
        <v>5139</v>
      </c>
      <c r="I151" s="17">
        <v>239</v>
      </c>
      <c r="J151" s="17">
        <v>2285</v>
      </c>
      <c r="K151" s="17">
        <v>2869</v>
      </c>
      <c r="L151" s="17">
        <v>2521</v>
      </c>
      <c r="M151" s="17">
        <v>4786</v>
      </c>
      <c r="N151" s="17">
        <v>352</v>
      </c>
      <c r="O151" s="17">
        <v>1341</v>
      </c>
      <c r="P151" s="18">
        <f t="shared" si="13"/>
        <v>58917</v>
      </c>
      <c r="Q151" s="17">
        <v>161</v>
      </c>
      <c r="R151" s="17">
        <f t="shared" si="14"/>
        <v>59078</v>
      </c>
    </row>
    <row r="152" spans="1:18" ht="12.75">
      <c r="A152" s="16" t="s">
        <v>19</v>
      </c>
      <c r="B152" s="17">
        <v>60024</v>
      </c>
      <c r="C152" s="17">
        <v>3704</v>
      </c>
      <c r="D152" s="17">
        <v>35777</v>
      </c>
      <c r="E152" s="17">
        <v>4729</v>
      </c>
      <c r="F152" s="17">
        <v>8182</v>
      </c>
      <c r="G152" s="17">
        <v>17724</v>
      </c>
      <c r="H152" s="17">
        <v>14212</v>
      </c>
      <c r="I152" s="17">
        <v>719</v>
      </c>
      <c r="J152" s="17">
        <v>7061</v>
      </c>
      <c r="K152" s="17">
        <v>7203</v>
      </c>
      <c r="L152" s="17">
        <v>13070</v>
      </c>
      <c r="M152" s="17">
        <v>9357</v>
      </c>
      <c r="N152" s="17">
        <v>483</v>
      </c>
      <c r="O152" s="17">
        <v>1466</v>
      </c>
      <c r="P152" s="18">
        <f t="shared" si="13"/>
        <v>180779</v>
      </c>
      <c r="Q152" s="17">
        <v>581</v>
      </c>
      <c r="R152" s="17">
        <f t="shared" si="14"/>
        <v>181360</v>
      </c>
    </row>
    <row r="153" spans="1:18" ht="12.75">
      <c r="A153" s="16" t="s">
        <v>20</v>
      </c>
      <c r="B153" s="17">
        <v>3603</v>
      </c>
      <c r="C153" s="17">
        <v>1377</v>
      </c>
      <c r="D153" s="17">
        <v>477</v>
      </c>
      <c r="E153" s="17">
        <v>26</v>
      </c>
      <c r="F153" s="17">
        <v>778</v>
      </c>
      <c r="G153" s="17">
        <v>1107</v>
      </c>
      <c r="H153" s="17">
        <v>274</v>
      </c>
      <c r="I153" s="17">
        <v>82</v>
      </c>
      <c r="J153" s="17">
        <v>1178</v>
      </c>
      <c r="K153" s="17">
        <v>463</v>
      </c>
      <c r="L153" s="17">
        <v>708</v>
      </c>
      <c r="M153" s="17">
        <v>2416</v>
      </c>
      <c r="N153" s="17">
        <v>51</v>
      </c>
      <c r="O153" s="17">
        <v>96</v>
      </c>
      <c r="P153" s="18">
        <f t="shared" si="13"/>
        <v>12444</v>
      </c>
      <c r="Q153" s="17">
        <v>42</v>
      </c>
      <c r="R153" s="17">
        <f t="shared" si="14"/>
        <v>12486</v>
      </c>
    </row>
    <row r="154" spans="1:18" ht="12.75">
      <c r="A154" s="16" t="s">
        <v>21</v>
      </c>
      <c r="B154" s="17">
        <v>17647</v>
      </c>
      <c r="C154" s="17">
        <v>10714</v>
      </c>
      <c r="D154" s="17">
        <v>5213</v>
      </c>
      <c r="E154" s="17">
        <v>469</v>
      </c>
      <c r="F154" s="17">
        <v>2219</v>
      </c>
      <c r="G154" s="17">
        <v>5043</v>
      </c>
      <c r="H154" s="17">
        <v>5067</v>
      </c>
      <c r="I154" s="17">
        <v>331</v>
      </c>
      <c r="J154" s="17">
        <v>2930</v>
      </c>
      <c r="K154" s="17">
        <v>3318</v>
      </c>
      <c r="L154" s="17">
        <v>4099</v>
      </c>
      <c r="M154" s="17">
        <v>5455</v>
      </c>
      <c r="N154" s="17">
        <v>279</v>
      </c>
      <c r="O154" s="17">
        <v>1048</v>
      </c>
      <c r="P154" s="18">
        <f t="shared" si="13"/>
        <v>61736</v>
      </c>
      <c r="Q154" s="17">
        <v>163</v>
      </c>
      <c r="R154" s="17">
        <f t="shared" si="14"/>
        <v>61899</v>
      </c>
    </row>
    <row r="155" spans="1:18" ht="12.75">
      <c r="A155" s="16" t="s">
        <v>22</v>
      </c>
      <c r="B155" s="17">
        <v>5466</v>
      </c>
      <c r="C155" s="17">
        <v>7679</v>
      </c>
      <c r="D155" s="17">
        <v>579</v>
      </c>
      <c r="E155" s="17">
        <v>1111</v>
      </c>
      <c r="F155" s="17">
        <v>10494</v>
      </c>
      <c r="G155" s="17">
        <v>3000</v>
      </c>
      <c r="H155" s="17">
        <v>2839</v>
      </c>
      <c r="I155" s="17">
        <v>186</v>
      </c>
      <c r="J155" s="17">
        <v>2419</v>
      </c>
      <c r="K155" s="17">
        <v>890</v>
      </c>
      <c r="L155" s="17">
        <v>768</v>
      </c>
      <c r="M155" s="17">
        <v>2022</v>
      </c>
      <c r="N155" s="17">
        <v>115</v>
      </c>
      <c r="O155" s="17">
        <v>535</v>
      </c>
      <c r="P155" s="18">
        <f t="shared" si="13"/>
        <v>37033</v>
      </c>
      <c r="Q155" s="17">
        <v>2454</v>
      </c>
      <c r="R155" s="17">
        <f t="shared" si="14"/>
        <v>39487</v>
      </c>
    </row>
    <row r="156" spans="1:18" ht="12.75">
      <c r="A156" s="16" t="s">
        <v>23</v>
      </c>
      <c r="B156" s="17">
        <v>18029</v>
      </c>
      <c r="C156" s="17">
        <v>1103</v>
      </c>
      <c r="D156" s="17">
        <v>5562</v>
      </c>
      <c r="E156" s="17">
        <v>528</v>
      </c>
      <c r="F156" s="17">
        <v>1226</v>
      </c>
      <c r="G156" s="17">
        <v>4978</v>
      </c>
      <c r="H156" s="17">
        <v>6074</v>
      </c>
      <c r="I156" s="17">
        <v>318</v>
      </c>
      <c r="J156" s="17">
        <v>2006</v>
      </c>
      <c r="K156" s="17">
        <v>2432</v>
      </c>
      <c r="L156" s="17">
        <v>4337</v>
      </c>
      <c r="M156" s="17">
        <v>4765</v>
      </c>
      <c r="N156" s="17">
        <v>298</v>
      </c>
      <c r="O156" s="17">
        <v>1134</v>
      </c>
      <c r="P156" s="18">
        <f t="shared" si="13"/>
        <v>50522</v>
      </c>
      <c r="Q156" s="17">
        <v>335</v>
      </c>
      <c r="R156" s="17">
        <f t="shared" si="14"/>
        <v>50857</v>
      </c>
    </row>
    <row r="157" spans="1:18" ht="12.75">
      <c r="A157" s="16" t="s">
        <v>24</v>
      </c>
      <c r="B157" s="17">
        <v>15632</v>
      </c>
      <c r="C157" s="17">
        <v>2636</v>
      </c>
      <c r="D157" s="17">
        <v>3346</v>
      </c>
      <c r="E157" s="17">
        <v>180</v>
      </c>
      <c r="F157" s="17">
        <v>2067</v>
      </c>
      <c r="G157" s="17">
        <v>4107</v>
      </c>
      <c r="H157" s="17">
        <v>3366</v>
      </c>
      <c r="I157" s="17">
        <v>95</v>
      </c>
      <c r="J157" s="17">
        <v>2735</v>
      </c>
      <c r="K157" s="17">
        <v>2864</v>
      </c>
      <c r="L157" s="17">
        <v>4372</v>
      </c>
      <c r="M157" s="17">
        <v>3637</v>
      </c>
      <c r="N157" s="17">
        <v>163</v>
      </c>
      <c r="O157" s="17">
        <v>1203</v>
      </c>
      <c r="P157" s="18">
        <f t="shared" si="13"/>
        <v>43997</v>
      </c>
      <c r="Q157" s="17">
        <v>111</v>
      </c>
      <c r="R157" s="17">
        <f t="shared" si="14"/>
        <v>44108</v>
      </c>
    </row>
    <row r="158" spans="1:18" ht="12.75">
      <c r="A158" s="16" t="s">
        <v>25</v>
      </c>
      <c r="B158" s="17">
        <v>21113</v>
      </c>
      <c r="C158" s="17">
        <v>386</v>
      </c>
      <c r="D158" s="17">
        <v>2653</v>
      </c>
      <c r="E158" s="17">
        <v>409</v>
      </c>
      <c r="F158" s="17">
        <v>2609</v>
      </c>
      <c r="G158" s="17">
        <v>5057</v>
      </c>
      <c r="H158" s="17">
        <v>4201</v>
      </c>
      <c r="I158" s="17">
        <v>196</v>
      </c>
      <c r="J158" s="17">
        <v>1820</v>
      </c>
      <c r="K158" s="17">
        <v>4044</v>
      </c>
      <c r="L158" s="17">
        <v>3986</v>
      </c>
      <c r="M158" s="17">
        <v>6218</v>
      </c>
      <c r="N158" s="17">
        <v>621</v>
      </c>
      <c r="O158" s="17">
        <v>1129</v>
      </c>
      <c r="P158" s="18">
        <f t="shared" si="13"/>
        <v>52184</v>
      </c>
      <c r="Q158" s="17">
        <v>183</v>
      </c>
      <c r="R158" s="17">
        <f t="shared" si="14"/>
        <v>52367</v>
      </c>
    </row>
    <row r="159" spans="1:18" ht="12.75">
      <c r="A159" s="16" t="s">
        <v>26</v>
      </c>
      <c r="B159" s="17">
        <v>14855</v>
      </c>
      <c r="C159" s="17">
        <v>2587</v>
      </c>
      <c r="D159" s="17">
        <v>7422</v>
      </c>
      <c r="E159" s="17">
        <v>2052</v>
      </c>
      <c r="F159" s="17">
        <v>4618</v>
      </c>
      <c r="G159" s="17">
        <v>5993</v>
      </c>
      <c r="H159" s="17">
        <v>6096</v>
      </c>
      <c r="I159" s="17">
        <v>384</v>
      </c>
      <c r="J159" s="17">
        <v>3097</v>
      </c>
      <c r="K159" s="17">
        <v>3790</v>
      </c>
      <c r="L159" s="17">
        <v>6439</v>
      </c>
      <c r="M159" s="17">
        <v>6584</v>
      </c>
      <c r="N159" s="17">
        <v>397</v>
      </c>
      <c r="O159" s="17">
        <v>1496</v>
      </c>
      <c r="P159" s="18">
        <f t="shared" si="13"/>
        <v>62818</v>
      </c>
      <c r="Q159" s="17">
        <v>545</v>
      </c>
      <c r="R159" s="17">
        <f t="shared" si="14"/>
        <v>63363</v>
      </c>
    </row>
    <row r="160" spans="1:18" ht="12.75">
      <c r="A160" s="16" t="s">
        <v>27</v>
      </c>
      <c r="B160" s="17">
        <v>13889</v>
      </c>
      <c r="C160" s="17">
        <v>4</v>
      </c>
      <c r="D160" s="17">
        <v>12573</v>
      </c>
      <c r="E160" s="17">
        <v>459</v>
      </c>
      <c r="F160" s="17">
        <v>1654</v>
      </c>
      <c r="G160" s="17">
        <v>4731</v>
      </c>
      <c r="H160" s="17">
        <v>2959</v>
      </c>
      <c r="I160" s="17">
        <v>277</v>
      </c>
      <c r="J160" s="17">
        <v>2683</v>
      </c>
      <c r="K160" s="17">
        <v>2217</v>
      </c>
      <c r="L160" s="17">
        <v>2602</v>
      </c>
      <c r="M160" s="17">
        <v>3751</v>
      </c>
      <c r="N160" s="17">
        <v>159</v>
      </c>
      <c r="O160" s="17">
        <v>1147</v>
      </c>
      <c r="P160" s="18">
        <f t="shared" si="13"/>
        <v>46811</v>
      </c>
      <c r="Q160" s="17">
        <v>94</v>
      </c>
      <c r="R160" s="17">
        <f t="shared" si="14"/>
        <v>46905</v>
      </c>
    </row>
    <row r="161" spans="1:18" ht="12.75">
      <c r="A161" s="16" t="s">
        <v>28</v>
      </c>
      <c r="B161" s="17">
        <v>16354</v>
      </c>
      <c r="C161" s="17">
        <v>41</v>
      </c>
      <c r="D161" s="17">
        <v>18111</v>
      </c>
      <c r="E161" s="17">
        <v>447</v>
      </c>
      <c r="F161" s="17">
        <v>3750</v>
      </c>
      <c r="G161" s="17">
        <v>6623</v>
      </c>
      <c r="H161" s="17">
        <v>3643</v>
      </c>
      <c r="I161" s="17">
        <v>678</v>
      </c>
      <c r="J161" s="17">
        <v>4323</v>
      </c>
      <c r="K161" s="17">
        <v>3767</v>
      </c>
      <c r="L161" s="17">
        <v>4567</v>
      </c>
      <c r="M161" s="17">
        <v>5280</v>
      </c>
      <c r="N161" s="17">
        <v>252</v>
      </c>
      <c r="O161" s="17">
        <v>1759</v>
      </c>
      <c r="P161" s="18">
        <f t="shared" si="13"/>
        <v>66077</v>
      </c>
      <c r="Q161" s="17">
        <v>780</v>
      </c>
      <c r="R161" s="17">
        <f t="shared" si="14"/>
        <v>66857</v>
      </c>
    </row>
    <row r="162" spans="1:18" ht="12.75">
      <c r="A162" s="16" t="s">
        <v>29</v>
      </c>
      <c r="B162" s="17">
        <v>36535</v>
      </c>
      <c r="C162" s="17">
        <v>19035</v>
      </c>
      <c r="D162" s="17">
        <v>37332</v>
      </c>
      <c r="E162" s="17">
        <v>2621</v>
      </c>
      <c r="F162" s="17">
        <v>7172</v>
      </c>
      <c r="G162" s="17">
        <v>15476</v>
      </c>
      <c r="H162" s="17">
        <v>15298</v>
      </c>
      <c r="I162" s="17">
        <v>1093</v>
      </c>
      <c r="J162" s="17">
        <v>11981</v>
      </c>
      <c r="K162" s="17">
        <v>11124</v>
      </c>
      <c r="L162" s="17">
        <v>11075</v>
      </c>
      <c r="M162" s="17">
        <v>10277</v>
      </c>
      <c r="N162" s="17">
        <v>744</v>
      </c>
      <c r="O162" s="17">
        <v>5116</v>
      </c>
      <c r="P162" s="18">
        <f t="shared" si="13"/>
        <v>174647</v>
      </c>
      <c r="Q162" s="17">
        <v>5266</v>
      </c>
      <c r="R162" s="17">
        <f t="shared" si="14"/>
        <v>179913</v>
      </c>
    </row>
    <row r="163" spans="1:18" ht="12.75">
      <c r="A163" s="16" t="s">
        <v>30</v>
      </c>
      <c r="B163" s="17">
        <v>12652</v>
      </c>
      <c r="C163" s="17">
        <v>195</v>
      </c>
      <c r="D163" s="17">
        <v>1545</v>
      </c>
      <c r="E163" s="17">
        <v>529</v>
      </c>
      <c r="F163" s="17">
        <v>2275</v>
      </c>
      <c r="G163" s="17">
        <v>2817</v>
      </c>
      <c r="H163" s="17">
        <v>1818</v>
      </c>
      <c r="I163" s="17">
        <v>158</v>
      </c>
      <c r="J163" s="17">
        <v>1064</v>
      </c>
      <c r="K163" s="17">
        <v>1773</v>
      </c>
      <c r="L163" s="17">
        <v>1416</v>
      </c>
      <c r="M163" s="17">
        <v>2744</v>
      </c>
      <c r="N163" s="17">
        <v>215</v>
      </c>
      <c r="O163" s="17">
        <v>601</v>
      </c>
      <c r="P163" s="18">
        <f t="shared" si="13"/>
        <v>28600</v>
      </c>
      <c r="Q163" s="17">
        <v>112</v>
      </c>
      <c r="R163" s="17">
        <f t="shared" si="14"/>
        <v>28712</v>
      </c>
    </row>
    <row r="164" spans="1:18" ht="12.75">
      <c r="A164" s="16" t="s">
        <v>31</v>
      </c>
      <c r="B164" s="17">
        <v>36575</v>
      </c>
      <c r="C164" s="17">
        <v>2051</v>
      </c>
      <c r="D164" s="17">
        <v>11541</v>
      </c>
      <c r="E164" s="17">
        <v>1126</v>
      </c>
      <c r="F164" s="17">
        <v>3667</v>
      </c>
      <c r="G164" s="17">
        <v>8980</v>
      </c>
      <c r="H164" s="17">
        <v>6410</v>
      </c>
      <c r="I164" s="17">
        <v>475</v>
      </c>
      <c r="J164" s="17">
        <v>4051</v>
      </c>
      <c r="K164" s="17">
        <v>4942</v>
      </c>
      <c r="L164" s="17">
        <v>5338</v>
      </c>
      <c r="M164" s="17">
        <v>8201</v>
      </c>
      <c r="N164" s="17">
        <v>442</v>
      </c>
      <c r="O164" s="17">
        <v>2067</v>
      </c>
      <c r="P164" s="18">
        <f t="shared" si="13"/>
        <v>91732</v>
      </c>
      <c r="Q164" s="17">
        <v>307</v>
      </c>
      <c r="R164" s="17">
        <f t="shared" si="14"/>
        <v>92039</v>
      </c>
    </row>
    <row r="165" spans="1:18" ht="12.75">
      <c r="A165" s="16" t="s">
        <v>32</v>
      </c>
      <c r="B165" s="17">
        <v>55620</v>
      </c>
      <c r="C165" s="17">
        <v>1764</v>
      </c>
      <c r="D165" s="17">
        <v>105418</v>
      </c>
      <c r="E165" s="17">
        <v>7760</v>
      </c>
      <c r="F165" s="17">
        <v>20541</v>
      </c>
      <c r="G165" s="17">
        <v>35497</v>
      </c>
      <c r="H165" s="17">
        <v>29690</v>
      </c>
      <c r="I165" s="17">
        <v>4547</v>
      </c>
      <c r="J165" s="17">
        <v>28415</v>
      </c>
      <c r="K165" s="17">
        <v>22041</v>
      </c>
      <c r="L165" s="17">
        <v>35102</v>
      </c>
      <c r="M165" s="17">
        <v>19108</v>
      </c>
      <c r="N165" s="17">
        <v>1454</v>
      </c>
      <c r="O165" s="17">
        <v>13064</v>
      </c>
      <c r="P165" s="18">
        <f t="shared" si="13"/>
        <v>353893</v>
      </c>
      <c r="Q165" s="17">
        <v>8257</v>
      </c>
      <c r="R165" s="17">
        <f t="shared" si="14"/>
        <v>362150</v>
      </c>
    </row>
    <row r="166" spans="1:18" ht="12.75">
      <c r="A166" s="13"/>
      <c r="B166" s="13"/>
      <c r="C166" s="17"/>
      <c r="D166" s="17"/>
      <c r="E166" s="13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:18" ht="12.75">
      <c r="A167" s="16" t="s">
        <v>33</v>
      </c>
      <c r="B167" s="17">
        <v>21478</v>
      </c>
      <c r="C167" s="17">
        <v>7555</v>
      </c>
      <c r="D167" s="17">
        <v>1005</v>
      </c>
      <c r="E167" s="17">
        <v>387</v>
      </c>
      <c r="F167" s="17">
        <v>3538</v>
      </c>
      <c r="G167" s="17">
        <v>4813</v>
      </c>
      <c r="H167" s="17">
        <v>3165</v>
      </c>
      <c r="I167" s="17">
        <v>255</v>
      </c>
      <c r="J167" s="17">
        <v>1405</v>
      </c>
      <c r="K167" s="17">
        <v>1360</v>
      </c>
      <c r="L167" s="17">
        <v>3058</v>
      </c>
      <c r="M167" s="17">
        <v>7243</v>
      </c>
      <c r="N167" s="17">
        <v>180</v>
      </c>
      <c r="O167" s="17">
        <v>261</v>
      </c>
      <c r="P167" s="18">
        <f>SUM(B167:N167)-O167</f>
        <v>55181</v>
      </c>
      <c r="Q167" s="17">
        <v>2111</v>
      </c>
      <c r="R167" s="17">
        <f>SUM(P167:Q167)</f>
        <v>57292</v>
      </c>
    </row>
    <row r="168" spans="1:18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2.75">
      <c r="A169" s="19" t="s">
        <v>9</v>
      </c>
      <c r="B169" s="20">
        <f aca="true" t="shared" si="15" ref="B169:R169">SUM(B140+B167)</f>
        <v>571548</v>
      </c>
      <c r="C169" s="20">
        <f t="shared" si="15"/>
        <v>88646</v>
      </c>
      <c r="D169" s="20">
        <f t="shared" si="15"/>
        <v>640794</v>
      </c>
      <c r="E169" s="20">
        <f t="shared" si="15"/>
        <v>62932</v>
      </c>
      <c r="F169" s="20">
        <f t="shared" si="15"/>
        <v>169700</v>
      </c>
      <c r="G169" s="20">
        <f t="shared" si="15"/>
        <v>287435</v>
      </c>
      <c r="H169" s="20">
        <f t="shared" si="15"/>
        <v>219791</v>
      </c>
      <c r="I169" s="20">
        <f t="shared" si="15"/>
        <v>34464</v>
      </c>
      <c r="J169" s="20">
        <f t="shared" si="15"/>
        <v>221125</v>
      </c>
      <c r="K169" s="20">
        <f t="shared" si="15"/>
        <v>218023</v>
      </c>
      <c r="L169" s="20">
        <f t="shared" si="15"/>
        <v>291046</v>
      </c>
      <c r="M169" s="20">
        <f t="shared" si="15"/>
        <v>266749</v>
      </c>
      <c r="N169" s="20">
        <f t="shared" si="15"/>
        <v>13049</v>
      </c>
      <c r="O169" s="20">
        <f t="shared" si="15"/>
        <v>105404</v>
      </c>
      <c r="P169" s="20">
        <f t="shared" si="15"/>
        <v>2979898</v>
      </c>
      <c r="Q169" s="20">
        <f t="shared" si="15"/>
        <v>74239</v>
      </c>
      <c r="R169" s="20">
        <f t="shared" si="15"/>
        <v>3054137</v>
      </c>
    </row>
    <row r="170" spans="1:18" ht="12.75">
      <c r="A170" s="21" t="s">
        <v>54</v>
      </c>
      <c r="B170" s="2"/>
      <c r="C170" s="2"/>
      <c r="D170" s="2"/>
      <c r="E170" s="2"/>
      <c r="F170" s="2"/>
      <c r="G170" s="2"/>
      <c r="H170" s="2"/>
      <c r="I170" s="10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ht="12.75">
      <c r="A173" s="2" t="s">
        <v>57</v>
      </c>
    </row>
    <row r="174" spans="1:18" ht="12.75">
      <c r="A174" s="3" t="s">
        <v>0</v>
      </c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2.75">
      <c r="A175" s="5">
        <v>1984</v>
      </c>
      <c r="B175" s="2"/>
      <c r="C175" s="2"/>
      <c r="D175" s="2"/>
      <c r="E175" s="2"/>
      <c r="F175" s="2"/>
      <c r="G175" s="2"/>
      <c r="H175" s="6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5" t="s">
        <v>36</v>
      </c>
      <c r="R176" s="25"/>
    </row>
    <row r="177" spans="1:18" s="12" customFormat="1" ht="12.75">
      <c r="A177" s="26" t="s">
        <v>6</v>
      </c>
      <c r="B177" s="26" t="s">
        <v>37</v>
      </c>
      <c r="C177" s="26" t="s">
        <v>3</v>
      </c>
      <c r="D177" s="26" t="s">
        <v>38</v>
      </c>
      <c r="E177" s="26" t="s">
        <v>39</v>
      </c>
      <c r="F177" s="26" t="s">
        <v>40</v>
      </c>
      <c r="G177" s="26" t="s">
        <v>1</v>
      </c>
      <c r="H177" s="26" t="s">
        <v>41</v>
      </c>
      <c r="I177" s="26" t="s">
        <v>2</v>
      </c>
      <c r="J177" s="26" t="s">
        <v>42</v>
      </c>
      <c r="K177" s="26" t="s">
        <v>43</v>
      </c>
      <c r="L177" s="26" t="s">
        <v>44</v>
      </c>
      <c r="M177" s="26" t="s">
        <v>45</v>
      </c>
      <c r="N177" s="26" t="s">
        <v>46</v>
      </c>
      <c r="O177" s="26" t="s">
        <v>47</v>
      </c>
      <c r="P177" s="26" t="s">
        <v>48</v>
      </c>
      <c r="Q177" s="26" t="s">
        <v>49</v>
      </c>
      <c r="R177" s="26" t="s">
        <v>50</v>
      </c>
    </row>
    <row r="178" spans="1:18" s="12" customFormat="1" ht="12.75">
      <c r="A178" s="27"/>
      <c r="B178" s="27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s="12" customFormat="1" ht="12.75">
      <c r="A179" s="27"/>
      <c r="B179" s="27"/>
      <c r="C179" s="29"/>
      <c r="D179" s="29"/>
      <c r="E179" s="29"/>
      <c r="F179" s="29"/>
      <c r="G179" s="29"/>
      <c r="H179" s="29" t="s">
        <v>4</v>
      </c>
      <c r="I179" s="29"/>
      <c r="J179" s="29"/>
      <c r="K179" s="29" t="s">
        <v>5</v>
      </c>
      <c r="L179" s="29"/>
      <c r="M179" s="29"/>
      <c r="N179" s="29"/>
      <c r="O179" s="29"/>
      <c r="P179" s="29"/>
      <c r="Q179" s="29"/>
      <c r="R179" s="29"/>
    </row>
    <row r="180" spans="1:18" s="12" customFormat="1" ht="12.75">
      <c r="A180" s="27"/>
      <c r="B180" s="27"/>
      <c r="C180" s="29"/>
      <c r="D180" s="29"/>
      <c r="E180" s="29"/>
      <c r="F180" s="29"/>
      <c r="G180" s="29"/>
      <c r="H180" s="29" t="s">
        <v>7</v>
      </c>
      <c r="I180" s="29"/>
      <c r="J180" s="29"/>
      <c r="K180" s="29" t="s">
        <v>8</v>
      </c>
      <c r="L180" s="29"/>
      <c r="M180" s="29"/>
      <c r="N180" s="29"/>
      <c r="O180" s="29"/>
      <c r="P180" s="29"/>
      <c r="Q180" s="29"/>
      <c r="R180" s="29"/>
    </row>
    <row r="181" spans="1:18" s="12" customFormat="1" ht="12.75">
      <c r="A181" s="27"/>
      <c r="B181" s="27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1:18" s="12" customFormat="1" ht="12.75">
      <c r="A182" s="28"/>
      <c r="B182" s="28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  <row r="183" spans="1:18" ht="12.75">
      <c r="A183" s="22" t="s">
        <v>6</v>
      </c>
      <c r="B183" s="23">
        <f aca="true" t="shared" si="16" ref="B183:R183">SUM(B185:B208)</f>
        <v>646774</v>
      </c>
      <c r="C183" s="23">
        <f t="shared" si="16"/>
        <v>114061</v>
      </c>
      <c r="D183" s="23">
        <f t="shared" si="16"/>
        <v>851448</v>
      </c>
      <c r="E183" s="23">
        <f t="shared" si="16"/>
        <v>82279</v>
      </c>
      <c r="F183" s="23">
        <f t="shared" si="16"/>
        <v>213558</v>
      </c>
      <c r="G183" s="23">
        <f t="shared" si="16"/>
        <v>375747</v>
      </c>
      <c r="H183" s="23">
        <f t="shared" si="16"/>
        <v>266267</v>
      </c>
      <c r="I183" s="23">
        <f t="shared" si="16"/>
        <v>47240</v>
      </c>
      <c r="J183" s="23">
        <f t="shared" si="16"/>
        <v>241830</v>
      </c>
      <c r="K183" s="23">
        <f t="shared" si="16"/>
        <v>258408</v>
      </c>
      <c r="L183" s="23">
        <f t="shared" si="16"/>
        <v>350018</v>
      </c>
      <c r="M183" s="23">
        <f t="shared" si="16"/>
        <v>341294</v>
      </c>
      <c r="N183" s="23">
        <f t="shared" si="16"/>
        <v>14703</v>
      </c>
      <c r="O183" s="23">
        <f t="shared" si="16"/>
        <v>103564</v>
      </c>
      <c r="P183" s="23">
        <f t="shared" si="16"/>
        <v>3700063</v>
      </c>
      <c r="Q183" s="23">
        <f t="shared" si="16"/>
        <v>83033</v>
      </c>
      <c r="R183" s="23">
        <f t="shared" si="16"/>
        <v>3783096</v>
      </c>
    </row>
    <row r="184" spans="1:18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2.75">
      <c r="A185" s="16" t="s">
        <v>10</v>
      </c>
      <c r="B185" s="17">
        <v>87834</v>
      </c>
      <c r="C185" s="17">
        <v>23566</v>
      </c>
      <c r="D185" s="17">
        <v>172530</v>
      </c>
      <c r="E185" s="17">
        <v>15260</v>
      </c>
      <c r="F185" s="17">
        <v>45285</v>
      </c>
      <c r="G185" s="17">
        <v>59641</v>
      </c>
      <c r="H185" s="17">
        <v>34782</v>
      </c>
      <c r="I185" s="17">
        <v>5777</v>
      </c>
      <c r="J185" s="17">
        <v>39577</v>
      </c>
      <c r="K185" s="17">
        <v>39366</v>
      </c>
      <c r="L185" s="17">
        <v>44821</v>
      </c>
      <c r="M185" s="17">
        <v>37189</v>
      </c>
      <c r="N185" s="17">
        <v>1923</v>
      </c>
      <c r="O185" s="17">
        <v>14337</v>
      </c>
      <c r="P185" s="18">
        <f aca="true" t="shared" si="17" ref="P185:P208">SUM(B185:N185)-O185</f>
        <v>593214</v>
      </c>
      <c r="Q185" s="17">
        <v>10595</v>
      </c>
      <c r="R185" s="17">
        <f>SUM(P185:Q185)</f>
        <v>603809</v>
      </c>
    </row>
    <row r="186" spans="1:18" ht="12.75">
      <c r="A186" s="16" t="s">
        <v>11</v>
      </c>
      <c r="B186" s="17">
        <v>10798</v>
      </c>
      <c r="C186" s="17">
        <v>4</v>
      </c>
      <c r="D186" s="17">
        <v>57938</v>
      </c>
      <c r="E186" s="17">
        <v>8534</v>
      </c>
      <c r="F186" s="17">
        <v>7152</v>
      </c>
      <c r="G186" s="17">
        <v>18568</v>
      </c>
      <c r="H186" s="17">
        <v>16620</v>
      </c>
      <c r="I186" s="17">
        <v>2258</v>
      </c>
      <c r="J186" s="17">
        <v>13287</v>
      </c>
      <c r="K186" s="17">
        <v>12049</v>
      </c>
      <c r="L186" s="17">
        <v>23484</v>
      </c>
      <c r="M186" s="17">
        <v>10058</v>
      </c>
      <c r="N186" s="17">
        <v>862</v>
      </c>
      <c r="O186" s="17">
        <v>5947</v>
      </c>
      <c r="P186" s="18">
        <f t="shared" si="17"/>
        <v>175665</v>
      </c>
      <c r="Q186" s="17">
        <v>4872</v>
      </c>
      <c r="R186" s="17">
        <f aca="true" t="shared" si="18" ref="R186:R208">SUM(P186:Q186)</f>
        <v>180537</v>
      </c>
    </row>
    <row r="187" spans="1:18" ht="12.75">
      <c r="A187" s="16" t="s">
        <v>52</v>
      </c>
      <c r="B187" s="17">
        <v>860</v>
      </c>
      <c r="C187" s="17">
        <v>87</v>
      </c>
      <c r="D187" s="17">
        <v>202229</v>
      </c>
      <c r="E187" s="17">
        <v>13767</v>
      </c>
      <c r="F187" s="17">
        <v>30550</v>
      </c>
      <c r="G187" s="17">
        <v>81534</v>
      </c>
      <c r="H187" s="17">
        <v>51296</v>
      </c>
      <c r="I187" s="17">
        <v>23463</v>
      </c>
      <c r="J187" s="17">
        <v>82238</v>
      </c>
      <c r="K187" s="17">
        <v>94712</v>
      </c>
      <c r="L187" s="17">
        <v>127620</v>
      </c>
      <c r="M187" s="17">
        <v>128335</v>
      </c>
      <c r="N187" s="17">
        <v>2639</v>
      </c>
      <c r="O187" s="17">
        <v>44558</v>
      </c>
      <c r="P187" s="18">
        <f t="shared" si="17"/>
        <v>794772</v>
      </c>
      <c r="Q187" s="17">
        <v>40224</v>
      </c>
      <c r="R187" s="17">
        <f>SUM(P187:Q187)</f>
        <v>834996</v>
      </c>
    </row>
    <row r="188" spans="1:18" ht="12.75">
      <c r="A188" s="16" t="s">
        <v>12</v>
      </c>
      <c r="B188" s="17">
        <v>18112</v>
      </c>
      <c r="C188" s="17">
        <v>2364</v>
      </c>
      <c r="D188" s="17">
        <v>31466</v>
      </c>
      <c r="E188" s="17">
        <v>5706</v>
      </c>
      <c r="F188" s="17">
        <v>4155</v>
      </c>
      <c r="G188" s="17">
        <v>12260</v>
      </c>
      <c r="H188" s="17">
        <v>9899</v>
      </c>
      <c r="I188" s="17">
        <v>1296</v>
      </c>
      <c r="J188" s="17">
        <v>6117</v>
      </c>
      <c r="K188" s="17">
        <v>7073</v>
      </c>
      <c r="L188" s="17">
        <v>11378</v>
      </c>
      <c r="M188" s="17">
        <v>10744</v>
      </c>
      <c r="N188" s="17">
        <v>821</v>
      </c>
      <c r="O188" s="17">
        <v>2280</v>
      </c>
      <c r="P188" s="18">
        <f t="shared" si="17"/>
        <v>119111</v>
      </c>
      <c r="Q188" s="17">
        <v>3704</v>
      </c>
      <c r="R188" s="17">
        <f t="shared" si="18"/>
        <v>122815</v>
      </c>
    </row>
    <row r="189" spans="1:18" ht="12.75">
      <c r="A189" s="16" t="s">
        <v>13</v>
      </c>
      <c r="B189" s="17">
        <v>26794</v>
      </c>
      <c r="C189" s="17">
        <v>7826</v>
      </c>
      <c r="D189" s="17">
        <v>16917</v>
      </c>
      <c r="E189" s="17">
        <v>5616</v>
      </c>
      <c r="F189" s="17">
        <v>6495</v>
      </c>
      <c r="G189" s="17">
        <v>11127</v>
      </c>
      <c r="H189" s="17">
        <v>10766</v>
      </c>
      <c r="I189" s="17">
        <v>712</v>
      </c>
      <c r="J189" s="17">
        <v>4320</v>
      </c>
      <c r="K189" s="17">
        <v>5893</v>
      </c>
      <c r="L189" s="17">
        <v>8334</v>
      </c>
      <c r="M189" s="17">
        <v>10023</v>
      </c>
      <c r="N189" s="17">
        <v>501</v>
      </c>
      <c r="O189" s="17">
        <v>873</v>
      </c>
      <c r="P189" s="18">
        <f t="shared" si="17"/>
        <v>114451</v>
      </c>
      <c r="Q189" s="17">
        <v>182</v>
      </c>
      <c r="R189" s="17">
        <f t="shared" si="18"/>
        <v>114633</v>
      </c>
    </row>
    <row r="190" spans="1:18" ht="12.75">
      <c r="A190" s="16" t="s">
        <v>14</v>
      </c>
      <c r="B190" s="17">
        <v>23836</v>
      </c>
      <c r="C190" s="17">
        <v>318</v>
      </c>
      <c r="D190" s="17">
        <v>18106</v>
      </c>
      <c r="E190" s="17">
        <v>1967</v>
      </c>
      <c r="F190" s="17">
        <v>3729</v>
      </c>
      <c r="G190" s="17">
        <v>9115</v>
      </c>
      <c r="H190" s="17">
        <v>6245</v>
      </c>
      <c r="I190" s="17">
        <v>896</v>
      </c>
      <c r="J190" s="17">
        <v>5013</v>
      </c>
      <c r="K190" s="17">
        <v>4728</v>
      </c>
      <c r="L190" s="17">
        <v>5277</v>
      </c>
      <c r="M190" s="17">
        <v>8600</v>
      </c>
      <c r="N190" s="17">
        <v>449</v>
      </c>
      <c r="O190" s="17">
        <v>2402</v>
      </c>
      <c r="P190" s="18">
        <f t="shared" si="17"/>
        <v>85877</v>
      </c>
      <c r="Q190" s="17">
        <v>627</v>
      </c>
      <c r="R190" s="17">
        <f t="shared" si="18"/>
        <v>86504</v>
      </c>
    </row>
    <row r="191" spans="1:18" ht="12.75">
      <c r="A191" s="16" t="s">
        <v>15</v>
      </c>
      <c r="B191" s="17">
        <v>9343</v>
      </c>
      <c r="C191" s="17">
        <v>1</v>
      </c>
      <c r="D191" s="17">
        <v>1200</v>
      </c>
      <c r="E191" s="17">
        <v>275</v>
      </c>
      <c r="F191" s="17">
        <v>898</v>
      </c>
      <c r="G191" s="17">
        <v>2081</v>
      </c>
      <c r="H191" s="17">
        <v>961</v>
      </c>
      <c r="I191" s="17">
        <v>95</v>
      </c>
      <c r="J191" s="17">
        <v>482</v>
      </c>
      <c r="K191" s="17">
        <v>1027</v>
      </c>
      <c r="L191" s="17">
        <v>577</v>
      </c>
      <c r="M191" s="17">
        <v>3029</v>
      </c>
      <c r="N191" s="17">
        <v>63</v>
      </c>
      <c r="O191" s="17">
        <v>168</v>
      </c>
      <c r="P191" s="18">
        <f t="shared" si="17"/>
        <v>19864</v>
      </c>
      <c r="Q191" s="17">
        <v>73</v>
      </c>
      <c r="R191" s="17">
        <f t="shared" si="18"/>
        <v>19937</v>
      </c>
    </row>
    <row r="192" spans="1:18" ht="12.75">
      <c r="A192" s="16" t="s">
        <v>16</v>
      </c>
      <c r="B192" s="17">
        <v>16890</v>
      </c>
      <c r="C192" s="17">
        <v>370</v>
      </c>
      <c r="D192" s="17">
        <v>14175</v>
      </c>
      <c r="E192" s="17">
        <v>470</v>
      </c>
      <c r="F192" s="17">
        <v>4683</v>
      </c>
      <c r="G192" s="17">
        <v>6426</v>
      </c>
      <c r="H192" s="17">
        <v>2982</v>
      </c>
      <c r="I192" s="17">
        <v>196</v>
      </c>
      <c r="J192" s="17">
        <v>2548</v>
      </c>
      <c r="K192" s="17">
        <v>3677</v>
      </c>
      <c r="L192" s="17">
        <v>2839</v>
      </c>
      <c r="M192" s="17">
        <v>7158</v>
      </c>
      <c r="N192" s="17">
        <v>316</v>
      </c>
      <c r="O192" s="17">
        <v>780</v>
      </c>
      <c r="P192" s="18">
        <f t="shared" si="17"/>
        <v>61950</v>
      </c>
      <c r="Q192" s="17">
        <v>1169</v>
      </c>
      <c r="R192" s="17">
        <f t="shared" si="18"/>
        <v>63119</v>
      </c>
    </row>
    <row r="193" spans="1:18" ht="12.75">
      <c r="A193" s="16" t="s">
        <v>17</v>
      </c>
      <c r="B193" s="17">
        <v>30017</v>
      </c>
      <c r="C193" s="17">
        <v>609</v>
      </c>
      <c r="D193" s="17">
        <v>2740</v>
      </c>
      <c r="E193" s="17">
        <v>471</v>
      </c>
      <c r="F193" s="17">
        <v>1135</v>
      </c>
      <c r="G193" s="17">
        <v>5715</v>
      </c>
      <c r="H193" s="17">
        <v>2565</v>
      </c>
      <c r="I193" s="17">
        <v>258</v>
      </c>
      <c r="J193" s="17">
        <v>1854</v>
      </c>
      <c r="K193" s="17">
        <v>2619</v>
      </c>
      <c r="L193" s="17">
        <v>2721</v>
      </c>
      <c r="M193" s="17">
        <v>4452</v>
      </c>
      <c r="N193" s="17">
        <v>258</v>
      </c>
      <c r="O193" s="17">
        <v>1235</v>
      </c>
      <c r="P193" s="18">
        <f t="shared" si="17"/>
        <v>54179</v>
      </c>
      <c r="Q193" s="17">
        <v>72</v>
      </c>
      <c r="R193" s="17">
        <f t="shared" si="18"/>
        <v>54251</v>
      </c>
    </row>
    <row r="194" spans="1:18" ht="12.75">
      <c r="A194" s="16" t="s">
        <v>18</v>
      </c>
      <c r="B194" s="17">
        <v>32433</v>
      </c>
      <c r="C194" s="17">
        <v>5685</v>
      </c>
      <c r="D194" s="17">
        <v>5926</v>
      </c>
      <c r="E194" s="17">
        <v>1190</v>
      </c>
      <c r="F194" s="17">
        <v>2083</v>
      </c>
      <c r="G194" s="17">
        <v>7353</v>
      </c>
      <c r="H194" s="17">
        <v>6334</v>
      </c>
      <c r="I194" s="17">
        <v>308</v>
      </c>
      <c r="J194" s="17">
        <v>2255</v>
      </c>
      <c r="K194" s="17">
        <v>3401</v>
      </c>
      <c r="L194" s="17">
        <v>3127</v>
      </c>
      <c r="M194" s="17">
        <v>5728</v>
      </c>
      <c r="N194" s="17">
        <v>404</v>
      </c>
      <c r="O194" s="17">
        <v>915</v>
      </c>
      <c r="P194" s="18">
        <f t="shared" si="17"/>
        <v>75312</v>
      </c>
      <c r="Q194" s="17">
        <v>124</v>
      </c>
      <c r="R194" s="17">
        <f t="shared" si="18"/>
        <v>75436</v>
      </c>
    </row>
    <row r="195" spans="1:18" ht="12.75">
      <c r="A195" s="16" t="s">
        <v>19</v>
      </c>
      <c r="B195" s="17">
        <v>72951</v>
      </c>
      <c r="C195" s="17">
        <v>4318</v>
      </c>
      <c r="D195" s="17">
        <v>44548</v>
      </c>
      <c r="E195" s="17">
        <v>6172</v>
      </c>
      <c r="F195" s="17">
        <v>17991</v>
      </c>
      <c r="G195" s="17">
        <v>24587</v>
      </c>
      <c r="H195" s="17">
        <v>17521</v>
      </c>
      <c r="I195" s="17">
        <v>866</v>
      </c>
      <c r="J195" s="17">
        <v>9067</v>
      </c>
      <c r="K195" s="17">
        <v>8455</v>
      </c>
      <c r="L195" s="17">
        <v>16852</v>
      </c>
      <c r="M195" s="17">
        <v>13417</v>
      </c>
      <c r="N195" s="17">
        <v>549</v>
      </c>
      <c r="O195" s="17">
        <v>2014</v>
      </c>
      <c r="P195" s="18">
        <f t="shared" si="17"/>
        <v>235280</v>
      </c>
      <c r="Q195" s="17">
        <v>900</v>
      </c>
      <c r="R195" s="17">
        <f t="shared" si="18"/>
        <v>236180</v>
      </c>
    </row>
    <row r="196" spans="1:18" ht="12.75">
      <c r="A196" s="16" t="s">
        <v>20</v>
      </c>
      <c r="B196" s="17">
        <v>5571</v>
      </c>
      <c r="C196" s="17">
        <v>1363</v>
      </c>
      <c r="D196" s="17">
        <v>635</v>
      </c>
      <c r="E196" s="17">
        <v>36</v>
      </c>
      <c r="F196" s="17">
        <v>754</v>
      </c>
      <c r="G196" s="17">
        <v>1533</v>
      </c>
      <c r="H196" s="17">
        <v>328</v>
      </c>
      <c r="I196" s="17">
        <v>111</v>
      </c>
      <c r="J196" s="17">
        <v>1222</v>
      </c>
      <c r="K196" s="17">
        <v>536</v>
      </c>
      <c r="L196" s="17">
        <v>786</v>
      </c>
      <c r="M196" s="17">
        <v>2965</v>
      </c>
      <c r="N196" s="17">
        <v>57</v>
      </c>
      <c r="O196" s="17">
        <v>73</v>
      </c>
      <c r="P196" s="18">
        <f t="shared" si="17"/>
        <v>15824</v>
      </c>
      <c r="Q196" s="17">
        <v>32</v>
      </c>
      <c r="R196" s="17">
        <f t="shared" si="18"/>
        <v>15856</v>
      </c>
    </row>
    <row r="197" spans="1:18" ht="12.75">
      <c r="A197" s="16" t="s">
        <v>21</v>
      </c>
      <c r="B197" s="17">
        <v>20467</v>
      </c>
      <c r="C197" s="17">
        <v>17161</v>
      </c>
      <c r="D197" s="17">
        <v>7590</v>
      </c>
      <c r="E197" s="17">
        <v>595</v>
      </c>
      <c r="F197" s="17">
        <v>11355</v>
      </c>
      <c r="G197" s="17">
        <v>7769</v>
      </c>
      <c r="H197" s="17">
        <v>6047</v>
      </c>
      <c r="I197" s="17">
        <v>391</v>
      </c>
      <c r="J197" s="17">
        <v>4475</v>
      </c>
      <c r="K197" s="17">
        <v>3929</v>
      </c>
      <c r="L197" s="17">
        <v>4853</v>
      </c>
      <c r="M197" s="17">
        <v>7081</v>
      </c>
      <c r="N197" s="17">
        <v>321</v>
      </c>
      <c r="O197" s="17">
        <v>1179</v>
      </c>
      <c r="P197" s="18">
        <f t="shared" si="17"/>
        <v>90855</v>
      </c>
      <c r="Q197" s="17">
        <v>471</v>
      </c>
      <c r="R197" s="17">
        <f t="shared" si="18"/>
        <v>91326</v>
      </c>
    </row>
    <row r="198" spans="1:18" ht="12.75">
      <c r="A198" s="16" t="s">
        <v>22</v>
      </c>
      <c r="B198" s="17">
        <v>6264</v>
      </c>
      <c r="C198" s="17">
        <v>10608</v>
      </c>
      <c r="D198" s="17">
        <v>724</v>
      </c>
      <c r="E198" s="17">
        <v>1659</v>
      </c>
      <c r="F198" s="17">
        <v>17351</v>
      </c>
      <c r="G198" s="17">
        <v>4530</v>
      </c>
      <c r="H198" s="17">
        <v>3470</v>
      </c>
      <c r="I198" s="17">
        <v>283</v>
      </c>
      <c r="J198" s="17">
        <v>2772</v>
      </c>
      <c r="K198" s="17">
        <v>1051</v>
      </c>
      <c r="L198" s="17">
        <v>1643</v>
      </c>
      <c r="M198" s="17">
        <v>2539</v>
      </c>
      <c r="N198" s="17">
        <v>131</v>
      </c>
      <c r="O198" s="17">
        <v>224</v>
      </c>
      <c r="P198" s="18">
        <f t="shared" si="17"/>
        <v>52801</v>
      </c>
      <c r="Q198" s="17">
        <v>3943</v>
      </c>
      <c r="R198" s="17">
        <f t="shared" si="18"/>
        <v>56744</v>
      </c>
    </row>
    <row r="199" spans="1:18" ht="12.75">
      <c r="A199" s="16" t="s">
        <v>23</v>
      </c>
      <c r="B199" s="17">
        <v>21693</v>
      </c>
      <c r="C199" s="17">
        <v>916</v>
      </c>
      <c r="D199" s="17">
        <v>5828</v>
      </c>
      <c r="E199" s="17">
        <v>624</v>
      </c>
      <c r="F199" s="17">
        <v>1690</v>
      </c>
      <c r="G199" s="17">
        <v>6289</v>
      </c>
      <c r="H199" s="17">
        <v>7644</v>
      </c>
      <c r="I199" s="17">
        <v>347</v>
      </c>
      <c r="J199" s="17">
        <v>1874</v>
      </c>
      <c r="K199" s="17">
        <v>2880</v>
      </c>
      <c r="L199" s="17">
        <v>4992</v>
      </c>
      <c r="M199" s="17">
        <v>6103</v>
      </c>
      <c r="N199" s="17">
        <v>341</v>
      </c>
      <c r="O199" s="17">
        <v>986</v>
      </c>
      <c r="P199" s="18">
        <f t="shared" si="17"/>
        <v>60235</v>
      </c>
      <c r="Q199" s="17">
        <v>270</v>
      </c>
      <c r="R199" s="17">
        <f t="shared" si="18"/>
        <v>60505</v>
      </c>
    </row>
    <row r="200" spans="1:18" ht="12.75">
      <c r="A200" s="16" t="s">
        <v>24</v>
      </c>
      <c r="B200" s="17">
        <v>18849</v>
      </c>
      <c r="C200" s="17">
        <v>4364</v>
      </c>
      <c r="D200" s="17">
        <v>4455</v>
      </c>
      <c r="E200" s="17">
        <v>231</v>
      </c>
      <c r="F200" s="17">
        <v>3262</v>
      </c>
      <c r="G200" s="17">
        <v>5352</v>
      </c>
      <c r="H200" s="17">
        <v>3588</v>
      </c>
      <c r="I200" s="17">
        <v>134</v>
      </c>
      <c r="J200" s="17">
        <v>2915</v>
      </c>
      <c r="K200" s="17">
        <v>3398</v>
      </c>
      <c r="L200" s="17">
        <v>5270</v>
      </c>
      <c r="M200" s="17">
        <v>4628</v>
      </c>
      <c r="N200" s="17">
        <v>186</v>
      </c>
      <c r="O200" s="17">
        <v>1023</v>
      </c>
      <c r="P200" s="18">
        <f t="shared" si="17"/>
        <v>55609</v>
      </c>
      <c r="Q200" s="17">
        <v>129</v>
      </c>
      <c r="R200" s="17">
        <f t="shared" si="18"/>
        <v>55738</v>
      </c>
    </row>
    <row r="201" spans="1:18" ht="12.75">
      <c r="A201" s="16" t="s">
        <v>25</v>
      </c>
      <c r="B201" s="17">
        <v>24914</v>
      </c>
      <c r="C201" s="17">
        <v>481</v>
      </c>
      <c r="D201" s="17">
        <v>3635</v>
      </c>
      <c r="E201" s="17">
        <v>493</v>
      </c>
      <c r="F201" s="17">
        <v>2633</v>
      </c>
      <c r="G201" s="17">
        <v>6388</v>
      </c>
      <c r="H201" s="17">
        <v>5352</v>
      </c>
      <c r="I201" s="17">
        <v>281</v>
      </c>
      <c r="J201" s="17">
        <v>1681</v>
      </c>
      <c r="K201" s="17">
        <v>4752</v>
      </c>
      <c r="L201" s="17">
        <v>4647</v>
      </c>
      <c r="M201" s="17">
        <v>7601</v>
      </c>
      <c r="N201" s="17">
        <v>707</v>
      </c>
      <c r="O201" s="17">
        <v>917</v>
      </c>
      <c r="P201" s="18">
        <f t="shared" si="17"/>
        <v>62648</v>
      </c>
      <c r="Q201" s="17">
        <v>202</v>
      </c>
      <c r="R201" s="17">
        <f t="shared" si="18"/>
        <v>62850</v>
      </c>
    </row>
    <row r="202" spans="1:18" ht="12.75">
      <c r="A202" s="16" t="s">
        <v>26</v>
      </c>
      <c r="B202" s="17">
        <v>18225</v>
      </c>
      <c r="C202" s="17">
        <v>3666</v>
      </c>
      <c r="D202" s="17">
        <v>8658</v>
      </c>
      <c r="E202" s="17">
        <v>2512</v>
      </c>
      <c r="F202" s="17">
        <v>3464</v>
      </c>
      <c r="G202" s="17">
        <v>7406</v>
      </c>
      <c r="H202" s="17">
        <v>7227</v>
      </c>
      <c r="I202" s="17">
        <v>472</v>
      </c>
      <c r="J202" s="17">
        <v>2810</v>
      </c>
      <c r="K202" s="17">
        <v>4469</v>
      </c>
      <c r="L202" s="17">
        <v>7954</v>
      </c>
      <c r="M202" s="17">
        <v>8448</v>
      </c>
      <c r="N202" s="17">
        <v>453</v>
      </c>
      <c r="O202" s="17">
        <v>1192</v>
      </c>
      <c r="P202" s="18">
        <f t="shared" si="17"/>
        <v>74572</v>
      </c>
      <c r="Q202" s="17">
        <v>349</v>
      </c>
      <c r="R202" s="17">
        <f t="shared" si="18"/>
        <v>74921</v>
      </c>
    </row>
    <row r="203" spans="1:18" ht="12.75">
      <c r="A203" s="16" t="s">
        <v>27</v>
      </c>
      <c r="B203" s="17">
        <v>15096</v>
      </c>
      <c r="C203" s="17">
        <v>4</v>
      </c>
      <c r="D203" s="17">
        <v>18661</v>
      </c>
      <c r="E203" s="17">
        <v>547</v>
      </c>
      <c r="F203" s="17">
        <v>2096</v>
      </c>
      <c r="G203" s="17">
        <v>6330</v>
      </c>
      <c r="H203" s="17">
        <v>3658</v>
      </c>
      <c r="I203" s="17">
        <v>367</v>
      </c>
      <c r="J203" s="17">
        <v>2944</v>
      </c>
      <c r="K203" s="17">
        <v>2621</v>
      </c>
      <c r="L203" s="17">
        <v>3149</v>
      </c>
      <c r="M203" s="17">
        <v>4769</v>
      </c>
      <c r="N203" s="17">
        <v>182</v>
      </c>
      <c r="O203" s="17">
        <v>947</v>
      </c>
      <c r="P203" s="18">
        <f t="shared" si="17"/>
        <v>59477</v>
      </c>
      <c r="Q203" s="17">
        <v>89</v>
      </c>
      <c r="R203" s="17">
        <f t="shared" si="18"/>
        <v>59566</v>
      </c>
    </row>
    <row r="204" spans="1:18" ht="12.75">
      <c r="A204" s="16" t="s">
        <v>28</v>
      </c>
      <c r="B204" s="17">
        <v>18378</v>
      </c>
      <c r="C204" s="17">
        <v>54</v>
      </c>
      <c r="D204" s="17">
        <v>24117</v>
      </c>
      <c r="E204" s="17">
        <v>553</v>
      </c>
      <c r="F204" s="17">
        <v>3615</v>
      </c>
      <c r="G204" s="17">
        <v>8572</v>
      </c>
      <c r="H204" s="17">
        <v>4650</v>
      </c>
      <c r="I204" s="17">
        <v>787</v>
      </c>
      <c r="J204" s="17">
        <v>4758</v>
      </c>
      <c r="K204" s="17">
        <v>4456</v>
      </c>
      <c r="L204" s="17">
        <v>5732</v>
      </c>
      <c r="M204" s="17">
        <v>6827</v>
      </c>
      <c r="N204" s="17">
        <v>288</v>
      </c>
      <c r="O204" s="17">
        <v>1764</v>
      </c>
      <c r="P204" s="18">
        <f t="shared" si="17"/>
        <v>81023</v>
      </c>
      <c r="Q204" s="17">
        <v>879</v>
      </c>
      <c r="R204" s="17">
        <f t="shared" si="18"/>
        <v>81902</v>
      </c>
    </row>
    <row r="205" spans="1:18" ht="12.75">
      <c r="A205" s="16" t="s">
        <v>29</v>
      </c>
      <c r="B205" s="17">
        <v>43788</v>
      </c>
      <c r="C205" s="17">
        <v>26807</v>
      </c>
      <c r="D205" s="17">
        <v>50590</v>
      </c>
      <c r="E205" s="17">
        <v>3606</v>
      </c>
      <c r="F205" s="17">
        <v>8328</v>
      </c>
      <c r="G205" s="17">
        <v>20435</v>
      </c>
      <c r="H205" s="17">
        <v>18915</v>
      </c>
      <c r="I205" s="17">
        <v>1554</v>
      </c>
      <c r="J205" s="17">
        <v>12683</v>
      </c>
      <c r="K205" s="17">
        <v>13134</v>
      </c>
      <c r="L205" s="17">
        <v>12936</v>
      </c>
      <c r="M205" s="17">
        <v>12923</v>
      </c>
      <c r="N205" s="17">
        <v>847</v>
      </c>
      <c r="O205" s="17">
        <v>4315</v>
      </c>
      <c r="P205" s="18">
        <f t="shared" si="17"/>
        <v>222231</v>
      </c>
      <c r="Q205" s="17">
        <v>4973</v>
      </c>
      <c r="R205" s="17">
        <f t="shared" si="18"/>
        <v>227204</v>
      </c>
    </row>
    <row r="206" spans="1:18" ht="12.75">
      <c r="A206" s="16" t="s">
        <v>30</v>
      </c>
      <c r="B206" s="17">
        <v>14920</v>
      </c>
      <c r="C206" s="17">
        <v>231</v>
      </c>
      <c r="D206" s="17">
        <v>1725</v>
      </c>
      <c r="E206" s="17">
        <v>658</v>
      </c>
      <c r="F206" s="17">
        <v>2185</v>
      </c>
      <c r="G206" s="17">
        <v>3423</v>
      </c>
      <c r="H206" s="17">
        <v>2328</v>
      </c>
      <c r="I206" s="17">
        <v>192</v>
      </c>
      <c r="J206" s="17">
        <v>875</v>
      </c>
      <c r="K206" s="17">
        <v>2098</v>
      </c>
      <c r="L206" s="17">
        <v>1363</v>
      </c>
      <c r="M206" s="17">
        <v>3343</v>
      </c>
      <c r="N206" s="17">
        <v>247</v>
      </c>
      <c r="O206" s="17">
        <v>426</v>
      </c>
      <c r="P206" s="18">
        <f t="shared" si="17"/>
        <v>33162</v>
      </c>
      <c r="Q206" s="17">
        <v>101</v>
      </c>
      <c r="R206" s="17">
        <f t="shared" si="18"/>
        <v>33263</v>
      </c>
    </row>
    <row r="207" spans="1:18" ht="12.75">
      <c r="A207" s="16" t="s">
        <v>31</v>
      </c>
      <c r="B207" s="17">
        <v>43419</v>
      </c>
      <c r="C207" s="17">
        <v>1130</v>
      </c>
      <c r="D207" s="17">
        <v>17249</v>
      </c>
      <c r="E207" s="17">
        <v>1379</v>
      </c>
      <c r="F207" s="17">
        <v>3791</v>
      </c>
      <c r="G207" s="17">
        <v>11834</v>
      </c>
      <c r="H207" s="17">
        <v>7994</v>
      </c>
      <c r="I207" s="17">
        <v>680</v>
      </c>
      <c r="J207" s="17">
        <v>4206</v>
      </c>
      <c r="K207" s="17">
        <v>5807</v>
      </c>
      <c r="L207" s="17">
        <v>6479</v>
      </c>
      <c r="M207" s="17">
        <v>10530</v>
      </c>
      <c r="N207" s="17">
        <v>501</v>
      </c>
      <c r="O207" s="17">
        <v>1869</v>
      </c>
      <c r="P207" s="18">
        <f t="shared" si="17"/>
        <v>113130</v>
      </c>
      <c r="Q207" s="17">
        <v>281</v>
      </c>
      <c r="R207" s="17">
        <f t="shared" si="18"/>
        <v>113411</v>
      </c>
    </row>
    <row r="208" spans="1:18" ht="12.75">
      <c r="A208" s="16" t="s">
        <v>32</v>
      </c>
      <c r="B208" s="17">
        <v>65322</v>
      </c>
      <c r="C208" s="17">
        <v>2128</v>
      </c>
      <c r="D208" s="17">
        <v>139806</v>
      </c>
      <c r="E208" s="17">
        <v>9958</v>
      </c>
      <c r="F208" s="17">
        <v>28878</v>
      </c>
      <c r="G208" s="17">
        <v>47479</v>
      </c>
      <c r="H208" s="17">
        <v>35095</v>
      </c>
      <c r="I208" s="17">
        <v>5516</v>
      </c>
      <c r="J208" s="17">
        <v>31857</v>
      </c>
      <c r="K208" s="17">
        <v>26277</v>
      </c>
      <c r="L208" s="17">
        <v>43184</v>
      </c>
      <c r="M208" s="17">
        <v>24804</v>
      </c>
      <c r="N208" s="17">
        <v>1657</v>
      </c>
      <c r="O208" s="17">
        <v>13140</v>
      </c>
      <c r="P208" s="18">
        <f t="shared" si="17"/>
        <v>448821</v>
      </c>
      <c r="Q208" s="17">
        <v>8772</v>
      </c>
      <c r="R208" s="17">
        <f t="shared" si="18"/>
        <v>457593</v>
      </c>
    </row>
    <row r="209" spans="1:18" ht="12.75">
      <c r="A209" s="13"/>
      <c r="B209" s="13"/>
      <c r="C209" s="17"/>
      <c r="D209" s="17"/>
      <c r="E209" s="13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1:18" ht="12.75">
      <c r="A210" s="16" t="s">
        <v>33</v>
      </c>
      <c r="B210" s="17">
        <v>24616</v>
      </c>
      <c r="C210" s="17">
        <v>13276</v>
      </c>
      <c r="D210" s="17">
        <v>1268</v>
      </c>
      <c r="E210" s="17">
        <v>505</v>
      </c>
      <c r="F210" s="17">
        <v>6393</v>
      </c>
      <c r="G210" s="17">
        <v>6269</v>
      </c>
      <c r="H210" s="17">
        <v>4099</v>
      </c>
      <c r="I210" s="17">
        <v>264</v>
      </c>
      <c r="J210" s="17">
        <v>2083</v>
      </c>
      <c r="K210" s="17">
        <v>1591</v>
      </c>
      <c r="L210" s="17">
        <v>3823</v>
      </c>
      <c r="M210" s="17">
        <v>7718</v>
      </c>
      <c r="N210" s="17">
        <v>204</v>
      </c>
      <c r="O210" s="17">
        <v>286</v>
      </c>
      <c r="P210" s="18">
        <f>SUM(B210:N210)-O210</f>
        <v>71823</v>
      </c>
      <c r="Q210" s="17">
        <v>1665</v>
      </c>
      <c r="R210" s="17">
        <f>SUM(P210:Q210)</f>
        <v>73488</v>
      </c>
    </row>
    <row r="211" spans="1:18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12.75">
      <c r="A212" s="19" t="s">
        <v>9</v>
      </c>
      <c r="B212" s="20">
        <f aca="true" t="shared" si="19" ref="B212:R212">SUM(B183+B210)</f>
        <v>671390</v>
      </c>
      <c r="C212" s="20">
        <f t="shared" si="19"/>
        <v>127337</v>
      </c>
      <c r="D212" s="20">
        <f t="shared" si="19"/>
        <v>852716</v>
      </c>
      <c r="E212" s="20">
        <f t="shared" si="19"/>
        <v>82784</v>
      </c>
      <c r="F212" s="20">
        <f t="shared" si="19"/>
        <v>219951</v>
      </c>
      <c r="G212" s="20">
        <f t="shared" si="19"/>
        <v>382016</v>
      </c>
      <c r="H212" s="20">
        <f t="shared" si="19"/>
        <v>270366</v>
      </c>
      <c r="I212" s="20">
        <f t="shared" si="19"/>
        <v>47504</v>
      </c>
      <c r="J212" s="20">
        <f t="shared" si="19"/>
        <v>243913</v>
      </c>
      <c r="K212" s="20">
        <f t="shared" si="19"/>
        <v>259999</v>
      </c>
      <c r="L212" s="20">
        <f t="shared" si="19"/>
        <v>353841</v>
      </c>
      <c r="M212" s="20">
        <f t="shared" si="19"/>
        <v>349012</v>
      </c>
      <c r="N212" s="20">
        <f t="shared" si="19"/>
        <v>14907</v>
      </c>
      <c r="O212" s="20">
        <f t="shared" si="19"/>
        <v>103850</v>
      </c>
      <c r="P212" s="20">
        <f t="shared" si="19"/>
        <v>3771886</v>
      </c>
      <c r="Q212" s="20">
        <f t="shared" si="19"/>
        <v>84698</v>
      </c>
      <c r="R212" s="20">
        <f t="shared" si="19"/>
        <v>3856584</v>
      </c>
    </row>
    <row r="213" spans="1:18" ht="12.75">
      <c r="A213" s="21" t="s">
        <v>54</v>
      </c>
      <c r="B213" s="2"/>
      <c r="C213" s="2"/>
      <c r="D213" s="2"/>
      <c r="E213" s="2"/>
      <c r="F213" s="2"/>
      <c r="G213" s="2"/>
      <c r="H213" s="2"/>
      <c r="I213" s="10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2.75">
      <c r="A214" s="21"/>
      <c r="B214" s="2"/>
      <c r="C214" s="2"/>
      <c r="D214" s="2"/>
      <c r="E214" s="2"/>
      <c r="F214" s="2"/>
      <c r="G214" s="2"/>
      <c r="H214" s="2"/>
      <c r="I214" s="10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2.75">
      <c r="A215" s="21"/>
      <c r="B215" s="2"/>
      <c r="C215" s="2"/>
      <c r="D215" s="2"/>
      <c r="E215" s="2"/>
      <c r="F215" s="2"/>
      <c r="G215" s="2"/>
      <c r="H215" s="2"/>
      <c r="I215" s="10"/>
      <c r="J215" s="2"/>
      <c r="K215" s="2"/>
      <c r="L215" s="2"/>
      <c r="M215" s="2"/>
      <c r="N215" s="2"/>
      <c r="O215" s="2"/>
      <c r="P215" s="2"/>
      <c r="Q215" s="2"/>
      <c r="R215" s="2"/>
    </row>
    <row r="216" ht="12.75">
      <c r="A216" s="2" t="s">
        <v>58</v>
      </c>
    </row>
    <row r="217" spans="1:18" ht="12.75">
      <c r="A217" s="3" t="s">
        <v>0</v>
      </c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2.75">
      <c r="A218" s="5">
        <v>1985</v>
      </c>
      <c r="B218" s="2"/>
      <c r="C218" s="2"/>
      <c r="D218" s="2"/>
      <c r="E218" s="2"/>
      <c r="F218" s="2"/>
      <c r="G218" s="2"/>
      <c r="H218" s="6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5" t="s">
        <v>36</v>
      </c>
      <c r="R219" s="25"/>
    </row>
    <row r="220" spans="1:18" s="12" customFormat="1" ht="12.75">
      <c r="A220" s="26" t="s">
        <v>6</v>
      </c>
      <c r="B220" s="26" t="s">
        <v>37</v>
      </c>
      <c r="C220" s="26" t="s">
        <v>3</v>
      </c>
      <c r="D220" s="26" t="s">
        <v>38</v>
      </c>
      <c r="E220" s="26" t="s">
        <v>39</v>
      </c>
      <c r="F220" s="26" t="s">
        <v>40</v>
      </c>
      <c r="G220" s="26" t="s">
        <v>1</v>
      </c>
      <c r="H220" s="26" t="s">
        <v>41</v>
      </c>
      <c r="I220" s="26" t="s">
        <v>2</v>
      </c>
      <c r="J220" s="26" t="s">
        <v>42</v>
      </c>
      <c r="K220" s="26" t="s">
        <v>43</v>
      </c>
      <c r="L220" s="26" t="s">
        <v>44</v>
      </c>
      <c r="M220" s="26" t="s">
        <v>45</v>
      </c>
      <c r="N220" s="26" t="s">
        <v>46</v>
      </c>
      <c r="O220" s="26" t="s">
        <v>47</v>
      </c>
      <c r="P220" s="26" t="s">
        <v>48</v>
      </c>
      <c r="Q220" s="26" t="s">
        <v>49</v>
      </c>
      <c r="R220" s="26" t="s">
        <v>50</v>
      </c>
    </row>
    <row r="221" spans="1:18" s="12" customFormat="1" ht="12.75">
      <c r="A221" s="27"/>
      <c r="B221" s="27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1:18" s="12" customFormat="1" ht="12.75">
      <c r="A222" s="27"/>
      <c r="B222" s="27"/>
      <c r="C222" s="29"/>
      <c r="D222" s="29"/>
      <c r="E222" s="29"/>
      <c r="F222" s="29"/>
      <c r="G222" s="29"/>
      <c r="H222" s="29" t="s">
        <v>4</v>
      </c>
      <c r="I222" s="29"/>
      <c r="J222" s="29"/>
      <c r="K222" s="29" t="s">
        <v>5</v>
      </c>
      <c r="L222" s="29"/>
      <c r="M222" s="29"/>
      <c r="N222" s="29"/>
      <c r="O222" s="29"/>
      <c r="P222" s="29"/>
      <c r="Q222" s="29"/>
      <c r="R222" s="29"/>
    </row>
    <row r="223" spans="1:18" s="12" customFormat="1" ht="12.75">
      <c r="A223" s="27"/>
      <c r="B223" s="27"/>
      <c r="C223" s="29"/>
      <c r="D223" s="29"/>
      <c r="E223" s="29"/>
      <c r="F223" s="29"/>
      <c r="G223" s="29"/>
      <c r="H223" s="29" t="s">
        <v>7</v>
      </c>
      <c r="I223" s="29"/>
      <c r="J223" s="29"/>
      <c r="K223" s="29" t="s">
        <v>8</v>
      </c>
      <c r="L223" s="29"/>
      <c r="M223" s="29"/>
      <c r="N223" s="29"/>
      <c r="O223" s="29"/>
      <c r="P223" s="29"/>
      <c r="Q223" s="29"/>
      <c r="R223" s="29"/>
    </row>
    <row r="224" spans="1:18" s="12" customFormat="1" ht="12.75">
      <c r="A224" s="27"/>
      <c r="B224" s="27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1:18" s="12" customFormat="1" ht="12.75">
      <c r="A225" s="28"/>
      <c r="B225" s="28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</row>
    <row r="226" spans="1:18" ht="12.75">
      <c r="A226" s="22" t="s">
        <v>6</v>
      </c>
      <c r="B226" s="23">
        <f aca="true" t="shared" si="20" ref="B226:R226">SUM(B228:B251)</f>
        <v>812192</v>
      </c>
      <c r="C226" s="23">
        <f t="shared" si="20"/>
        <v>184493</v>
      </c>
      <c r="D226" s="23">
        <f t="shared" si="20"/>
        <v>1060535</v>
      </c>
      <c r="E226" s="23">
        <f t="shared" si="20"/>
        <v>106302</v>
      </c>
      <c r="F226" s="23">
        <f t="shared" si="20"/>
        <v>329037</v>
      </c>
      <c r="G226" s="23">
        <f t="shared" si="20"/>
        <v>506089</v>
      </c>
      <c r="H226" s="23">
        <f t="shared" si="20"/>
        <v>337474</v>
      </c>
      <c r="I226" s="23">
        <f t="shared" si="20"/>
        <v>61273</v>
      </c>
      <c r="J226" s="23">
        <f t="shared" si="20"/>
        <v>298515</v>
      </c>
      <c r="K226" s="23">
        <f t="shared" si="20"/>
        <v>304631</v>
      </c>
      <c r="L226" s="23">
        <f t="shared" si="20"/>
        <v>416234</v>
      </c>
      <c r="M226" s="23">
        <f t="shared" si="20"/>
        <v>414838</v>
      </c>
      <c r="N226" s="23">
        <f t="shared" si="20"/>
        <v>17248</v>
      </c>
      <c r="O226" s="23">
        <f t="shared" si="20"/>
        <v>118447</v>
      </c>
      <c r="P226" s="23">
        <f t="shared" si="20"/>
        <v>4730414</v>
      </c>
      <c r="Q226" s="23">
        <f t="shared" si="20"/>
        <v>129058</v>
      </c>
      <c r="R226" s="23">
        <f t="shared" si="20"/>
        <v>4859472</v>
      </c>
    </row>
    <row r="227" spans="1:18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2.75">
      <c r="A228" s="16" t="s">
        <v>10</v>
      </c>
      <c r="B228" s="17">
        <v>104040</v>
      </c>
      <c r="C228" s="17">
        <v>45577</v>
      </c>
      <c r="D228" s="17">
        <v>212338</v>
      </c>
      <c r="E228" s="17">
        <v>20691</v>
      </c>
      <c r="F228" s="17">
        <v>51702</v>
      </c>
      <c r="G228" s="17">
        <v>77946</v>
      </c>
      <c r="H228" s="17">
        <v>42834</v>
      </c>
      <c r="I228" s="17">
        <v>7577</v>
      </c>
      <c r="J228" s="17">
        <v>51027</v>
      </c>
      <c r="K228" s="17">
        <v>45971</v>
      </c>
      <c r="L228" s="17">
        <v>53160</v>
      </c>
      <c r="M228" s="17">
        <v>47893</v>
      </c>
      <c r="N228" s="17">
        <v>2263</v>
      </c>
      <c r="O228" s="17">
        <v>18684</v>
      </c>
      <c r="P228" s="18">
        <f aca="true" t="shared" si="21" ref="P228:P251">SUM(B228:N228)-O228</f>
        <v>744335</v>
      </c>
      <c r="Q228" s="17">
        <v>16133</v>
      </c>
      <c r="R228" s="17">
        <f>SUM(P228:Q228)</f>
        <v>760468</v>
      </c>
    </row>
    <row r="229" spans="1:18" ht="12.75">
      <c r="A229" s="16" t="s">
        <v>11</v>
      </c>
      <c r="B229" s="17">
        <v>13600</v>
      </c>
      <c r="C229" s="17">
        <v>5</v>
      </c>
      <c r="D229" s="17">
        <v>68355</v>
      </c>
      <c r="E229" s="17">
        <v>9442</v>
      </c>
      <c r="F229" s="17">
        <v>8501</v>
      </c>
      <c r="G229" s="17">
        <v>23496</v>
      </c>
      <c r="H229" s="17">
        <v>20629</v>
      </c>
      <c r="I229" s="17">
        <v>2942</v>
      </c>
      <c r="J229" s="17">
        <v>14651</v>
      </c>
      <c r="K229" s="17">
        <v>14097</v>
      </c>
      <c r="L229" s="17">
        <v>27626</v>
      </c>
      <c r="M229" s="17">
        <v>12157</v>
      </c>
      <c r="N229" s="17">
        <v>1011</v>
      </c>
      <c r="O229" s="17">
        <v>6012</v>
      </c>
      <c r="P229" s="18">
        <f t="shared" si="21"/>
        <v>210500</v>
      </c>
      <c r="Q229" s="17">
        <v>6033</v>
      </c>
      <c r="R229" s="17">
        <f aca="true" t="shared" si="22" ref="R229:R251">SUM(P229:Q229)</f>
        <v>216533</v>
      </c>
    </row>
    <row r="230" spans="1:18" ht="12.75">
      <c r="A230" s="16" t="s">
        <v>52</v>
      </c>
      <c r="B230" s="17">
        <v>933</v>
      </c>
      <c r="C230" s="17">
        <v>111</v>
      </c>
      <c r="D230" s="17">
        <v>245707</v>
      </c>
      <c r="E230" s="17">
        <v>18782</v>
      </c>
      <c r="F230" s="17">
        <v>50514</v>
      </c>
      <c r="G230" s="17">
        <v>106510</v>
      </c>
      <c r="H230" s="17">
        <v>63414</v>
      </c>
      <c r="I230" s="17">
        <v>31057</v>
      </c>
      <c r="J230" s="17">
        <v>97261</v>
      </c>
      <c r="K230" s="17">
        <v>113394</v>
      </c>
      <c r="L230" s="17">
        <v>147948</v>
      </c>
      <c r="M230" s="17">
        <v>152296</v>
      </c>
      <c r="N230" s="17">
        <v>3114</v>
      </c>
      <c r="O230" s="17">
        <v>49674</v>
      </c>
      <c r="P230" s="18">
        <f t="shared" si="21"/>
        <v>981367</v>
      </c>
      <c r="Q230" s="17">
        <v>55349</v>
      </c>
      <c r="R230" s="17">
        <f>SUM(P230:Q230)</f>
        <v>1036716</v>
      </c>
    </row>
    <row r="231" spans="1:18" ht="12.75">
      <c r="A231" s="16" t="s">
        <v>12</v>
      </c>
      <c r="B231" s="17">
        <v>23489</v>
      </c>
      <c r="C231" s="17">
        <v>3211</v>
      </c>
      <c r="D231" s="17">
        <v>39469</v>
      </c>
      <c r="E231" s="17">
        <v>6251</v>
      </c>
      <c r="F231" s="17">
        <v>6908</v>
      </c>
      <c r="G231" s="17">
        <v>16593</v>
      </c>
      <c r="H231" s="17">
        <v>13623</v>
      </c>
      <c r="I231" s="17">
        <v>1741</v>
      </c>
      <c r="J231" s="17">
        <v>7699</v>
      </c>
      <c r="K231" s="17">
        <v>8275</v>
      </c>
      <c r="L231" s="17">
        <v>13837</v>
      </c>
      <c r="M231" s="17">
        <v>12364</v>
      </c>
      <c r="N231" s="17">
        <v>965</v>
      </c>
      <c r="O231" s="17">
        <v>2793</v>
      </c>
      <c r="P231" s="18">
        <f t="shared" si="21"/>
        <v>151632</v>
      </c>
      <c r="Q231" s="17">
        <v>4853</v>
      </c>
      <c r="R231" s="17">
        <f t="shared" si="22"/>
        <v>156485</v>
      </c>
    </row>
    <row r="232" spans="1:18" ht="12.75">
      <c r="A232" s="16" t="s">
        <v>13</v>
      </c>
      <c r="B232" s="17">
        <v>32668</v>
      </c>
      <c r="C232" s="17">
        <v>11459</v>
      </c>
      <c r="D232" s="17">
        <v>19138</v>
      </c>
      <c r="E232" s="17">
        <v>8374</v>
      </c>
      <c r="F232" s="17">
        <v>12592</v>
      </c>
      <c r="G232" s="17">
        <v>15250</v>
      </c>
      <c r="H232" s="17">
        <v>13245</v>
      </c>
      <c r="I232" s="17">
        <v>556</v>
      </c>
      <c r="J232" s="17">
        <v>5459</v>
      </c>
      <c r="K232" s="17">
        <v>6742</v>
      </c>
      <c r="L232" s="17">
        <v>11134</v>
      </c>
      <c r="M232" s="17">
        <v>12383</v>
      </c>
      <c r="N232" s="17">
        <v>575</v>
      </c>
      <c r="O232" s="17">
        <v>864</v>
      </c>
      <c r="P232" s="18">
        <f t="shared" si="21"/>
        <v>148711</v>
      </c>
      <c r="Q232" s="17">
        <v>918</v>
      </c>
      <c r="R232" s="17">
        <f t="shared" si="22"/>
        <v>149629</v>
      </c>
    </row>
    <row r="233" spans="1:18" ht="12.75">
      <c r="A233" s="16" t="s">
        <v>14</v>
      </c>
      <c r="B233" s="17">
        <v>31272</v>
      </c>
      <c r="C233" s="17">
        <v>704</v>
      </c>
      <c r="D233" s="17">
        <v>21084</v>
      </c>
      <c r="E233" s="17">
        <v>2232</v>
      </c>
      <c r="F233" s="17">
        <v>3997</v>
      </c>
      <c r="G233" s="17">
        <v>12000</v>
      </c>
      <c r="H233" s="17">
        <v>7727</v>
      </c>
      <c r="I233" s="17">
        <v>1319</v>
      </c>
      <c r="J233" s="17">
        <v>5261</v>
      </c>
      <c r="K233" s="17">
        <v>5516</v>
      </c>
      <c r="L233" s="17">
        <v>7271</v>
      </c>
      <c r="M233" s="17">
        <v>10687</v>
      </c>
      <c r="N233" s="17">
        <v>526</v>
      </c>
      <c r="O233" s="17">
        <v>2173</v>
      </c>
      <c r="P233" s="18">
        <f t="shared" si="21"/>
        <v>107423</v>
      </c>
      <c r="Q233" s="17">
        <v>1312</v>
      </c>
      <c r="R233" s="17">
        <f t="shared" si="22"/>
        <v>108735</v>
      </c>
    </row>
    <row r="234" spans="1:18" ht="12.75">
      <c r="A234" s="16" t="s">
        <v>15</v>
      </c>
      <c r="B234" s="17">
        <v>10899</v>
      </c>
      <c r="C234" s="17">
        <v>1</v>
      </c>
      <c r="D234" s="17">
        <v>1429</v>
      </c>
      <c r="E234" s="17">
        <v>297</v>
      </c>
      <c r="F234" s="17">
        <v>948</v>
      </c>
      <c r="G234" s="17">
        <v>2603</v>
      </c>
      <c r="H234" s="17">
        <v>1115</v>
      </c>
      <c r="I234" s="17">
        <v>120</v>
      </c>
      <c r="J234" s="17">
        <v>510</v>
      </c>
      <c r="K234" s="17">
        <v>1226</v>
      </c>
      <c r="L234" s="17">
        <v>808</v>
      </c>
      <c r="M234" s="17">
        <v>3619</v>
      </c>
      <c r="N234" s="17">
        <v>73</v>
      </c>
      <c r="O234" s="17">
        <v>231</v>
      </c>
      <c r="P234" s="18">
        <f t="shared" si="21"/>
        <v>23417</v>
      </c>
      <c r="Q234" s="17">
        <v>131</v>
      </c>
      <c r="R234" s="17">
        <f t="shared" si="22"/>
        <v>23548</v>
      </c>
    </row>
    <row r="235" spans="1:18" ht="12.75">
      <c r="A235" s="16" t="s">
        <v>16</v>
      </c>
      <c r="B235" s="17">
        <v>21586</v>
      </c>
      <c r="C235" s="17">
        <v>735</v>
      </c>
      <c r="D235" s="17">
        <v>16696</v>
      </c>
      <c r="E235" s="17">
        <v>475</v>
      </c>
      <c r="F235" s="17">
        <v>5402</v>
      </c>
      <c r="G235" s="17">
        <v>8310</v>
      </c>
      <c r="H235" s="17">
        <v>3583</v>
      </c>
      <c r="I235" s="17">
        <v>290</v>
      </c>
      <c r="J235" s="17">
        <v>2977</v>
      </c>
      <c r="K235" s="17">
        <v>4291</v>
      </c>
      <c r="L235" s="17">
        <v>3596</v>
      </c>
      <c r="M235" s="17">
        <v>8302</v>
      </c>
      <c r="N235" s="17">
        <v>371</v>
      </c>
      <c r="O235" s="17">
        <v>860</v>
      </c>
      <c r="P235" s="18">
        <f t="shared" si="21"/>
        <v>75754</v>
      </c>
      <c r="Q235" s="17">
        <v>393</v>
      </c>
      <c r="R235" s="17">
        <f t="shared" si="22"/>
        <v>76147</v>
      </c>
    </row>
    <row r="236" spans="1:18" ht="12.75">
      <c r="A236" s="16" t="s">
        <v>17</v>
      </c>
      <c r="B236" s="17">
        <v>38327</v>
      </c>
      <c r="C236" s="17">
        <v>962</v>
      </c>
      <c r="D236" s="17">
        <v>3386</v>
      </c>
      <c r="E236" s="17">
        <v>489</v>
      </c>
      <c r="F236" s="17">
        <v>6085</v>
      </c>
      <c r="G236" s="17">
        <v>8182</v>
      </c>
      <c r="H236" s="17">
        <v>3157</v>
      </c>
      <c r="I236" s="17">
        <v>263</v>
      </c>
      <c r="J236" s="17">
        <v>2164</v>
      </c>
      <c r="K236" s="17">
        <v>3065</v>
      </c>
      <c r="L236" s="17">
        <v>3234</v>
      </c>
      <c r="M236" s="17">
        <v>4891</v>
      </c>
      <c r="N236" s="17">
        <v>303</v>
      </c>
      <c r="O236" s="17">
        <v>1066</v>
      </c>
      <c r="P236" s="18">
        <f t="shared" si="21"/>
        <v>73442</v>
      </c>
      <c r="Q236" s="17">
        <v>262</v>
      </c>
      <c r="R236" s="17">
        <f t="shared" si="22"/>
        <v>73704</v>
      </c>
    </row>
    <row r="237" spans="1:18" ht="12.75">
      <c r="A237" s="16" t="s">
        <v>18</v>
      </c>
      <c r="B237" s="17">
        <v>40650</v>
      </c>
      <c r="C237" s="17">
        <v>4835</v>
      </c>
      <c r="D237" s="17">
        <v>5394</v>
      </c>
      <c r="E237" s="17">
        <v>1408</v>
      </c>
      <c r="F237" s="17">
        <v>2857</v>
      </c>
      <c r="G237" s="17">
        <v>9339</v>
      </c>
      <c r="H237" s="17">
        <v>7492</v>
      </c>
      <c r="I237" s="17">
        <v>336</v>
      </c>
      <c r="J237" s="17">
        <v>1935</v>
      </c>
      <c r="K237" s="17">
        <v>3984</v>
      </c>
      <c r="L237" s="17">
        <v>3961</v>
      </c>
      <c r="M237" s="17">
        <v>6606</v>
      </c>
      <c r="N237" s="17">
        <v>476</v>
      </c>
      <c r="O237" s="17">
        <v>657</v>
      </c>
      <c r="P237" s="18">
        <f t="shared" si="21"/>
        <v>88616</v>
      </c>
      <c r="Q237" s="17">
        <v>393</v>
      </c>
      <c r="R237" s="17">
        <f t="shared" si="22"/>
        <v>89009</v>
      </c>
    </row>
    <row r="238" spans="1:18" ht="12.75">
      <c r="A238" s="16" t="s">
        <v>19</v>
      </c>
      <c r="B238" s="17">
        <v>91157</v>
      </c>
      <c r="C238" s="17">
        <v>6475</v>
      </c>
      <c r="D238" s="17">
        <v>56006</v>
      </c>
      <c r="E238" s="17">
        <v>8677</v>
      </c>
      <c r="F238" s="17">
        <v>27076</v>
      </c>
      <c r="G238" s="17">
        <v>33334</v>
      </c>
      <c r="H238" s="17">
        <v>23050</v>
      </c>
      <c r="I238" s="17">
        <v>785</v>
      </c>
      <c r="J238" s="17">
        <v>12034</v>
      </c>
      <c r="K238" s="17">
        <v>9807</v>
      </c>
      <c r="L238" s="17">
        <v>16722</v>
      </c>
      <c r="M238" s="17">
        <v>17671</v>
      </c>
      <c r="N238" s="17">
        <v>642</v>
      </c>
      <c r="O238" s="17">
        <v>2489</v>
      </c>
      <c r="P238" s="18">
        <f t="shared" si="21"/>
        <v>300947</v>
      </c>
      <c r="Q238" s="17">
        <v>10624</v>
      </c>
      <c r="R238" s="17">
        <f t="shared" si="22"/>
        <v>311571</v>
      </c>
    </row>
    <row r="239" spans="1:18" ht="12.75">
      <c r="A239" s="16" t="s">
        <v>20</v>
      </c>
      <c r="B239" s="17">
        <v>7378</v>
      </c>
      <c r="C239" s="17">
        <v>2299</v>
      </c>
      <c r="D239" s="17">
        <v>798</v>
      </c>
      <c r="E239" s="17">
        <v>46</v>
      </c>
      <c r="F239" s="17">
        <v>795</v>
      </c>
      <c r="G239" s="17">
        <v>2160</v>
      </c>
      <c r="H239" s="17">
        <v>527</v>
      </c>
      <c r="I239" s="17">
        <v>118</v>
      </c>
      <c r="J239" s="17">
        <v>1654</v>
      </c>
      <c r="K239" s="17">
        <v>613</v>
      </c>
      <c r="L239" s="17">
        <v>1020</v>
      </c>
      <c r="M239" s="17">
        <v>4043</v>
      </c>
      <c r="N239" s="17">
        <v>66</v>
      </c>
      <c r="O239" s="17">
        <v>75</v>
      </c>
      <c r="P239" s="18">
        <f t="shared" si="21"/>
        <v>21442</v>
      </c>
      <c r="Q239" s="17">
        <v>131</v>
      </c>
      <c r="R239" s="17">
        <f t="shared" si="22"/>
        <v>21573</v>
      </c>
    </row>
    <row r="240" spans="1:18" ht="12.75">
      <c r="A240" s="16" t="s">
        <v>21</v>
      </c>
      <c r="B240" s="17">
        <v>25446</v>
      </c>
      <c r="C240" s="17">
        <v>25947</v>
      </c>
      <c r="D240" s="17">
        <v>8683</v>
      </c>
      <c r="E240" s="17">
        <v>698</v>
      </c>
      <c r="F240" s="17">
        <v>16611</v>
      </c>
      <c r="G240" s="17">
        <v>10603</v>
      </c>
      <c r="H240" s="17">
        <v>7470</v>
      </c>
      <c r="I240" s="17">
        <v>589</v>
      </c>
      <c r="J240" s="17">
        <v>6534</v>
      </c>
      <c r="K240" s="17">
        <v>4597</v>
      </c>
      <c r="L240" s="17">
        <v>5797</v>
      </c>
      <c r="M240" s="17">
        <v>8529</v>
      </c>
      <c r="N240" s="17">
        <v>378</v>
      </c>
      <c r="O240" s="17">
        <v>1949</v>
      </c>
      <c r="P240" s="18">
        <f t="shared" si="21"/>
        <v>119933</v>
      </c>
      <c r="Q240" s="17">
        <v>393</v>
      </c>
      <c r="R240" s="17">
        <f t="shared" si="22"/>
        <v>120326</v>
      </c>
    </row>
    <row r="241" spans="1:18" ht="12.75">
      <c r="A241" s="16" t="s">
        <v>22</v>
      </c>
      <c r="B241" s="17">
        <v>8272</v>
      </c>
      <c r="C241" s="17">
        <v>19638</v>
      </c>
      <c r="D241" s="17">
        <v>906</v>
      </c>
      <c r="E241" s="17">
        <v>2313</v>
      </c>
      <c r="F241" s="17">
        <v>42279</v>
      </c>
      <c r="G241" s="17">
        <v>9087</v>
      </c>
      <c r="H241" s="17">
        <v>4630</v>
      </c>
      <c r="I241" s="17">
        <v>244</v>
      </c>
      <c r="J241" s="17">
        <v>5158</v>
      </c>
      <c r="K241" s="17">
        <v>1226</v>
      </c>
      <c r="L241" s="17">
        <v>1820</v>
      </c>
      <c r="M241" s="17">
        <v>3419</v>
      </c>
      <c r="N241" s="17">
        <v>154</v>
      </c>
      <c r="O241" s="17">
        <v>144</v>
      </c>
      <c r="P241" s="18">
        <f t="shared" si="21"/>
        <v>99002</v>
      </c>
      <c r="Q241" s="17">
        <v>6296</v>
      </c>
      <c r="R241" s="17">
        <f t="shared" si="22"/>
        <v>105298</v>
      </c>
    </row>
    <row r="242" spans="1:18" ht="12.75">
      <c r="A242" s="16" t="s">
        <v>23</v>
      </c>
      <c r="B242" s="17">
        <v>25943</v>
      </c>
      <c r="C242" s="17">
        <v>1124</v>
      </c>
      <c r="D242" s="17">
        <v>7224</v>
      </c>
      <c r="E242" s="17">
        <v>720</v>
      </c>
      <c r="F242" s="17">
        <v>7312</v>
      </c>
      <c r="G242" s="17">
        <v>8969</v>
      </c>
      <c r="H242" s="17">
        <v>10357</v>
      </c>
      <c r="I242" s="17">
        <v>382</v>
      </c>
      <c r="J242" s="17">
        <v>2382</v>
      </c>
      <c r="K242" s="17">
        <v>3371</v>
      </c>
      <c r="L242" s="17">
        <v>5896</v>
      </c>
      <c r="M242" s="17">
        <v>7680</v>
      </c>
      <c r="N242" s="17">
        <v>400</v>
      </c>
      <c r="O242" s="17">
        <v>912</v>
      </c>
      <c r="P242" s="18">
        <f t="shared" si="21"/>
        <v>80848</v>
      </c>
      <c r="Q242" s="17">
        <v>262</v>
      </c>
      <c r="R242" s="17">
        <f t="shared" si="22"/>
        <v>81110</v>
      </c>
    </row>
    <row r="243" spans="1:18" ht="12.75">
      <c r="A243" s="16" t="s">
        <v>24</v>
      </c>
      <c r="B243" s="17">
        <v>24827</v>
      </c>
      <c r="C243" s="17">
        <v>7599</v>
      </c>
      <c r="D243" s="17">
        <v>6272</v>
      </c>
      <c r="E243" s="17">
        <v>265</v>
      </c>
      <c r="F243" s="17">
        <v>3357</v>
      </c>
      <c r="G243" s="17">
        <v>7379</v>
      </c>
      <c r="H243" s="17">
        <v>5376</v>
      </c>
      <c r="I243" s="17">
        <v>270</v>
      </c>
      <c r="J243" s="17">
        <v>3732</v>
      </c>
      <c r="K243" s="17">
        <v>3984</v>
      </c>
      <c r="L243" s="17">
        <v>6132</v>
      </c>
      <c r="M243" s="17">
        <v>5739</v>
      </c>
      <c r="N243" s="17">
        <v>219</v>
      </c>
      <c r="O243" s="17">
        <v>1156</v>
      </c>
      <c r="P243" s="18">
        <f t="shared" si="21"/>
        <v>73995</v>
      </c>
      <c r="Q243" s="17">
        <v>131</v>
      </c>
      <c r="R243" s="17">
        <f t="shared" si="22"/>
        <v>74126</v>
      </c>
    </row>
    <row r="244" spans="1:18" ht="12.75">
      <c r="A244" s="16" t="s">
        <v>25</v>
      </c>
      <c r="B244" s="17">
        <v>31100</v>
      </c>
      <c r="C244" s="17">
        <v>1187</v>
      </c>
      <c r="D244" s="17">
        <v>5231</v>
      </c>
      <c r="E244" s="17">
        <v>553</v>
      </c>
      <c r="F244" s="17">
        <v>4608</v>
      </c>
      <c r="G244" s="17">
        <v>8751</v>
      </c>
      <c r="H244" s="17">
        <v>6794</v>
      </c>
      <c r="I244" s="17">
        <v>510</v>
      </c>
      <c r="J244" s="17">
        <v>2588</v>
      </c>
      <c r="K244" s="17">
        <v>5516</v>
      </c>
      <c r="L244" s="17">
        <v>5660</v>
      </c>
      <c r="M244" s="17">
        <v>8764</v>
      </c>
      <c r="N244" s="17">
        <v>827</v>
      </c>
      <c r="O244" s="17">
        <v>1384</v>
      </c>
      <c r="P244" s="18">
        <f t="shared" si="21"/>
        <v>80705</v>
      </c>
      <c r="Q244" s="17">
        <v>393</v>
      </c>
      <c r="R244" s="17">
        <f t="shared" si="22"/>
        <v>81098</v>
      </c>
    </row>
    <row r="245" spans="1:18" ht="12.75">
      <c r="A245" s="16" t="s">
        <v>26</v>
      </c>
      <c r="B245" s="17">
        <v>23270</v>
      </c>
      <c r="C245" s="17">
        <v>6289</v>
      </c>
      <c r="D245" s="17">
        <v>11319</v>
      </c>
      <c r="E245" s="17">
        <v>3168</v>
      </c>
      <c r="F245" s="17">
        <v>17652</v>
      </c>
      <c r="G245" s="17">
        <v>11944</v>
      </c>
      <c r="H245" s="17">
        <v>9427</v>
      </c>
      <c r="I245" s="17">
        <v>651</v>
      </c>
      <c r="J245" s="17">
        <v>4520</v>
      </c>
      <c r="K245" s="17">
        <v>5210</v>
      </c>
      <c r="L245" s="17">
        <v>10178</v>
      </c>
      <c r="M245" s="17">
        <v>10235</v>
      </c>
      <c r="N245" s="17">
        <v>532</v>
      </c>
      <c r="O245" s="17">
        <v>1281</v>
      </c>
      <c r="P245" s="18">
        <f t="shared" si="21"/>
        <v>113114</v>
      </c>
      <c r="Q245" s="17">
        <v>3148</v>
      </c>
      <c r="R245" s="17">
        <f t="shared" si="22"/>
        <v>116262</v>
      </c>
    </row>
    <row r="246" spans="1:18" ht="12.75">
      <c r="A246" s="16" t="s">
        <v>27</v>
      </c>
      <c r="B246" s="17">
        <v>20966</v>
      </c>
      <c r="C246" s="17">
        <v>5</v>
      </c>
      <c r="D246" s="17">
        <v>25187</v>
      </c>
      <c r="E246" s="17">
        <v>651</v>
      </c>
      <c r="F246" s="17">
        <v>3150</v>
      </c>
      <c r="G246" s="17">
        <v>9072</v>
      </c>
      <c r="H246" s="17">
        <v>4553</v>
      </c>
      <c r="I246" s="17">
        <v>416</v>
      </c>
      <c r="J246" s="17">
        <v>3963</v>
      </c>
      <c r="K246" s="17">
        <v>3065</v>
      </c>
      <c r="L246" s="17">
        <v>3987</v>
      </c>
      <c r="M246" s="17">
        <v>5994</v>
      </c>
      <c r="N246" s="17">
        <v>213</v>
      </c>
      <c r="O246" s="17">
        <v>1292</v>
      </c>
      <c r="P246" s="18">
        <f t="shared" si="21"/>
        <v>79930</v>
      </c>
      <c r="Q246" s="17">
        <v>131</v>
      </c>
      <c r="R246" s="17">
        <f t="shared" si="22"/>
        <v>80061</v>
      </c>
    </row>
    <row r="247" spans="1:18" ht="12.75">
      <c r="A247" s="16" t="s">
        <v>28</v>
      </c>
      <c r="B247" s="17">
        <v>23546</v>
      </c>
      <c r="C247" s="17">
        <v>87</v>
      </c>
      <c r="D247" s="17">
        <v>35812</v>
      </c>
      <c r="E247" s="17">
        <v>698</v>
      </c>
      <c r="F247" s="17">
        <v>7275</v>
      </c>
      <c r="G247" s="17">
        <v>12713</v>
      </c>
      <c r="H247" s="17">
        <v>5855</v>
      </c>
      <c r="I247" s="17">
        <v>1042</v>
      </c>
      <c r="J247" s="17">
        <v>6185</v>
      </c>
      <c r="K247" s="17">
        <v>5210</v>
      </c>
      <c r="L247" s="17">
        <v>7933</v>
      </c>
      <c r="M247" s="17">
        <v>8124</v>
      </c>
      <c r="N247" s="17">
        <v>337</v>
      </c>
      <c r="O247" s="17">
        <v>1819</v>
      </c>
      <c r="P247" s="18">
        <f t="shared" si="21"/>
        <v>112998</v>
      </c>
      <c r="Q247" s="17">
        <v>1312</v>
      </c>
      <c r="R247" s="17">
        <f t="shared" si="22"/>
        <v>114310</v>
      </c>
    </row>
    <row r="248" spans="1:18" ht="12.75">
      <c r="A248" s="16" t="s">
        <v>29</v>
      </c>
      <c r="B248" s="17">
        <v>56080</v>
      </c>
      <c r="C248" s="17">
        <v>40780</v>
      </c>
      <c r="D248" s="17">
        <v>62701</v>
      </c>
      <c r="E248" s="17">
        <v>4696</v>
      </c>
      <c r="F248" s="17">
        <v>8440</v>
      </c>
      <c r="G248" s="17">
        <v>26840</v>
      </c>
      <c r="H248" s="17">
        <v>23623</v>
      </c>
      <c r="I248" s="17">
        <v>2017</v>
      </c>
      <c r="J248" s="17">
        <v>14664</v>
      </c>
      <c r="K248" s="17">
        <v>15323</v>
      </c>
      <c r="L248" s="17">
        <v>16030</v>
      </c>
      <c r="M248" s="17">
        <v>15135</v>
      </c>
      <c r="N248" s="17">
        <v>988</v>
      </c>
      <c r="O248" s="17">
        <v>4084</v>
      </c>
      <c r="P248" s="18">
        <f t="shared" si="21"/>
        <v>283233</v>
      </c>
      <c r="Q248" s="17">
        <v>6033</v>
      </c>
      <c r="R248" s="17">
        <f t="shared" si="22"/>
        <v>289266</v>
      </c>
    </row>
    <row r="249" spans="1:18" ht="12.75">
      <c r="A249" s="16" t="s">
        <v>30</v>
      </c>
      <c r="B249" s="17">
        <v>18109</v>
      </c>
      <c r="C249" s="17">
        <v>280</v>
      </c>
      <c r="D249" s="17">
        <v>2290</v>
      </c>
      <c r="E249" s="17">
        <v>792</v>
      </c>
      <c r="F249" s="17">
        <v>4698</v>
      </c>
      <c r="G249" s="17">
        <v>4754</v>
      </c>
      <c r="H249" s="17">
        <v>3057</v>
      </c>
      <c r="I249" s="17">
        <v>185</v>
      </c>
      <c r="J249" s="17">
        <v>1185</v>
      </c>
      <c r="K249" s="17">
        <v>2452</v>
      </c>
      <c r="L249" s="17">
        <v>1760</v>
      </c>
      <c r="M249" s="17">
        <v>3835</v>
      </c>
      <c r="N249" s="17">
        <v>290</v>
      </c>
      <c r="O249" s="17">
        <v>464</v>
      </c>
      <c r="P249" s="18">
        <f t="shared" si="21"/>
        <v>43223</v>
      </c>
      <c r="Q249" s="17">
        <v>262</v>
      </c>
      <c r="R249" s="17">
        <f t="shared" si="22"/>
        <v>43485</v>
      </c>
    </row>
    <row r="250" spans="1:18" ht="12.75">
      <c r="A250" s="16" t="s">
        <v>31</v>
      </c>
      <c r="B250" s="17">
        <v>50362</v>
      </c>
      <c r="C250" s="17">
        <v>1587</v>
      </c>
      <c r="D250" s="17">
        <v>25198</v>
      </c>
      <c r="E250" s="17">
        <v>1442</v>
      </c>
      <c r="F250" s="17">
        <v>5583</v>
      </c>
      <c r="G250" s="17">
        <v>15927</v>
      </c>
      <c r="H250" s="17">
        <v>10060</v>
      </c>
      <c r="I250" s="17">
        <v>778</v>
      </c>
      <c r="J250" s="17">
        <v>5210</v>
      </c>
      <c r="K250" s="17">
        <v>6742</v>
      </c>
      <c r="L250" s="17">
        <v>8818</v>
      </c>
      <c r="M250" s="17">
        <v>13241</v>
      </c>
      <c r="N250" s="17">
        <v>582</v>
      </c>
      <c r="O250" s="17">
        <v>1936</v>
      </c>
      <c r="P250" s="18">
        <f t="shared" si="21"/>
        <v>143594</v>
      </c>
      <c r="Q250" s="17">
        <v>525</v>
      </c>
      <c r="R250" s="17">
        <f t="shared" si="22"/>
        <v>144119</v>
      </c>
    </row>
    <row r="251" spans="1:18" ht="12.75">
      <c r="A251" s="16" t="s">
        <v>32</v>
      </c>
      <c r="B251" s="17">
        <v>88272</v>
      </c>
      <c r="C251" s="17">
        <v>3596</v>
      </c>
      <c r="D251" s="17">
        <v>179912</v>
      </c>
      <c r="E251" s="17">
        <v>13142</v>
      </c>
      <c r="F251" s="17">
        <v>30695</v>
      </c>
      <c r="G251" s="17">
        <v>64327</v>
      </c>
      <c r="H251" s="17">
        <v>45876</v>
      </c>
      <c r="I251" s="17">
        <v>7085</v>
      </c>
      <c r="J251" s="17">
        <v>39762</v>
      </c>
      <c r="K251" s="17">
        <v>30954</v>
      </c>
      <c r="L251" s="17">
        <v>51906</v>
      </c>
      <c r="M251" s="17">
        <v>31231</v>
      </c>
      <c r="N251" s="17">
        <v>1943</v>
      </c>
      <c r="O251" s="17">
        <v>16448</v>
      </c>
      <c r="P251" s="18">
        <f t="shared" si="21"/>
        <v>572253</v>
      </c>
      <c r="Q251" s="17">
        <v>13640</v>
      </c>
      <c r="R251" s="17">
        <f t="shared" si="22"/>
        <v>585893</v>
      </c>
    </row>
    <row r="252" spans="1:18" ht="12.75">
      <c r="A252" s="13"/>
      <c r="B252" s="13"/>
      <c r="C252" s="17"/>
      <c r="D252" s="17"/>
      <c r="E252" s="13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1:18" ht="12.75">
      <c r="A253" s="16" t="s">
        <v>33</v>
      </c>
      <c r="B253" s="17">
        <v>31546</v>
      </c>
      <c r="C253" s="17">
        <v>22581</v>
      </c>
      <c r="D253" s="17">
        <v>1510</v>
      </c>
      <c r="E253" s="17">
        <v>537</v>
      </c>
      <c r="F253" s="17">
        <v>13385</v>
      </c>
      <c r="G253" s="17">
        <v>9307</v>
      </c>
      <c r="H253" s="17">
        <v>5594</v>
      </c>
      <c r="I253" s="17">
        <v>389</v>
      </c>
      <c r="J253" s="17">
        <v>3327</v>
      </c>
      <c r="K253" s="17">
        <v>1836</v>
      </c>
      <c r="L253" s="17">
        <v>5106</v>
      </c>
      <c r="M253" s="17">
        <v>9238</v>
      </c>
      <c r="N253" s="17">
        <v>238</v>
      </c>
      <c r="O253" s="17">
        <v>281</v>
      </c>
      <c r="P253" s="18">
        <f>SUM(B253:N253)-O253</f>
        <v>104313</v>
      </c>
      <c r="Q253" s="17">
        <v>2098</v>
      </c>
      <c r="R253" s="17">
        <f>SUM(P253:Q253)</f>
        <v>106411</v>
      </c>
    </row>
    <row r="254" spans="1:18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12.75">
      <c r="A255" s="19" t="s">
        <v>9</v>
      </c>
      <c r="B255" s="20">
        <f aca="true" t="shared" si="23" ref="B255:R255">SUM(B226+B253)</f>
        <v>843738</v>
      </c>
      <c r="C255" s="20">
        <f t="shared" si="23"/>
        <v>207074</v>
      </c>
      <c r="D255" s="20">
        <f t="shared" si="23"/>
        <v>1062045</v>
      </c>
      <c r="E255" s="20">
        <f t="shared" si="23"/>
        <v>106839</v>
      </c>
      <c r="F255" s="20">
        <f t="shared" si="23"/>
        <v>342422</v>
      </c>
      <c r="G255" s="20">
        <f t="shared" si="23"/>
        <v>515396</v>
      </c>
      <c r="H255" s="20">
        <f t="shared" si="23"/>
        <v>343068</v>
      </c>
      <c r="I255" s="20">
        <f t="shared" si="23"/>
        <v>61662</v>
      </c>
      <c r="J255" s="20">
        <f t="shared" si="23"/>
        <v>301842</v>
      </c>
      <c r="K255" s="20">
        <f t="shared" si="23"/>
        <v>306467</v>
      </c>
      <c r="L255" s="20">
        <f t="shared" si="23"/>
        <v>421340</v>
      </c>
      <c r="M255" s="20">
        <f t="shared" si="23"/>
        <v>424076</v>
      </c>
      <c r="N255" s="20">
        <f t="shared" si="23"/>
        <v>17486</v>
      </c>
      <c r="O255" s="20">
        <f t="shared" si="23"/>
        <v>118728</v>
      </c>
      <c r="P255" s="20">
        <f t="shared" si="23"/>
        <v>4834727</v>
      </c>
      <c r="Q255" s="20">
        <f t="shared" si="23"/>
        <v>131156</v>
      </c>
      <c r="R255" s="20">
        <f t="shared" si="23"/>
        <v>4965883</v>
      </c>
    </row>
    <row r="256" spans="1:18" ht="12.75">
      <c r="A256" s="21" t="s">
        <v>54</v>
      </c>
      <c r="B256" s="2"/>
      <c r="C256" s="2"/>
      <c r="D256" s="2"/>
      <c r="E256" s="2"/>
      <c r="F256" s="2"/>
      <c r="G256" s="2"/>
      <c r="H256" s="2"/>
      <c r="I256" s="10" t="s">
        <v>34</v>
      </c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ht="12.75">
      <c r="A259" s="2" t="s">
        <v>59</v>
      </c>
    </row>
    <row r="260" spans="1:18" ht="12.75">
      <c r="A260" s="3" t="s">
        <v>0</v>
      </c>
      <c r="B260" s="2"/>
      <c r="C260" s="2"/>
      <c r="D260" s="2"/>
      <c r="E260" s="2"/>
      <c r="F260" s="2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2.75">
      <c r="A261" s="5">
        <v>1986</v>
      </c>
      <c r="B261" s="2"/>
      <c r="C261" s="2"/>
      <c r="D261" s="2"/>
      <c r="E261" s="2"/>
      <c r="F261" s="2"/>
      <c r="G261" s="2"/>
      <c r="H261" s="6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5" t="s">
        <v>36</v>
      </c>
      <c r="R262" s="25"/>
    </row>
    <row r="263" spans="1:18" s="12" customFormat="1" ht="12.75">
      <c r="A263" s="26" t="s">
        <v>6</v>
      </c>
      <c r="B263" s="26" t="s">
        <v>37</v>
      </c>
      <c r="C263" s="26" t="s">
        <v>3</v>
      </c>
      <c r="D263" s="26" t="s">
        <v>38</v>
      </c>
      <c r="E263" s="26" t="s">
        <v>39</v>
      </c>
      <c r="F263" s="26" t="s">
        <v>40</v>
      </c>
      <c r="G263" s="26" t="s">
        <v>1</v>
      </c>
      <c r="H263" s="26" t="s">
        <v>41</v>
      </c>
      <c r="I263" s="26" t="s">
        <v>2</v>
      </c>
      <c r="J263" s="26" t="s">
        <v>42</v>
      </c>
      <c r="K263" s="26" t="s">
        <v>43</v>
      </c>
      <c r="L263" s="26" t="s">
        <v>44</v>
      </c>
      <c r="M263" s="26" t="s">
        <v>45</v>
      </c>
      <c r="N263" s="26" t="s">
        <v>46</v>
      </c>
      <c r="O263" s="26" t="s">
        <v>47</v>
      </c>
      <c r="P263" s="26" t="s">
        <v>48</v>
      </c>
      <c r="Q263" s="26" t="s">
        <v>49</v>
      </c>
      <c r="R263" s="26" t="s">
        <v>50</v>
      </c>
    </row>
    <row r="264" spans="1:18" s="12" customFormat="1" ht="12.75">
      <c r="A264" s="27"/>
      <c r="B264" s="27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</row>
    <row r="265" spans="1:18" s="12" customFormat="1" ht="12.75">
      <c r="A265" s="27"/>
      <c r="B265" s="27"/>
      <c r="C265" s="29"/>
      <c r="D265" s="29"/>
      <c r="E265" s="29"/>
      <c r="F265" s="29"/>
      <c r="G265" s="29"/>
      <c r="H265" s="29" t="s">
        <v>4</v>
      </c>
      <c r="I265" s="29"/>
      <c r="J265" s="29"/>
      <c r="K265" s="29" t="s">
        <v>5</v>
      </c>
      <c r="L265" s="29"/>
      <c r="M265" s="29"/>
      <c r="N265" s="29"/>
      <c r="O265" s="29"/>
      <c r="P265" s="29"/>
      <c r="Q265" s="29"/>
      <c r="R265" s="29"/>
    </row>
    <row r="266" spans="1:18" s="12" customFormat="1" ht="12.75">
      <c r="A266" s="27"/>
      <c r="B266" s="27"/>
      <c r="C266" s="29"/>
      <c r="D266" s="29"/>
      <c r="E266" s="29"/>
      <c r="F266" s="29"/>
      <c r="G266" s="29"/>
      <c r="H266" s="29" t="s">
        <v>7</v>
      </c>
      <c r="I266" s="29"/>
      <c r="J266" s="29"/>
      <c r="K266" s="29" t="s">
        <v>8</v>
      </c>
      <c r="L266" s="29"/>
      <c r="M266" s="29"/>
      <c r="N266" s="29"/>
      <c r="O266" s="29"/>
      <c r="P266" s="29"/>
      <c r="Q266" s="29"/>
      <c r="R266" s="29"/>
    </row>
    <row r="267" spans="1:18" s="12" customFormat="1" ht="12.75">
      <c r="A267" s="27"/>
      <c r="B267" s="27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</row>
    <row r="268" spans="1:18" s="12" customFormat="1" ht="12.75">
      <c r="A268" s="28"/>
      <c r="B268" s="28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</row>
    <row r="269" spans="1:18" ht="12.75">
      <c r="A269" s="22" t="s">
        <v>6</v>
      </c>
      <c r="B269" s="23">
        <f aca="true" t="shared" si="24" ref="B269:R269">SUM(B271:B294)</f>
        <v>1144842</v>
      </c>
      <c r="C269" s="23">
        <f t="shared" si="24"/>
        <v>258934</v>
      </c>
      <c r="D269" s="23">
        <f t="shared" si="24"/>
        <v>1523693</v>
      </c>
      <c r="E269" s="23">
        <f t="shared" si="24"/>
        <v>150469</v>
      </c>
      <c r="F269" s="23">
        <f t="shared" si="24"/>
        <v>425085</v>
      </c>
      <c r="G269" s="23">
        <f t="shared" si="24"/>
        <v>682438</v>
      </c>
      <c r="H269" s="23">
        <f t="shared" si="24"/>
        <v>434579</v>
      </c>
      <c r="I269" s="23">
        <f t="shared" si="24"/>
        <v>84196</v>
      </c>
      <c r="J269" s="23">
        <f t="shared" si="24"/>
        <v>393128</v>
      </c>
      <c r="K269" s="23">
        <f t="shared" si="24"/>
        <v>364660</v>
      </c>
      <c r="L269" s="23">
        <f t="shared" si="24"/>
        <v>531521</v>
      </c>
      <c r="M269" s="23">
        <f t="shared" si="24"/>
        <v>536230</v>
      </c>
      <c r="N269" s="23">
        <f t="shared" si="24"/>
        <v>19708</v>
      </c>
      <c r="O269" s="23">
        <f t="shared" si="24"/>
        <v>155494</v>
      </c>
      <c r="P269" s="23">
        <f t="shared" si="24"/>
        <v>6393989</v>
      </c>
      <c r="Q269" s="23">
        <f t="shared" si="24"/>
        <v>201365</v>
      </c>
      <c r="R269" s="23">
        <f t="shared" si="24"/>
        <v>6595354</v>
      </c>
    </row>
    <row r="270" spans="1:18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12.75">
      <c r="A271" s="16" t="s">
        <v>10</v>
      </c>
      <c r="B271" s="17">
        <v>154983</v>
      </c>
      <c r="C271" s="17">
        <v>78248</v>
      </c>
      <c r="D271" s="17">
        <v>294248</v>
      </c>
      <c r="E271" s="17">
        <v>27804</v>
      </c>
      <c r="F271" s="17">
        <v>84675</v>
      </c>
      <c r="G271" s="17">
        <v>107674</v>
      </c>
      <c r="H271" s="17">
        <v>56540</v>
      </c>
      <c r="I271" s="17">
        <v>11155</v>
      </c>
      <c r="J271" s="17">
        <v>68790</v>
      </c>
      <c r="K271" s="17">
        <v>55029</v>
      </c>
      <c r="L271" s="17">
        <v>74717</v>
      </c>
      <c r="M271" s="17">
        <v>62228</v>
      </c>
      <c r="N271" s="17">
        <v>2573</v>
      </c>
      <c r="O271" s="17">
        <v>23807</v>
      </c>
      <c r="P271" s="18">
        <f aca="true" t="shared" si="25" ref="P271:P294">SUM(B271:N271)-O271</f>
        <v>1054857</v>
      </c>
      <c r="Q271" s="17">
        <v>28631</v>
      </c>
      <c r="R271" s="17">
        <f>SUM(P271:Q271)</f>
        <v>1083488</v>
      </c>
    </row>
    <row r="272" spans="1:18" ht="12.75">
      <c r="A272" s="16" t="s">
        <v>11</v>
      </c>
      <c r="B272" s="17">
        <v>19008</v>
      </c>
      <c r="C272" s="17">
        <v>244</v>
      </c>
      <c r="D272" s="17">
        <v>95094</v>
      </c>
      <c r="E272" s="17">
        <v>12651</v>
      </c>
      <c r="F272" s="17">
        <v>8431</v>
      </c>
      <c r="G272" s="17">
        <v>30197</v>
      </c>
      <c r="H272" s="17">
        <v>26058</v>
      </c>
      <c r="I272" s="17">
        <v>4966</v>
      </c>
      <c r="J272" s="17">
        <v>18176</v>
      </c>
      <c r="K272" s="17">
        <v>16876</v>
      </c>
      <c r="L272" s="17">
        <v>31558</v>
      </c>
      <c r="M272" s="17">
        <v>15505</v>
      </c>
      <c r="N272" s="17">
        <v>1146</v>
      </c>
      <c r="O272" s="17">
        <v>7408</v>
      </c>
      <c r="P272" s="18">
        <f t="shared" si="25"/>
        <v>272502</v>
      </c>
      <c r="Q272" s="17">
        <v>12190</v>
      </c>
      <c r="R272" s="17">
        <f aca="true" t="shared" si="26" ref="R272:R294">SUM(P272:Q272)</f>
        <v>284692</v>
      </c>
    </row>
    <row r="273" spans="1:18" ht="12.75">
      <c r="A273" s="16" t="s">
        <v>52</v>
      </c>
      <c r="B273" s="17">
        <v>2093</v>
      </c>
      <c r="C273" s="17">
        <v>2117</v>
      </c>
      <c r="D273" s="17">
        <v>345375</v>
      </c>
      <c r="E273" s="17">
        <v>25350</v>
      </c>
      <c r="F273" s="17">
        <v>72604</v>
      </c>
      <c r="G273" s="17">
        <v>138761</v>
      </c>
      <c r="H273" s="17">
        <v>79457</v>
      </c>
      <c r="I273" s="17">
        <v>33892</v>
      </c>
      <c r="J273" s="17">
        <v>130789</v>
      </c>
      <c r="K273" s="17">
        <v>135739</v>
      </c>
      <c r="L273" s="17">
        <v>182890</v>
      </c>
      <c r="M273" s="17">
        <v>198228</v>
      </c>
      <c r="N273" s="17">
        <v>3724</v>
      </c>
      <c r="O273" s="17">
        <v>68171</v>
      </c>
      <c r="P273" s="18">
        <f t="shared" si="25"/>
        <v>1282848</v>
      </c>
      <c r="Q273" s="17">
        <v>89316</v>
      </c>
      <c r="R273" s="17">
        <f>SUM(P273:Q273)</f>
        <v>1372164</v>
      </c>
    </row>
    <row r="274" spans="1:18" ht="12.75">
      <c r="A274" s="16" t="s">
        <v>12</v>
      </c>
      <c r="B274" s="17">
        <v>29645</v>
      </c>
      <c r="C274" s="17">
        <v>3031</v>
      </c>
      <c r="D274" s="17">
        <v>54186</v>
      </c>
      <c r="E274" s="17">
        <v>10161</v>
      </c>
      <c r="F274" s="17">
        <v>8235</v>
      </c>
      <c r="G274" s="17">
        <v>22692</v>
      </c>
      <c r="H274" s="17">
        <v>16192</v>
      </c>
      <c r="I274" s="17">
        <v>2082</v>
      </c>
      <c r="J274" s="17">
        <v>11265</v>
      </c>
      <c r="K274" s="17">
        <v>9905</v>
      </c>
      <c r="L274" s="17">
        <v>15997</v>
      </c>
      <c r="M274" s="17">
        <v>14999</v>
      </c>
      <c r="N274" s="17">
        <v>1094</v>
      </c>
      <c r="O274" s="17">
        <v>4238</v>
      </c>
      <c r="P274" s="18">
        <f t="shared" si="25"/>
        <v>195246</v>
      </c>
      <c r="Q274" s="17">
        <v>6174</v>
      </c>
      <c r="R274" s="17">
        <f t="shared" si="26"/>
        <v>201420</v>
      </c>
    </row>
    <row r="275" spans="1:18" ht="12.75">
      <c r="A275" s="16" t="s">
        <v>13</v>
      </c>
      <c r="B275" s="17">
        <v>45325</v>
      </c>
      <c r="C275" s="17">
        <v>14626</v>
      </c>
      <c r="D275" s="17">
        <v>23501</v>
      </c>
      <c r="E275" s="17">
        <v>12399</v>
      </c>
      <c r="F275" s="17">
        <v>10446</v>
      </c>
      <c r="G275" s="17">
        <v>18933</v>
      </c>
      <c r="H275" s="17">
        <v>17873</v>
      </c>
      <c r="I275" s="17">
        <v>740</v>
      </c>
      <c r="J275" s="17">
        <v>6392</v>
      </c>
      <c r="K275" s="17">
        <v>8071</v>
      </c>
      <c r="L275" s="17">
        <v>12629</v>
      </c>
      <c r="M275" s="17">
        <v>15742</v>
      </c>
      <c r="N275" s="17">
        <v>637</v>
      </c>
      <c r="O275" s="17">
        <v>1320</v>
      </c>
      <c r="P275" s="18">
        <f t="shared" si="25"/>
        <v>185994</v>
      </c>
      <c r="Q275" s="17">
        <v>420</v>
      </c>
      <c r="R275" s="17">
        <f t="shared" si="26"/>
        <v>186414</v>
      </c>
    </row>
    <row r="276" spans="1:18" ht="12.75">
      <c r="A276" s="16" t="s">
        <v>14</v>
      </c>
      <c r="B276" s="17">
        <v>45594</v>
      </c>
      <c r="C276" s="17">
        <v>1518</v>
      </c>
      <c r="D276" s="17">
        <v>32098</v>
      </c>
      <c r="E276" s="17">
        <v>3062</v>
      </c>
      <c r="F276" s="17">
        <v>6142</v>
      </c>
      <c r="G276" s="17">
        <v>16805</v>
      </c>
      <c r="H276" s="17">
        <v>10264</v>
      </c>
      <c r="I276" s="17">
        <v>2203</v>
      </c>
      <c r="J276" s="17">
        <v>7350</v>
      </c>
      <c r="K276" s="17">
        <v>6603</v>
      </c>
      <c r="L276" s="17">
        <v>8364</v>
      </c>
      <c r="M276" s="17">
        <v>13514</v>
      </c>
      <c r="N276" s="17">
        <v>595</v>
      </c>
      <c r="O276" s="17">
        <v>2907</v>
      </c>
      <c r="P276" s="18">
        <f t="shared" si="25"/>
        <v>151205</v>
      </c>
      <c r="Q276" s="17">
        <v>2160</v>
      </c>
      <c r="R276" s="17">
        <f t="shared" si="26"/>
        <v>153365</v>
      </c>
    </row>
    <row r="277" spans="1:18" ht="12.75">
      <c r="A277" s="16" t="s">
        <v>15</v>
      </c>
      <c r="B277" s="17">
        <v>15465</v>
      </c>
      <c r="C277" s="17">
        <v>10</v>
      </c>
      <c r="D277" s="17">
        <v>1930</v>
      </c>
      <c r="E277" s="17">
        <v>401</v>
      </c>
      <c r="F277" s="17">
        <v>2132</v>
      </c>
      <c r="G277" s="17">
        <v>3699</v>
      </c>
      <c r="H277" s="17">
        <v>1416</v>
      </c>
      <c r="I277" s="17">
        <v>140</v>
      </c>
      <c r="J277" s="17">
        <v>1079</v>
      </c>
      <c r="K277" s="17">
        <v>1467</v>
      </c>
      <c r="L277" s="17">
        <v>977</v>
      </c>
      <c r="M277" s="17">
        <v>4708</v>
      </c>
      <c r="N277" s="17">
        <v>83</v>
      </c>
      <c r="O277" s="17">
        <v>410</v>
      </c>
      <c r="P277" s="18">
        <f t="shared" si="25"/>
        <v>33097</v>
      </c>
      <c r="Q277" s="17">
        <v>80</v>
      </c>
      <c r="R277" s="17">
        <f t="shared" si="26"/>
        <v>33177</v>
      </c>
    </row>
    <row r="278" spans="1:18" ht="12.75">
      <c r="A278" s="16" t="s">
        <v>16</v>
      </c>
      <c r="B278" s="17">
        <v>32029</v>
      </c>
      <c r="C278" s="17">
        <v>1059</v>
      </c>
      <c r="D278" s="17">
        <v>27139</v>
      </c>
      <c r="E278" s="17">
        <v>572</v>
      </c>
      <c r="F278" s="17">
        <v>6371</v>
      </c>
      <c r="G278" s="17">
        <v>11771</v>
      </c>
      <c r="H278" s="17">
        <v>4690</v>
      </c>
      <c r="I278" s="17">
        <v>452</v>
      </c>
      <c r="J278" s="17">
        <v>3715</v>
      </c>
      <c r="K278" s="17">
        <v>5136</v>
      </c>
      <c r="L278" s="17">
        <v>4633</v>
      </c>
      <c r="M278" s="17">
        <v>10457</v>
      </c>
      <c r="N278" s="17">
        <v>422</v>
      </c>
      <c r="O278" s="17">
        <v>887</v>
      </c>
      <c r="P278" s="18">
        <f t="shared" si="25"/>
        <v>107559</v>
      </c>
      <c r="Q278" s="17">
        <v>524</v>
      </c>
      <c r="R278" s="17">
        <f t="shared" si="26"/>
        <v>108083</v>
      </c>
    </row>
    <row r="279" spans="1:18" ht="12.75">
      <c r="A279" s="16" t="s">
        <v>17</v>
      </c>
      <c r="B279" s="17">
        <v>50533</v>
      </c>
      <c r="C279" s="17">
        <v>755</v>
      </c>
      <c r="D279" s="17">
        <v>4917</v>
      </c>
      <c r="E279" s="17">
        <v>797</v>
      </c>
      <c r="F279" s="17">
        <v>8494</v>
      </c>
      <c r="G279" s="17">
        <v>10865</v>
      </c>
      <c r="H279" s="17">
        <v>4070</v>
      </c>
      <c r="I279" s="17">
        <v>480</v>
      </c>
      <c r="J279" s="17">
        <v>3356</v>
      </c>
      <c r="K279" s="17">
        <v>3669</v>
      </c>
      <c r="L279" s="17">
        <v>4028</v>
      </c>
      <c r="M279" s="17">
        <v>6479</v>
      </c>
      <c r="N279" s="17">
        <v>344</v>
      </c>
      <c r="O279" s="17">
        <v>1658</v>
      </c>
      <c r="P279" s="18">
        <f t="shared" si="25"/>
        <v>97129</v>
      </c>
      <c r="Q279" s="17">
        <v>181</v>
      </c>
      <c r="R279" s="17">
        <f t="shared" si="26"/>
        <v>97310</v>
      </c>
    </row>
    <row r="280" spans="1:18" ht="12.75">
      <c r="A280" s="16" t="s">
        <v>18</v>
      </c>
      <c r="B280" s="17">
        <v>50831</v>
      </c>
      <c r="C280" s="17">
        <v>7810</v>
      </c>
      <c r="D280" s="17">
        <v>7184</v>
      </c>
      <c r="E280" s="17">
        <v>1624</v>
      </c>
      <c r="F280" s="17">
        <v>2563</v>
      </c>
      <c r="G280" s="17">
        <v>11477</v>
      </c>
      <c r="H280" s="17">
        <v>10574</v>
      </c>
      <c r="I280" s="17">
        <v>531</v>
      </c>
      <c r="J280" s="17">
        <v>3396</v>
      </c>
      <c r="K280" s="17">
        <v>4769</v>
      </c>
      <c r="L280" s="17">
        <v>5124</v>
      </c>
      <c r="M280" s="17">
        <v>8859</v>
      </c>
      <c r="N280" s="17">
        <v>539</v>
      </c>
      <c r="O280" s="17">
        <v>876</v>
      </c>
      <c r="P280" s="18">
        <f t="shared" si="25"/>
        <v>114405</v>
      </c>
      <c r="Q280" s="17">
        <v>304</v>
      </c>
      <c r="R280" s="17">
        <f t="shared" si="26"/>
        <v>114709</v>
      </c>
    </row>
    <row r="281" spans="1:18" ht="12.75">
      <c r="A281" s="16" t="s">
        <v>19</v>
      </c>
      <c r="B281" s="17">
        <v>128119</v>
      </c>
      <c r="C281" s="17">
        <v>9788</v>
      </c>
      <c r="D281" s="17">
        <v>77390</v>
      </c>
      <c r="E281" s="17">
        <v>12780</v>
      </c>
      <c r="F281" s="17">
        <v>38125</v>
      </c>
      <c r="G281" s="17">
        <v>44114</v>
      </c>
      <c r="H281" s="17">
        <v>30215</v>
      </c>
      <c r="I281" s="17">
        <v>1146</v>
      </c>
      <c r="J281" s="17">
        <v>13942</v>
      </c>
      <c r="K281" s="17">
        <v>11740</v>
      </c>
      <c r="L281" s="17">
        <v>19948</v>
      </c>
      <c r="M281" s="17">
        <v>22069</v>
      </c>
      <c r="N281" s="17">
        <v>723</v>
      </c>
      <c r="O281" s="17">
        <v>1760</v>
      </c>
      <c r="P281" s="18">
        <f t="shared" si="25"/>
        <v>408339</v>
      </c>
      <c r="Q281" s="17">
        <v>23243</v>
      </c>
      <c r="R281" s="17">
        <f t="shared" si="26"/>
        <v>431582</v>
      </c>
    </row>
    <row r="282" spans="1:18" ht="12.75">
      <c r="A282" s="16" t="s">
        <v>20</v>
      </c>
      <c r="B282" s="17">
        <v>9142</v>
      </c>
      <c r="C282" s="17">
        <v>4647</v>
      </c>
      <c r="D282" s="17">
        <v>1074</v>
      </c>
      <c r="E282" s="17">
        <v>74</v>
      </c>
      <c r="F282" s="17">
        <v>1682</v>
      </c>
      <c r="G282" s="17">
        <v>4027</v>
      </c>
      <c r="H282" s="17">
        <v>619</v>
      </c>
      <c r="I282" s="17">
        <v>119</v>
      </c>
      <c r="J282" s="17">
        <v>719</v>
      </c>
      <c r="K282" s="17">
        <v>734</v>
      </c>
      <c r="L282" s="17">
        <v>1141</v>
      </c>
      <c r="M282" s="17">
        <v>5684</v>
      </c>
      <c r="N282" s="17">
        <v>74</v>
      </c>
      <c r="O282" s="17">
        <v>110</v>
      </c>
      <c r="P282" s="18">
        <f t="shared" si="25"/>
        <v>29626</v>
      </c>
      <c r="Q282" s="17">
        <v>121</v>
      </c>
      <c r="R282" s="17">
        <f t="shared" si="26"/>
        <v>29747</v>
      </c>
    </row>
    <row r="283" spans="1:18" ht="12.75">
      <c r="A283" s="16" t="s">
        <v>21</v>
      </c>
      <c r="B283" s="17">
        <v>32121</v>
      </c>
      <c r="C283" s="17">
        <v>26556</v>
      </c>
      <c r="D283" s="17">
        <v>12736</v>
      </c>
      <c r="E283" s="17">
        <v>860</v>
      </c>
      <c r="F283" s="17">
        <v>15519</v>
      </c>
      <c r="G283" s="17">
        <v>13202</v>
      </c>
      <c r="H283" s="17">
        <v>11326</v>
      </c>
      <c r="I283" s="17">
        <v>1195</v>
      </c>
      <c r="J283" s="17">
        <v>6871</v>
      </c>
      <c r="K283" s="17">
        <v>5503</v>
      </c>
      <c r="L283" s="17">
        <v>8248</v>
      </c>
      <c r="M283" s="17">
        <v>11458</v>
      </c>
      <c r="N283" s="17">
        <v>428</v>
      </c>
      <c r="O283" s="17">
        <v>2278</v>
      </c>
      <c r="P283" s="18">
        <f t="shared" si="25"/>
        <v>143745</v>
      </c>
      <c r="Q283" s="17">
        <v>1123</v>
      </c>
      <c r="R283" s="17">
        <f t="shared" si="26"/>
        <v>144868</v>
      </c>
    </row>
    <row r="284" spans="1:18" ht="12.75">
      <c r="A284" s="16" t="s">
        <v>22</v>
      </c>
      <c r="B284" s="17">
        <v>10688</v>
      </c>
      <c r="C284" s="17">
        <v>38392</v>
      </c>
      <c r="D284" s="17">
        <v>957</v>
      </c>
      <c r="E284" s="17">
        <v>3441</v>
      </c>
      <c r="F284" s="17">
        <v>31102</v>
      </c>
      <c r="G284" s="17">
        <v>8371</v>
      </c>
      <c r="H284" s="17">
        <v>5265</v>
      </c>
      <c r="I284" s="17">
        <v>417</v>
      </c>
      <c r="J284" s="17">
        <v>6352</v>
      </c>
      <c r="K284" s="17">
        <v>1467</v>
      </c>
      <c r="L284" s="17">
        <v>1985</v>
      </c>
      <c r="M284" s="17">
        <v>3971</v>
      </c>
      <c r="N284" s="17">
        <v>174</v>
      </c>
      <c r="O284" s="17">
        <v>378</v>
      </c>
      <c r="P284" s="18">
        <f t="shared" si="25"/>
        <v>112204</v>
      </c>
      <c r="Q284" s="17">
        <v>4299</v>
      </c>
      <c r="R284" s="17">
        <f t="shared" si="26"/>
        <v>116503</v>
      </c>
    </row>
    <row r="285" spans="1:18" ht="12.75">
      <c r="A285" s="16" t="s">
        <v>23</v>
      </c>
      <c r="B285" s="17">
        <v>34289</v>
      </c>
      <c r="C285" s="17">
        <v>1470</v>
      </c>
      <c r="D285" s="17">
        <v>11339</v>
      </c>
      <c r="E285" s="17">
        <v>941</v>
      </c>
      <c r="F285" s="17">
        <v>9844</v>
      </c>
      <c r="G285" s="17">
        <v>11943</v>
      </c>
      <c r="H285" s="17">
        <v>11680</v>
      </c>
      <c r="I285" s="17">
        <v>872</v>
      </c>
      <c r="J285" s="17">
        <v>3595</v>
      </c>
      <c r="K285" s="17">
        <v>4035</v>
      </c>
      <c r="L285" s="17">
        <v>9361</v>
      </c>
      <c r="M285" s="17">
        <v>9437</v>
      </c>
      <c r="N285" s="17">
        <v>454</v>
      </c>
      <c r="O285" s="17">
        <v>1209</v>
      </c>
      <c r="P285" s="18">
        <f t="shared" si="25"/>
        <v>108051</v>
      </c>
      <c r="Q285" s="17">
        <v>294</v>
      </c>
      <c r="R285" s="17">
        <f t="shared" si="26"/>
        <v>108345</v>
      </c>
    </row>
    <row r="286" spans="1:18" ht="12.75">
      <c r="A286" s="16" t="s">
        <v>24</v>
      </c>
      <c r="B286" s="17">
        <v>32491</v>
      </c>
      <c r="C286" s="17">
        <v>8827</v>
      </c>
      <c r="D286" s="17">
        <v>10335</v>
      </c>
      <c r="E286" s="17">
        <v>435</v>
      </c>
      <c r="F286" s="17">
        <v>5621</v>
      </c>
      <c r="G286" s="17">
        <v>10201</v>
      </c>
      <c r="H286" s="17">
        <v>7831</v>
      </c>
      <c r="I286" s="17">
        <v>433</v>
      </c>
      <c r="J286" s="17">
        <v>4674</v>
      </c>
      <c r="K286" s="17">
        <v>4769</v>
      </c>
      <c r="L286" s="17">
        <v>8850</v>
      </c>
      <c r="M286" s="17">
        <v>7486</v>
      </c>
      <c r="N286" s="17">
        <v>249</v>
      </c>
      <c r="O286" s="17">
        <v>1998</v>
      </c>
      <c r="P286" s="18">
        <f t="shared" si="25"/>
        <v>100204</v>
      </c>
      <c r="Q286" s="17">
        <v>275</v>
      </c>
      <c r="R286" s="17">
        <f t="shared" si="26"/>
        <v>100479</v>
      </c>
    </row>
    <row r="287" spans="1:18" ht="12.75">
      <c r="A287" s="16" t="s">
        <v>25</v>
      </c>
      <c r="B287" s="17">
        <v>42532</v>
      </c>
      <c r="C287" s="17">
        <v>1728</v>
      </c>
      <c r="D287" s="17">
        <v>7944</v>
      </c>
      <c r="E287" s="17">
        <v>675</v>
      </c>
      <c r="F287" s="17">
        <v>5924</v>
      </c>
      <c r="G287" s="17">
        <v>11590</v>
      </c>
      <c r="H287" s="17">
        <v>8406</v>
      </c>
      <c r="I287" s="17">
        <v>670</v>
      </c>
      <c r="J287" s="17">
        <v>3436</v>
      </c>
      <c r="K287" s="17">
        <v>6603</v>
      </c>
      <c r="L287" s="17">
        <v>7492</v>
      </c>
      <c r="M287" s="17">
        <v>11828</v>
      </c>
      <c r="N287" s="17">
        <v>933</v>
      </c>
      <c r="O287" s="17">
        <v>1882</v>
      </c>
      <c r="P287" s="18">
        <f t="shared" si="25"/>
        <v>107879</v>
      </c>
      <c r="Q287" s="17">
        <v>337</v>
      </c>
      <c r="R287" s="17">
        <f t="shared" si="26"/>
        <v>108216</v>
      </c>
    </row>
    <row r="288" spans="1:18" ht="12.75">
      <c r="A288" s="16" t="s">
        <v>26</v>
      </c>
      <c r="B288" s="17">
        <v>34490</v>
      </c>
      <c r="C288" s="17">
        <v>6975</v>
      </c>
      <c r="D288" s="17">
        <v>17440</v>
      </c>
      <c r="E288" s="17">
        <v>4309</v>
      </c>
      <c r="F288" s="17">
        <v>26266</v>
      </c>
      <c r="G288" s="17">
        <v>16737</v>
      </c>
      <c r="H288" s="17">
        <v>12520</v>
      </c>
      <c r="I288" s="17">
        <v>1638</v>
      </c>
      <c r="J288" s="17">
        <v>6751</v>
      </c>
      <c r="K288" s="17">
        <v>6237</v>
      </c>
      <c r="L288" s="17">
        <v>12196</v>
      </c>
      <c r="M288" s="17">
        <v>12868</v>
      </c>
      <c r="N288" s="17">
        <v>601</v>
      </c>
      <c r="O288" s="17">
        <v>2185</v>
      </c>
      <c r="P288" s="18">
        <f t="shared" si="25"/>
        <v>156843</v>
      </c>
      <c r="Q288" s="17">
        <v>1262</v>
      </c>
      <c r="R288" s="17">
        <f t="shared" si="26"/>
        <v>158105</v>
      </c>
    </row>
    <row r="289" spans="1:18" ht="12.75">
      <c r="A289" s="16" t="s">
        <v>27</v>
      </c>
      <c r="B289" s="17">
        <v>34112</v>
      </c>
      <c r="C289" s="17">
        <v>13</v>
      </c>
      <c r="D289" s="17">
        <v>40212</v>
      </c>
      <c r="E289" s="17">
        <v>712</v>
      </c>
      <c r="F289" s="17">
        <v>4455</v>
      </c>
      <c r="G289" s="17">
        <v>13781</v>
      </c>
      <c r="H289" s="17">
        <v>6371</v>
      </c>
      <c r="I289" s="17">
        <v>764</v>
      </c>
      <c r="J289" s="17">
        <v>5553</v>
      </c>
      <c r="K289" s="17">
        <v>3669</v>
      </c>
      <c r="L289" s="17">
        <v>5792</v>
      </c>
      <c r="M289" s="17">
        <v>7675</v>
      </c>
      <c r="N289" s="17">
        <v>240</v>
      </c>
      <c r="O289" s="17">
        <v>1720</v>
      </c>
      <c r="P289" s="18">
        <f t="shared" si="25"/>
        <v>121629</v>
      </c>
      <c r="Q289" s="17">
        <v>157</v>
      </c>
      <c r="R289" s="17">
        <f t="shared" si="26"/>
        <v>121786</v>
      </c>
    </row>
    <row r="290" spans="1:18" ht="12.75">
      <c r="A290" s="16" t="s">
        <v>28</v>
      </c>
      <c r="B290" s="17">
        <v>36467</v>
      </c>
      <c r="C290" s="17">
        <v>136</v>
      </c>
      <c r="D290" s="17">
        <v>57395</v>
      </c>
      <c r="E290" s="17">
        <v>872</v>
      </c>
      <c r="F290" s="17">
        <v>7364</v>
      </c>
      <c r="G290" s="17">
        <v>18215</v>
      </c>
      <c r="H290" s="17">
        <v>7963</v>
      </c>
      <c r="I290" s="17">
        <v>1650</v>
      </c>
      <c r="J290" s="17">
        <v>8509</v>
      </c>
      <c r="K290" s="17">
        <v>6237</v>
      </c>
      <c r="L290" s="17">
        <v>9582</v>
      </c>
      <c r="M290" s="17">
        <v>10171</v>
      </c>
      <c r="N290" s="17">
        <v>383</v>
      </c>
      <c r="O290" s="17">
        <v>2377</v>
      </c>
      <c r="P290" s="18">
        <f t="shared" si="25"/>
        <v>162567</v>
      </c>
      <c r="Q290" s="17">
        <v>2641</v>
      </c>
      <c r="R290" s="17">
        <f t="shared" si="26"/>
        <v>165208</v>
      </c>
    </row>
    <row r="291" spans="1:18" ht="12.75">
      <c r="A291" s="16" t="s">
        <v>29</v>
      </c>
      <c r="B291" s="17">
        <v>83452</v>
      </c>
      <c r="C291" s="17">
        <v>44419</v>
      </c>
      <c r="D291" s="17">
        <v>101748</v>
      </c>
      <c r="E291" s="17">
        <v>7760</v>
      </c>
      <c r="F291" s="17">
        <v>14701</v>
      </c>
      <c r="G291" s="17">
        <v>42153</v>
      </c>
      <c r="H291" s="17">
        <v>30305</v>
      </c>
      <c r="I291" s="17">
        <v>3390</v>
      </c>
      <c r="J291" s="17">
        <v>20853</v>
      </c>
      <c r="K291" s="17">
        <v>18343</v>
      </c>
      <c r="L291" s="17">
        <v>18886</v>
      </c>
      <c r="M291" s="17">
        <v>21298</v>
      </c>
      <c r="N291" s="17">
        <v>1114</v>
      </c>
      <c r="O291" s="17">
        <v>5821</v>
      </c>
      <c r="P291" s="18">
        <f t="shared" si="25"/>
        <v>402601</v>
      </c>
      <c r="Q291" s="17">
        <v>2579</v>
      </c>
      <c r="R291" s="17">
        <f t="shared" si="26"/>
        <v>405180</v>
      </c>
    </row>
    <row r="292" spans="1:18" ht="12.75">
      <c r="A292" s="16" t="s">
        <v>30</v>
      </c>
      <c r="B292" s="17">
        <v>24011</v>
      </c>
      <c r="C292" s="17">
        <v>267</v>
      </c>
      <c r="D292" s="17">
        <v>3284</v>
      </c>
      <c r="E292" s="17">
        <v>1180</v>
      </c>
      <c r="F292" s="17">
        <v>7596</v>
      </c>
      <c r="G292" s="17">
        <v>6422</v>
      </c>
      <c r="H292" s="17">
        <v>3760</v>
      </c>
      <c r="I292" s="17">
        <v>287</v>
      </c>
      <c r="J292" s="17">
        <v>1638</v>
      </c>
      <c r="K292" s="17">
        <v>2935</v>
      </c>
      <c r="L292" s="17">
        <v>1998</v>
      </c>
      <c r="M292" s="17">
        <v>5272</v>
      </c>
      <c r="N292" s="17">
        <v>329</v>
      </c>
      <c r="O292" s="17">
        <v>646</v>
      </c>
      <c r="P292" s="18">
        <f t="shared" si="25"/>
        <v>58333</v>
      </c>
      <c r="Q292" s="17">
        <v>238</v>
      </c>
      <c r="R292" s="17">
        <f t="shared" si="26"/>
        <v>58571</v>
      </c>
    </row>
    <row r="293" spans="1:18" ht="12.75">
      <c r="A293" s="16" t="s">
        <v>31</v>
      </c>
      <c r="B293" s="17">
        <v>69534</v>
      </c>
      <c r="C293" s="17">
        <v>1667</v>
      </c>
      <c r="D293" s="17">
        <v>41378</v>
      </c>
      <c r="E293" s="17">
        <v>2109</v>
      </c>
      <c r="F293" s="17">
        <v>7544</v>
      </c>
      <c r="G293" s="17">
        <v>22092</v>
      </c>
      <c r="H293" s="17">
        <v>12343</v>
      </c>
      <c r="I293" s="17">
        <v>1558</v>
      </c>
      <c r="J293" s="17">
        <v>7430</v>
      </c>
      <c r="K293" s="17">
        <v>8071</v>
      </c>
      <c r="L293" s="17">
        <v>11223</v>
      </c>
      <c r="M293" s="17">
        <v>16474</v>
      </c>
      <c r="N293" s="17">
        <v>652</v>
      </c>
      <c r="O293" s="17">
        <v>2506</v>
      </c>
      <c r="P293" s="18">
        <f t="shared" si="25"/>
        <v>199569</v>
      </c>
      <c r="Q293" s="17">
        <v>736</v>
      </c>
      <c r="R293" s="17">
        <f t="shared" si="26"/>
        <v>200305</v>
      </c>
    </row>
    <row r="294" spans="1:18" ht="12.75">
      <c r="A294" s="16" t="s">
        <v>32</v>
      </c>
      <c r="B294" s="17">
        <v>127888</v>
      </c>
      <c r="C294" s="17">
        <v>4631</v>
      </c>
      <c r="D294" s="17">
        <v>254789</v>
      </c>
      <c r="E294" s="17">
        <v>19500</v>
      </c>
      <c r="F294" s="17">
        <v>39249</v>
      </c>
      <c r="G294" s="17">
        <v>86716</v>
      </c>
      <c r="H294" s="17">
        <v>58841</v>
      </c>
      <c r="I294" s="17">
        <v>13416</v>
      </c>
      <c r="J294" s="17">
        <v>48497</v>
      </c>
      <c r="K294" s="17">
        <v>37053</v>
      </c>
      <c r="L294" s="17">
        <v>73902</v>
      </c>
      <c r="M294" s="17">
        <v>39820</v>
      </c>
      <c r="N294" s="17">
        <v>2197</v>
      </c>
      <c r="O294" s="17">
        <v>18942</v>
      </c>
      <c r="P294" s="18">
        <f t="shared" si="25"/>
        <v>787557</v>
      </c>
      <c r="Q294" s="17">
        <v>24080</v>
      </c>
      <c r="R294" s="17">
        <f t="shared" si="26"/>
        <v>811637</v>
      </c>
    </row>
    <row r="295" spans="1:18" ht="12.75">
      <c r="A295" s="13"/>
      <c r="B295" s="13"/>
      <c r="C295" s="17"/>
      <c r="D295" s="17"/>
      <c r="E295" s="13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1:18" ht="12.75">
      <c r="A296" s="16" t="s">
        <v>33</v>
      </c>
      <c r="B296" s="17">
        <v>41484</v>
      </c>
      <c r="C296" s="17">
        <v>72900</v>
      </c>
      <c r="D296" s="17">
        <v>2021</v>
      </c>
      <c r="E296" s="17">
        <v>858</v>
      </c>
      <c r="F296" s="17">
        <v>21512</v>
      </c>
      <c r="G296" s="17">
        <v>12816</v>
      </c>
      <c r="H296" s="17">
        <v>7831</v>
      </c>
      <c r="I296" s="17">
        <v>506</v>
      </c>
      <c r="J296" s="17">
        <v>6350</v>
      </c>
      <c r="K296" s="17">
        <v>2201</v>
      </c>
      <c r="L296" s="17">
        <v>6449</v>
      </c>
      <c r="M296" s="17">
        <v>11043</v>
      </c>
      <c r="N296" s="17">
        <v>268</v>
      </c>
      <c r="O296" s="17">
        <v>359</v>
      </c>
      <c r="P296" s="18">
        <f>SUM(B296:N296)-O296</f>
        <v>185880</v>
      </c>
      <c r="Q296" s="17">
        <v>6722</v>
      </c>
      <c r="R296" s="17">
        <f>SUM(P296:Q296)</f>
        <v>192602</v>
      </c>
    </row>
    <row r="297" spans="1:18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12.75">
      <c r="A298" s="19" t="s">
        <v>9</v>
      </c>
      <c r="B298" s="20">
        <f aca="true" t="shared" si="27" ref="B298:R298">SUM(B269+B296)</f>
        <v>1186326</v>
      </c>
      <c r="C298" s="20">
        <f t="shared" si="27"/>
        <v>331834</v>
      </c>
      <c r="D298" s="20">
        <f t="shared" si="27"/>
        <v>1525714</v>
      </c>
      <c r="E298" s="20">
        <f t="shared" si="27"/>
        <v>151327</v>
      </c>
      <c r="F298" s="20">
        <f t="shared" si="27"/>
        <v>446597</v>
      </c>
      <c r="G298" s="20">
        <f t="shared" si="27"/>
        <v>695254</v>
      </c>
      <c r="H298" s="20">
        <f t="shared" si="27"/>
        <v>442410</v>
      </c>
      <c r="I298" s="20">
        <f t="shared" si="27"/>
        <v>84702</v>
      </c>
      <c r="J298" s="20">
        <f t="shared" si="27"/>
        <v>399478</v>
      </c>
      <c r="K298" s="20">
        <f t="shared" si="27"/>
        <v>366861</v>
      </c>
      <c r="L298" s="20">
        <f t="shared" si="27"/>
        <v>537970</v>
      </c>
      <c r="M298" s="20">
        <f t="shared" si="27"/>
        <v>547273</v>
      </c>
      <c r="N298" s="20">
        <f t="shared" si="27"/>
        <v>19976</v>
      </c>
      <c r="O298" s="20">
        <f t="shared" si="27"/>
        <v>155853</v>
      </c>
      <c r="P298" s="20">
        <f t="shared" si="27"/>
        <v>6579869</v>
      </c>
      <c r="Q298" s="20">
        <f t="shared" si="27"/>
        <v>208087</v>
      </c>
      <c r="R298" s="20">
        <f t="shared" si="27"/>
        <v>6787956</v>
      </c>
    </row>
    <row r="299" spans="1:18" ht="12.75">
      <c r="A299" s="21" t="s">
        <v>54</v>
      </c>
      <c r="B299" s="2"/>
      <c r="C299" s="2"/>
      <c r="D299" s="2"/>
      <c r="E299" s="2"/>
      <c r="F299" s="2"/>
      <c r="G299" s="2"/>
      <c r="H299" s="2"/>
      <c r="I299" s="10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ht="12.75">
      <c r="A302" s="2" t="s">
        <v>60</v>
      </c>
    </row>
    <row r="303" spans="1:18" ht="12.75">
      <c r="A303" s="3" t="s">
        <v>0</v>
      </c>
      <c r="B303" s="2"/>
      <c r="C303" s="2"/>
      <c r="D303" s="2"/>
      <c r="E303" s="2"/>
      <c r="F303" s="2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2.75">
      <c r="A304" s="5">
        <v>1987</v>
      </c>
      <c r="B304" s="2"/>
      <c r="C304" s="2"/>
      <c r="D304" s="2"/>
      <c r="E304" s="2"/>
      <c r="F304" s="2"/>
      <c r="G304" s="2"/>
      <c r="H304" s="6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5" t="s">
        <v>36</v>
      </c>
      <c r="R305" s="25"/>
    </row>
    <row r="306" spans="1:18" s="12" customFormat="1" ht="12.75">
      <c r="A306" s="26" t="s">
        <v>6</v>
      </c>
      <c r="B306" s="26" t="s">
        <v>37</v>
      </c>
      <c r="C306" s="26" t="s">
        <v>3</v>
      </c>
      <c r="D306" s="26" t="s">
        <v>38</v>
      </c>
      <c r="E306" s="26" t="s">
        <v>39</v>
      </c>
      <c r="F306" s="26" t="s">
        <v>40</v>
      </c>
      <c r="G306" s="26" t="s">
        <v>1</v>
      </c>
      <c r="H306" s="26" t="s">
        <v>41</v>
      </c>
      <c r="I306" s="26" t="s">
        <v>2</v>
      </c>
      <c r="J306" s="26" t="s">
        <v>42</v>
      </c>
      <c r="K306" s="26" t="s">
        <v>43</v>
      </c>
      <c r="L306" s="26" t="s">
        <v>44</v>
      </c>
      <c r="M306" s="26" t="s">
        <v>45</v>
      </c>
      <c r="N306" s="26" t="s">
        <v>46</v>
      </c>
      <c r="O306" s="26" t="s">
        <v>47</v>
      </c>
      <c r="P306" s="26" t="s">
        <v>48</v>
      </c>
      <c r="Q306" s="26" t="s">
        <v>49</v>
      </c>
      <c r="R306" s="26" t="s">
        <v>50</v>
      </c>
    </row>
    <row r="307" spans="1:18" s="12" customFormat="1" ht="12.75">
      <c r="A307" s="27"/>
      <c r="B307" s="27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</row>
    <row r="308" spans="1:18" s="12" customFormat="1" ht="12.75">
      <c r="A308" s="27"/>
      <c r="B308" s="27"/>
      <c r="C308" s="29"/>
      <c r="D308" s="29"/>
      <c r="E308" s="29"/>
      <c r="F308" s="29"/>
      <c r="G308" s="29"/>
      <c r="H308" s="29" t="s">
        <v>4</v>
      </c>
      <c r="I308" s="29"/>
      <c r="J308" s="29"/>
      <c r="K308" s="29" t="s">
        <v>5</v>
      </c>
      <c r="L308" s="29"/>
      <c r="M308" s="29"/>
      <c r="N308" s="29"/>
      <c r="O308" s="29"/>
      <c r="P308" s="29"/>
      <c r="Q308" s="29"/>
      <c r="R308" s="29"/>
    </row>
    <row r="309" spans="1:18" s="12" customFormat="1" ht="12.75">
      <c r="A309" s="27"/>
      <c r="B309" s="27"/>
      <c r="C309" s="29"/>
      <c r="D309" s="29"/>
      <c r="E309" s="29"/>
      <c r="F309" s="29"/>
      <c r="G309" s="29"/>
      <c r="H309" s="29" t="s">
        <v>7</v>
      </c>
      <c r="I309" s="29"/>
      <c r="J309" s="29"/>
      <c r="K309" s="29" t="s">
        <v>8</v>
      </c>
      <c r="L309" s="29"/>
      <c r="M309" s="29"/>
      <c r="N309" s="29"/>
      <c r="O309" s="29"/>
      <c r="P309" s="29"/>
      <c r="Q309" s="29"/>
      <c r="R309" s="29"/>
    </row>
    <row r="310" spans="1:18" s="12" customFormat="1" ht="12.75">
      <c r="A310" s="27"/>
      <c r="B310" s="27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</row>
    <row r="311" spans="1:18" s="12" customFormat="1" ht="12.75">
      <c r="A311" s="28"/>
      <c r="B311" s="28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</row>
    <row r="312" spans="1:18" ht="12.75">
      <c r="A312" s="22" t="s">
        <v>6</v>
      </c>
      <c r="B312" s="23">
        <f aca="true" t="shared" si="28" ref="B312:R312">SUM(B314:B337)</f>
        <v>1536799</v>
      </c>
      <c r="C312" s="23">
        <f t="shared" si="28"/>
        <v>383543</v>
      </c>
      <c r="D312" s="23">
        <f t="shared" si="28"/>
        <v>1790676</v>
      </c>
      <c r="E312" s="23">
        <f t="shared" si="28"/>
        <v>199825</v>
      </c>
      <c r="F312" s="23">
        <f t="shared" si="28"/>
        <v>473632</v>
      </c>
      <c r="G312" s="23">
        <f t="shared" si="28"/>
        <v>915888</v>
      </c>
      <c r="H312" s="23">
        <f t="shared" si="28"/>
        <v>598423</v>
      </c>
      <c r="I312" s="23">
        <f t="shared" si="28"/>
        <v>103362</v>
      </c>
      <c r="J312" s="23">
        <f t="shared" si="28"/>
        <v>523847</v>
      </c>
      <c r="K312" s="23">
        <f t="shared" si="28"/>
        <v>445726</v>
      </c>
      <c r="L312" s="23">
        <f t="shared" si="28"/>
        <v>706049</v>
      </c>
      <c r="M312" s="23">
        <f t="shared" si="28"/>
        <v>698090</v>
      </c>
      <c r="N312" s="23">
        <f t="shared" si="28"/>
        <v>23120</v>
      </c>
      <c r="O312" s="23">
        <f t="shared" si="28"/>
        <v>226157</v>
      </c>
      <c r="P312" s="23">
        <f t="shared" si="28"/>
        <v>8172823</v>
      </c>
      <c r="Q312" s="23">
        <f t="shared" si="28"/>
        <v>298988</v>
      </c>
      <c r="R312" s="23">
        <f t="shared" si="28"/>
        <v>8471811</v>
      </c>
    </row>
    <row r="313" spans="1:18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12.75">
      <c r="A314" s="16" t="s">
        <v>10</v>
      </c>
      <c r="B314" s="17">
        <v>199268</v>
      </c>
      <c r="C314" s="17">
        <v>88133</v>
      </c>
      <c r="D314" s="17">
        <v>347681</v>
      </c>
      <c r="E314" s="17">
        <v>41460</v>
      </c>
      <c r="F314" s="17">
        <v>105412</v>
      </c>
      <c r="G314" s="17">
        <v>144872</v>
      </c>
      <c r="H314" s="17">
        <v>77595</v>
      </c>
      <c r="I314" s="17">
        <v>15091</v>
      </c>
      <c r="J314" s="17">
        <v>88006</v>
      </c>
      <c r="K314" s="17">
        <v>67263</v>
      </c>
      <c r="L314" s="17">
        <v>108104</v>
      </c>
      <c r="M314" s="17">
        <v>81519</v>
      </c>
      <c r="N314" s="17">
        <v>3025</v>
      </c>
      <c r="O314" s="17">
        <v>33616</v>
      </c>
      <c r="P314" s="18">
        <f aca="true" t="shared" si="29" ref="P314:P337">SUM(B314:N314)-O314</f>
        <v>1333813</v>
      </c>
      <c r="Q314" s="17">
        <v>42410</v>
      </c>
      <c r="R314" s="17">
        <f>SUM(P314:Q314)</f>
        <v>1376223</v>
      </c>
    </row>
    <row r="315" spans="1:18" ht="12.75">
      <c r="A315" s="16" t="s">
        <v>11</v>
      </c>
      <c r="B315" s="17">
        <v>26327</v>
      </c>
      <c r="C315" s="17">
        <v>309</v>
      </c>
      <c r="D315" s="17">
        <v>105605</v>
      </c>
      <c r="E315" s="17">
        <v>15394</v>
      </c>
      <c r="F315" s="17">
        <v>13651</v>
      </c>
      <c r="G315" s="17">
        <v>38391</v>
      </c>
      <c r="H315" s="17">
        <v>35602</v>
      </c>
      <c r="I315" s="17">
        <v>5512</v>
      </c>
      <c r="J315" s="17">
        <v>21210</v>
      </c>
      <c r="K315" s="17">
        <v>20627</v>
      </c>
      <c r="L315" s="17">
        <v>35761</v>
      </c>
      <c r="M315" s="17">
        <v>19449</v>
      </c>
      <c r="N315" s="17">
        <v>1345</v>
      </c>
      <c r="O315" s="17">
        <v>8376</v>
      </c>
      <c r="P315" s="18">
        <f t="shared" si="29"/>
        <v>330807</v>
      </c>
      <c r="Q315" s="17">
        <v>18670</v>
      </c>
      <c r="R315" s="17">
        <f aca="true" t="shared" si="30" ref="R315:R337">SUM(P315:Q315)</f>
        <v>349477</v>
      </c>
    </row>
    <row r="316" spans="1:18" ht="12.75">
      <c r="A316" s="16" t="s">
        <v>12</v>
      </c>
      <c r="B316" s="17">
        <v>43151</v>
      </c>
      <c r="C316" s="17">
        <v>4522</v>
      </c>
      <c r="D316" s="17">
        <v>69332</v>
      </c>
      <c r="E316" s="17">
        <v>11938</v>
      </c>
      <c r="F316" s="17">
        <v>17489</v>
      </c>
      <c r="G316" s="17">
        <v>35349</v>
      </c>
      <c r="H316" s="17">
        <v>22761</v>
      </c>
      <c r="I316" s="17">
        <v>2458</v>
      </c>
      <c r="J316" s="17">
        <v>16055</v>
      </c>
      <c r="K316" s="17">
        <v>12107</v>
      </c>
      <c r="L316" s="17">
        <v>22284</v>
      </c>
      <c r="M316" s="17">
        <v>18927</v>
      </c>
      <c r="N316" s="17">
        <v>1285</v>
      </c>
      <c r="O316" s="17">
        <v>5094</v>
      </c>
      <c r="P316" s="18">
        <f t="shared" si="29"/>
        <v>272564</v>
      </c>
      <c r="Q316" s="17">
        <v>10036</v>
      </c>
      <c r="R316" s="17">
        <f t="shared" si="30"/>
        <v>282600</v>
      </c>
    </row>
    <row r="317" spans="1:18" ht="12.75">
      <c r="A317" s="16" t="s">
        <v>52</v>
      </c>
      <c r="B317" s="17">
        <v>2585</v>
      </c>
      <c r="C317" s="17">
        <v>2925</v>
      </c>
      <c r="D317" s="17">
        <v>432886</v>
      </c>
      <c r="E317" s="17">
        <v>34748</v>
      </c>
      <c r="F317" s="17">
        <v>102137</v>
      </c>
      <c r="G317" s="17">
        <v>190888</v>
      </c>
      <c r="H317" s="17">
        <v>113014</v>
      </c>
      <c r="I317" s="17">
        <v>42955</v>
      </c>
      <c r="J317" s="17">
        <v>183905</v>
      </c>
      <c r="K317" s="17">
        <v>165914</v>
      </c>
      <c r="L317" s="17">
        <v>232617</v>
      </c>
      <c r="M317" s="17">
        <v>258556</v>
      </c>
      <c r="N317" s="17">
        <v>4396</v>
      </c>
      <c r="O317" s="17">
        <v>104388</v>
      </c>
      <c r="P317" s="18">
        <f t="shared" si="29"/>
        <v>1663138</v>
      </c>
      <c r="Q317" s="17">
        <v>140296</v>
      </c>
      <c r="R317" s="17">
        <f>SUM(P317:Q317)</f>
        <v>1803434</v>
      </c>
    </row>
    <row r="318" spans="1:18" ht="12.75">
      <c r="A318" s="16" t="s">
        <v>13</v>
      </c>
      <c r="B318" s="17">
        <v>57962</v>
      </c>
      <c r="C318" s="17">
        <v>26407</v>
      </c>
      <c r="D318" s="17">
        <v>28662</v>
      </c>
      <c r="E318" s="17">
        <v>15354</v>
      </c>
      <c r="F318" s="17">
        <v>11902</v>
      </c>
      <c r="G318" s="17">
        <v>25896</v>
      </c>
      <c r="H318" s="17">
        <v>24161</v>
      </c>
      <c r="I318" s="17">
        <v>968</v>
      </c>
      <c r="J318" s="17">
        <v>9772</v>
      </c>
      <c r="K318" s="17">
        <v>9865</v>
      </c>
      <c r="L318" s="17">
        <v>18697</v>
      </c>
      <c r="M318" s="17">
        <v>20226</v>
      </c>
      <c r="N318" s="17">
        <v>732</v>
      </c>
      <c r="O318" s="17">
        <v>2504</v>
      </c>
      <c r="P318" s="18">
        <f t="shared" si="29"/>
        <v>248100</v>
      </c>
      <c r="Q318" s="17">
        <v>264</v>
      </c>
      <c r="R318" s="17">
        <f t="shared" si="30"/>
        <v>248364</v>
      </c>
    </row>
    <row r="319" spans="1:18" ht="12.75">
      <c r="A319" s="16" t="s">
        <v>14</v>
      </c>
      <c r="B319" s="17">
        <v>68079</v>
      </c>
      <c r="C319" s="17">
        <v>3299</v>
      </c>
      <c r="D319" s="17">
        <v>34898</v>
      </c>
      <c r="E319" s="17">
        <v>3758</v>
      </c>
      <c r="F319" s="17">
        <v>9971</v>
      </c>
      <c r="G319" s="17">
        <v>23243</v>
      </c>
      <c r="H319" s="17">
        <v>13328</v>
      </c>
      <c r="I319" s="17">
        <v>2633</v>
      </c>
      <c r="J319" s="17">
        <v>8967</v>
      </c>
      <c r="K319" s="17">
        <v>8072</v>
      </c>
      <c r="L319" s="17">
        <v>9538</v>
      </c>
      <c r="M319" s="17">
        <v>17063</v>
      </c>
      <c r="N319" s="17">
        <v>697</v>
      </c>
      <c r="O319" s="17">
        <v>3465</v>
      </c>
      <c r="P319" s="18">
        <f t="shared" si="29"/>
        <v>200081</v>
      </c>
      <c r="Q319" s="17">
        <v>2461</v>
      </c>
      <c r="R319" s="17">
        <f t="shared" si="30"/>
        <v>202542</v>
      </c>
    </row>
    <row r="320" spans="1:18" ht="12.75">
      <c r="A320" s="16" t="s">
        <v>15</v>
      </c>
      <c r="B320" s="17">
        <v>20307</v>
      </c>
      <c r="C320" s="17">
        <v>454</v>
      </c>
      <c r="D320" s="17">
        <v>1869</v>
      </c>
      <c r="E320" s="17">
        <v>502</v>
      </c>
      <c r="F320" s="17">
        <v>3024</v>
      </c>
      <c r="G320" s="17">
        <v>5044</v>
      </c>
      <c r="H320" s="17">
        <v>1947</v>
      </c>
      <c r="I320" s="17">
        <v>176</v>
      </c>
      <c r="J320" s="17">
        <v>1450</v>
      </c>
      <c r="K320" s="17">
        <v>1794</v>
      </c>
      <c r="L320" s="17">
        <v>1527</v>
      </c>
      <c r="M320" s="17">
        <v>6304</v>
      </c>
      <c r="N320" s="17">
        <v>96</v>
      </c>
      <c r="O320" s="17">
        <v>548</v>
      </c>
      <c r="P320" s="18">
        <f t="shared" si="29"/>
        <v>43946</v>
      </c>
      <c r="Q320" s="17">
        <v>59</v>
      </c>
      <c r="R320" s="17">
        <f t="shared" si="30"/>
        <v>44005</v>
      </c>
    </row>
    <row r="321" spans="1:18" ht="12.75">
      <c r="A321" s="16" t="s">
        <v>16</v>
      </c>
      <c r="B321" s="17">
        <v>42044</v>
      </c>
      <c r="C321" s="17">
        <v>1544</v>
      </c>
      <c r="D321" s="17">
        <v>28469</v>
      </c>
      <c r="E321" s="17">
        <v>683</v>
      </c>
      <c r="F321" s="17">
        <v>6728</v>
      </c>
      <c r="G321" s="17">
        <v>15206</v>
      </c>
      <c r="H321" s="17">
        <v>6086</v>
      </c>
      <c r="I321" s="17">
        <v>521</v>
      </c>
      <c r="J321" s="17">
        <v>4135</v>
      </c>
      <c r="K321" s="17">
        <v>6278</v>
      </c>
      <c r="L321" s="17">
        <v>6097</v>
      </c>
      <c r="M321" s="17">
        <v>15183</v>
      </c>
      <c r="N321" s="17">
        <v>496</v>
      </c>
      <c r="O321" s="17">
        <v>973</v>
      </c>
      <c r="P321" s="18">
        <f t="shared" si="29"/>
        <v>132497</v>
      </c>
      <c r="Q321" s="17">
        <v>403</v>
      </c>
      <c r="R321" s="17">
        <f t="shared" si="30"/>
        <v>132900</v>
      </c>
    </row>
    <row r="322" spans="1:18" ht="12.75">
      <c r="A322" s="16" t="s">
        <v>17</v>
      </c>
      <c r="B322" s="17">
        <v>70420</v>
      </c>
      <c r="C322" s="17">
        <v>752</v>
      </c>
      <c r="D322" s="17">
        <v>5233</v>
      </c>
      <c r="E322" s="17">
        <v>985</v>
      </c>
      <c r="F322" s="17">
        <v>4263</v>
      </c>
      <c r="G322" s="17">
        <v>14628</v>
      </c>
      <c r="H322" s="17">
        <v>5842</v>
      </c>
      <c r="I322" s="17">
        <v>591</v>
      </c>
      <c r="J322" s="17">
        <v>3168</v>
      </c>
      <c r="K322" s="17">
        <v>4484</v>
      </c>
      <c r="L322" s="17">
        <v>6754</v>
      </c>
      <c r="M322" s="17">
        <v>8653</v>
      </c>
      <c r="N322" s="17">
        <v>404</v>
      </c>
      <c r="O322" s="17">
        <v>1625</v>
      </c>
      <c r="P322" s="18">
        <f t="shared" si="29"/>
        <v>124552</v>
      </c>
      <c r="Q322" s="17">
        <v>1000</v>
      </c>
      <c r="R322" s="17">
        <f t="shared" si="30"/>
        <v>125552</v>
      </c>
    </row>
    <row r="323" spans="1:18" ht="12.75">
      <c r="A323" s="16" t="s">
        <v>18</v>
      </c>
      <c r="B323" s="17">
        <v>72705</v>
      </c>
      <c r="C323" s="17">
        <v>14246</v>
      </c>
      <c r="D323" s="17">
        <v>8025</v>
      </c>
      <c r="E323" s="17">
        <v>1970</v>
      </c>
      <c r="F323" s="17">
        <v>4408</v>
      </c>
      <c r="G323" s="17">
        <v>17063</v>
      </c>
      <c r="H323" s="17">
        <v>15519</v>
      </c>
      <c r="I323" s="17">
        <v>646</v>
      </c>
      <c r="J323" s="17">
        <v>5906</v>
      </c>
      <c r="K323" s="17">
        <v>5829</v>
      </c>
      <c r="L323" s="17">
        <v>7372</v>
      </c>
      <c r="M323" s="17">
        <v>12341</v>
      </c>
      <c r="N323" s="17">
        <v>634</v>
      </c>
      <c r="O323" s="17">
        <v>1582</v>
      </c>
      <c r="P323" s="18">
        <f t="shared" si="29"/>
        <v>165082</v>
      </c>
      <c r="Q323" s="17">
        <v>309</v>
      </c>
      <c r="R323" s="17">
        <f t="shared" si="30"/>
        <v>165391</v>
      </c>
    </row>
    <row r="324" spans="1:18" ht="12.75">
      <c r="A324" s="16" t="s">
        <v>19</v>
      </c>
      <c r="B324" s="17">
        <v>163205</v>
      </c>
      <c r="C324" s="17">
        <v>13016</v>
      </c>
      <c r="D324" s="17">
        <v>89863</v>
      </c>
      <c r="E324" s="17">
        <v>17726</v>
      </c>
      <c r="F324" s="17">
        <v>50835</v>
      </c>
      <c r="G324" s="17">
        <v>61375</v>
      </c>
      <c r="H324" s="17">
        <v>40288</v>
      </c>
      <c r="I324" s="17">
        <v>1395</v>
      </c>
      <c r="J324" s="17">
        <v>19706</v>
      </c>
      <c r="K324" s="17">
        <v>14349</v>
      </c>
      <c r="L324" s="17">
        <v>30877</v>
      </c>
      <c r="M324" s="17">
        <v>27229</v>
      </c>
      <c r="N324" s="17">
        <v>845</v>
      </c>
      <c r="O324" s="17">
        <v>2928</v>
      </c>
      <c r="P324" s="18">
        <f t="shared" si="29"/>
        <v>527781</v>
      </c>
      <c r="Q324" s="17">
        <v>30479</v>
      </c>
      <c r="R324" s="17">
        <f t="shared" si="30"/>
        <v>558260</v>
      </c>
    </row>
    <row r="325" spans="1:18" ht="12.75">
      <c r="A325" s="16" t="s">
        <v>20</v>
      </c>
      <c r="B325" s="17">
        <v>12610</v>
      </c>
      <c r="C325" s="17">
        <v>7897</v>
      </c>
      <c r="D325" s="17">
        <v>1171</v>
      </c>
      <c r="E325" s="17">
        <v>141</v>
      </c>
      <c r="F325" s="17">
        <v>1108</v>
      </c>
      <c r="G325" s="17">
        <v>5620</v>
      </c>
      <c r="H325" s="17">
        <v>791</v>
      </c>
      <c r="I325" s="17">
        <v>134</v>
      </c>
      <c r="J325" s="17">
        <v>913</v>
      </c>
      <c r="K325" s="17">
        <v>897</v>
      </c>
      <c r="L325" s="17">
        <v>1364</v>
      </c>
      <c r="M325" s="17">
        <v>6950</v>
      </c>
      <c r="N325" s="17">
        <v>85</v>
      </c>
      <c r="O325" s="17">
        <v>157</v>
      </c>
      <c r="P325" s="18">
        <f t="shared" si="29"/>
        <v>39524</v>
      </c>
      <c r="Q325" s="17">
        <v>94</v>
      </c>
      <c r="R325" s="17">
        <f t="shared" si="30"/>
        <v>39618</v>
      </c>
    </row>
    <row r="326" spans="1:18" ht="12.75">
      <c r="A326" s="16" t="s">
        <v>21</v>
      </c>
      <c r="B326" s="17">
        <v>43552</v>
      </c>
      <c r="C326" s="17">
        <v>47910</v>
      </c>
      <c r="D326" s="17">
        <v>11457</v>
      </c>
      <c r="E326" s="17">
        <v>1970</v>
      </c>
      <c r="F326" s="17">
        <v>12863</v>
      </c>
      <c r="G326" s="17">
        <v>17373</v>
      </c>
      <c r="H326" s="17">
        <v>17953</v>
      </c>
      <c r="I326" s="17">
        <v>1436</v>
      </c>
      <c r="J326" s="17">
        <v>8860</v>
      </c>
      <c r="K326" s="17">
        <v>6726</v>
      </c>
      <c r="L326" s="17">
        <v>13136</v>
      </c>
      <c r="M326" s="17">
        <v>14182</v>
      </c>
      <c r="N326" s="17">
        <v>504</v>
      </c>
      <c r="O326" s="17">
        <v>3143</v>
      </c>
      <c r="P326" s="18">
        <f t="shared" si="29"/>
        <v>194779</v>
      </c>
      <c r="Q326" s="17">
        <v>246</v>
      </c>
      <c r="R326" s="17">
        <f t="shared" si="30"/>
        <v>195025</v>
      </c>
    </row>
    <row r="327" spans="1:18" ht="12.75">
      <c r="A327" s="16" t="s">
        <v>22</v>
      </c>
      <c r="B327" s="17">
        <v>14945</v>
      </c>
      <c r="C327" s="17">
        <v>59853</v>
      </c>
      <c r="D327" s="17">
        <v>1067</v>
      </c>
      <c r="E327" s="17">
        <v>5125</v>
      </c>
      <c r="F327" s="17">
        <v>3764</v>
      </c>
      <c r="G327" s="17">
        <v>6870</v>
      </c>
      <c r="H327" s="17">
        <v>6999</v>
      </c>
      <c r="I327" s="17">
        <v>486</v>
      </c>
      <c r="J327" s="17">
        <v>9021</v>
      </c>
      <c r="K327" s="17">
        <v>1794</v>
      </c>
      <c r="L327" s="17">
        <v>2808</v>
      </c>
      <c r="M327" s="17">
        <v>5554</v>
      </c>
      <c r="N327" s="17">
        <v>203</v>
      </c>
      <c r="O327" s="17">
        <v>316</v>
      </c>
      <c r="P327" s="18">
        <f t="shared" si="29"/>
        <v>118173</v>
      </c>
      <c r="Q327" s="17">
        <v>10147</v>
      </c>
      <c r="R327" s="17">
        <f t="shared" si="30"/>
        <v>128320</v>
      </c>
    </row>
    <row r="328" spans="1:18" ht="12.75">
      <c r="A328" s="16" t="s">
        <v>23</v>
      </c>
      <c r="B328" s="17">
        <v>47983</v>
      </c>
      <c r="C328" s="17">
        <v>1834</v>
      </c>
      <c r="D328" s="17">
        <v>12853</v>
      </c>
      <c r="E328" s="17">
        <v>1266</v>
      </c>
      <c r="F328" s="17">
        <v>4951</v>
      </c>
      <c r="G328" s="17">
        <v>15342</v>
      </c>
      <c r="H328" s="17">
        <v>14363</v>
      </c>
      <c r="I328" s="17">
        <v>917</v>
      </c>
      <c r="J328" s="17">
        <v>4188</v>
      </c>
      <c r="K328" s="17">
        <v>4933</v>
      </c>
      <c r="L328" s="17">
        <v>12049</v>
      </c>
      <c r="M328" s="17">
        <v>12455</v>
      </c>
      <c r="N328" s="17">
        <v>534</v>
      </c>
      <c r="O328" s="17">
        <v>1746</v>
      </c>
      <c r="P328" s="18">
        <f t="shared" si="29"/>
        <v>131922</v>
      </c>
      <c r="Q328" s="17">
        <v>347</v>
      </c>
      <c r="R328" s="17">
        <f t="shared" si="30"/>
        <v>132269</v>
      </c>
    </row>
    <row r="329" spans="1:18" ht="12.75">
      <c r="A329" s="16" t="s">
        <v>24</v>
      </c>
      <c r="B329" s="17">
        <v>48061</v>
      </c>
      <c r="C329" s="17">
        <v>19206</v>
      </c>
      <c r="D329" s="17">
        <v>11659</v>
      </c>
      <c r="E329" s="17">
        <v>663</v>
      </c>
      <c r="F329" s="17">
        <v>10675</v>
      </c>
      <c r="G329" s="17">
        <v>15415</v>
      </c>
      <c r="H329" s="17">
        <v>9677</v>
      </c>
      <c r="I329" s="17">
        <v>637</v>
      </c>
      <c r="J329" s="17">
        <v>7356</v>
      </c>
      <c r="K329" s="17">
        <v>5829</v>
      </c>
      <c r="L329" s="17">
        <v>13518</v>
      </c>
      <c r="M329" s="17">
        <v>9478</v>
      </c>
      <c r="N329" s="17">
        <v>292</v>
      </c>
      <c r="O329" s="17">
        <v>3350</v>
      </c>
      <c r="P329" s="18">
        <f t="shared" si="29"/>
        <v>149116</v>
      </c>
      <c r="Q329" s="17">
        <v>146</v>
      </c>
      <c r="R329" s="17">
        <f t="shared" si="30"/>
        <v>149262</v>
      </c>
    </row>
    <row r="330" spans="1:18" ht="12.75">
      <c r="A330" s="16" t="s">
        <v>25</v>
      </c>
      <c r="B330" s="17">
        <v>56097</v>
      </c>
      <c r="C330" s="17">
        <v>1818</v>
      </c>
      <c r="D330" s="17">
        <v>7945</v>
      </c>
      <c r="E330" s="17">
        <v>824</v>
      </c>
      <c r="F330" s="17">
        <v>7563</v>
      </c>
      <c r="G330" s="17">
        <v>16130</v>
      </c>
      <c r="H330" s="17">
        <v>11502</v>
      </c>
      <c r="I330" s="17">
        <v>797</v>
      </c>
      <c r="J330" s="17">
        <v>3812</v>
      </c>
      <c r="K330" s="17">
        <v>8072</v>
      </c>
      <c r="L330" s="17">
        <v>10733</v>
      </c>
      <c r="M330" s="17">
        <v>15205</v>
      </c>
      <c r="N330" s="17">
        <v>1091</v>
      </c>
      <c r="O330" s="17">
        <v>1942</v>
      </c>
      <c r="P330" s="18">
        <f t="shared" si="29"/>
        <v>139647</v>
      </c>
      <c r="Q330" s="17">
        <v>325</v>
      </c>
      <c r="R330" s="17">
        <f t="shared" si="30"/>
        <v>139972</v>
      </c>
    </row>
    <row r="331" spans="1:18" ht="12.75">
      <c r="A331" s="16" t="s">
        <v>26</v>
      </c>
      <c r="B331" s="17">
        <v>44088</v>
      </c>
      <c r="C331" s="17">
        <v>9531</v>
      </c>
      <c r="D331" s="17">
        <v>18300</v>
      </c>
      <c r="E331" s="17">
        <v>5446</v>
      </c>
      <c r="F331" s="17">
        <v>9885</v>
      </c>
      <c r="G331" s="17">
        <v>18585</v>
      </c>
      <c r="H331" s="17">
        <v>16249</v>
      </c>
      <c r="I331" s="17">
        <v>1638</v>
      </c>
      <c r="J331" s="17">
        <v>7517</v>
      </c>
      <c r="K331" s="17">
        <v>7623</v>
      </c>
      <c r="L331" s="17">
        <v>15127</v>
      </c>
      <c r="M331" s="17">
        <v>16799</v>
      </c>
      <c r="N331" s="17">
        <v>704</v>
      </c>
      <c r="O331" s="17">
        <v>3451</v>
      </c>
      <c r="P331" s="18">
        <f t="shared" si="29"/>
        <v>168041</v>
      </c>
      <c r="Q331" s="17">
        <v>1257</v>
      </c>
      <c r="R331" s="17">
        <f t="shared" si="30"/>
        <v>169298</v>
      </c>
    </row>
    <row r="332" spans="1:18" ht="12.75">
      <c r="A332" s="16" t="s">
        <v>27</v>
      </c>
      <c r="B332" s="17">
        <v>49445</v>
      </c>
      <c r="C332" s="17">
        <v>19</v>
      </c>
      <c r="D332" s="17">
        <v>38370</v>
      </c>
      <c r="E332" s="17">
        <v>784</v>
      </c>
      <c r="F332" s="17">
        <v>3778</v>
      </c>
      <c r="G332" s="17">
        <v>16927</v>
      </c>
      <c r="H332" s="17">
        <v>8398</v>
      </c>
      <c r="I332" s="17">
        <v>929</v>
      </c>
      <c r="J332" s="17">
        <v>5692</v>
      </c>
      <c r="K332" s="17">
        <v>4484</v>
      </c>
      <c r="L332" s="17">
        <v>8139</v>
      </c>
      <c r="M332" s="17">
        <v>10093</v>
      </c>
      <c r="N332" s="17">
        <v>281</v>
      </c>
      <c r="O332" s="17">
        <v>2070</v>
      </c>
      <c r="P332" s="18">
        <f t="shared" si="29"/>
        <v>145269</v>
      </c>
      <c r="Q332" s="17">
        <v>184</v>
      </c>
      <c r="R332" s="17">
        <f t="shared" si="30"/>
        <v>145453</v>
      </c>
    </row>
    <row r="333" spans="1:18" ht="12.75">
      <c r="A333" s="16" t="s">
        <v>28</v>
      </c>
      <c r="B333" s="17">
        <v>53408</v>
      </c>
      <c r="C333" s="17">
        <v>269</v>
      </c>
      <c r="D333" s="17">
        <v>58302</v>
      </c>
      <c r="E333" s="17">
        <v>1045</v>
      </c>
      <c r="F333" s="17">
        <v>10705</v>
      </c>
      <c r="G333" s="17">
        <v>24036</v>
      </c>
      <c r="H333" s="17">
        <v>10711</v>
      </c>
      <c r="I333" s="17">
        <v>2041</v>
      </c>
      <c r="J333" s="17">
        <v>11222</v>
      </c>
      <c r="K333" s="17">
        <v>7623</v>
      </c>
      <c r="L333" s="17">
        <v>14965</v>
      </c>
      <c r="M333" s="17">
        <v>12371</v>
      </c>
      <c r="N333" s="17">
        <v>450</v>
      </c>
      <c r="O333" s="17">
        <v>4122</v>
      </c>
      <c r="P333" s="18">
        <f t="shared" si="29"/>
        <v>203026</v>
      </c>
      <c r="Q333" s="17">
        <v>3570</v>
      </c>
      <c r="R333" s="17">
        <f t="shared" si="30"/>
        <v>206596</v>
      </c>
    </row>
    <row r="334" spans="1:18" ht="12.75">
      <c r="A334" s="16" t="s">
        <v>29</v>
      </c>
      <c r="B334" s="17">
        <v>109638</v>
      </c>
      <c r="C334" s="17">
        <v>69330</v>
      </c>
      <c r="D334" s="17">
        <v>137465</v>
      </c>
      <c r="E334" s="17">
        <v>9707</v>
      </c>
      <c r="F334" s="17">
        <v>23422</v>
      </c>
      <c r="G334" s="17">
        <v>58153</v>
      </c>
      <c r="H334" s="17">
        <v>43149</v>
      </c>
      <c r="I334" s="17">
        <v>3803</v>
      </c>
      <c r="J334" s="17">
        <v>29693</v>
      </c>
      <c r="K334" s="17">
        <v>22421</v>
      </c>
      <c r="L334" s="17">
        <v>22747</v>
      </c>
      <c r="M334" s="17">
        <v>28154</v>
      </c>
      <c r="N334" s="17">
        <v>1302</v>
      </c>
      <c r="O334" s="17">
        <v>9361</v>
      </c>
      <c r="P334" s="18">
        <f t="shared" si="29"/>
        <v>549623</v>
      </c>
      <c r="Q334" s="17">
        <v>2855</v>
      </c>
      <c r="R334" s="17">
        <f t="shared" si="30"/>
        <v>552478</v>
      </c>
    </row>
    <row r="335" spans="1:18" ht="12.75">
      <c r="A335" s="16" t="s">
        <v>30</v>
      </c>
      <c r="B335" s="17">
        <v>34826</v>
      </c>
      <c r="C335" s="17">
        <v>503</v>
      </c>
      <c r="D335" s="17">
        <v>3686</v>
      </c>
      <c r="E335" s="17">
        <v>1547</v>
      </c>
      <c r="F335" s="17">
        <v>2577</v>
      </c>
      <c r="G335" s="17">
        <v>8370</v>
      </c>
      <c r="H335" s="17">
        <v>5114</v>
      </c>
      <c r="I335" s="17">
        <v>301</v>
      </c>
      <c r="J335" s="17">
        <v>1718</v>
      </c>
      <c r="K335" s="17">
        <v>3587</v>
      </c>
      <c r="L335" s="17">
        <v>3200</v>
      </c>
      <c r="M335" s="17">
        <v>7477</v>
      </c>
      <c r="N335" s="17">
        <v>387</v>
      </c>
      <c r="O335" s="17">
        <v>731</v>
      </c>
      <c r="P335" s="18">
        <f t="shared" si="29"/>
        <v>72562</v>
      </c>
      <c r="Q335" s="17">
        <v>233</v>
      </c>
      <c r="R335" s="17">
        <f t="shared" si="30"/>
        <v>72795</v>
      </c>
    </row>
    <row r="336" spans="1:18" ht="12.75">
      <c r="A336" s="16" t="s">
        <v>31</v>
      </c>
      <c r="B336" s="17">
        <v>93657</v>
      </c>
      <c r="C336" s="17">
        <v>3075</v>
      </c>
      <c r="D336" s="17">
        <v>42714</v>
      </c>
      <c r="E336" s="17">
        <v>2713</v>
      </c>
      <c r="F336" s="17">
        <v>11731</v>
      </c>
      <c r="G336" s="17">
        <v>29795</v>
      </c>
      <c r="H336" s="17">
        <v>16067</v>
      </c>
      <c r="I336" s="17">
        <v>1813</v>
      </c>
      <c r="J336" s="17">
        <v>9504</v>
      </c>
      <c r="K336" s="17">
        <v>9865</v>
      </c>
      <c r="L336" s="17">
        <v>14409</v>
      </c>
      <c r="M336" s="17">
        <v>21657</v>
      </c>
      <c r="N336" s="17">
        <v>758</v>
      </c>
      <c r="O336" s="17">
        <v>3638</v>
      </c>
      <c r="P336" s="18">
        <f t="shared" si="29"/>
        <v>254120</v>
      </c>
      <c r="Q336" s="17">
        <v>973</v>
      </c>
      <c r="R336" s="17">
        <f t="shared" si="30"/>
        <v>255093</v>
      </c>
    </row>
    <row r="337" spans="1:18" ht="12.75">
      <c r="A337" s="16" t="s">
        <v>32</v>
      </c>
      <c r="B337" s="17">
        <v>162436</v>
      </c>
      <c r="C337" s="17">
        <v>6691</v>
      </c>
      <c r="D337" s="17">
        <v>293164</v>
      </c>
      <c r="E337" s="17">
        <v>24076</v>
      </c>
      <c r="F337" s="17">
        <v>40790</v>
      </c>
      <c r="G337" s="17">
        <v>111317</v>
      </c>
      <c r="H337" s="17">
        <v>81307</v>
      </c>
      <c r="I337" s="17">
        <v>15484</v>
      </c>
      <c r="J337" s="17">
        <v>62071</v>
      </c>
      <c r="K337" s="17">
        <v>45290</v>
      </c>
      <c r="L337" s="17">
        <v>94226</v>
      </c>
      <c r="M337" s="17">
        <v>52265</v>
      </c>
      <c r="N337" s="17">
        <v>2574</v>
      </c>
      <c r="O337" s="17">
        <v>27031</v>
      </c>
      <c r="P337" s="18">
        <f t="shared" si="29"/>
        <v>964660</v>
      </c>
      <c r="Q337" s="17">
        <v>32224</v>
      </c>
      <c r="R337" s="17">
        <f t="shared" si="30"/>
        <v>996884</v>
      </c>
    </row>
    <row r="338" spans="1:18" ht="12.75">
      <c r="A338" s="13"/>
      <c r="B338" s="13"/>
      <c r="C338" s="17"/>
      <c r="D338" s="17"/>
      <c r="E338" s="13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1:18" ht="12.75">
      <c r="A339" s="16" t="s">
        <v>33</v>
      </c>
      <c r="B339" s="17">
        <v>57219</v>
      </c>
      <c r="C339" s="17">
        <v>194254</v>
      </c>
      <c r="D339" s="17">
        <v>2230</v>
      </c>
      <c r="E339" s="17">
        <v>1145</v>
      </c>
      <c r="F339" s="17">
        <v>21012</v>
      </c>
      <c r="G339" s="17">
        <v>17863</v>
      </c>
      <c r="H339" s="17">
        <v>10163</v>
      </c>
      <c r="I339" s="17">
        <v>625</v>
      </c>
      <c r="J339" s="17">
        <v>13103</v>
      </c>
      <c r="K339" s="17">
        <v>2691</v>
      </c>
      <c r="L339" s="17">
        <v>8062</v>
      </c>
      <c r="M339" s="17">
        <v>15652</v>
      </c>
      <c r="N339" s="17">
        <v>312</v>
      </c>
      <c r="O339" s="17">
        <v>563</v>
      </c>
      <c r="P339" s="18">
        <f>SUM(B339:N339)-O339</f>
        <v>343768</v>
      </c>
      <c r="Q339" s="17">
        <v>8829</v>
      </c>
      <c r="R339" s="17">
        <f>SUM(P339:Q339)</f>
        <v>352597</v>
      </c>
    </row>
    <row r="340" spans="1:18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12.75">
      <c r="A341" s="19" t="s">
        <v>9</v>
      </c>
      <c r="B341" s="20">
        <f aca="true" t="shared" si="31" ref="B341:R341">SUM(B312+B339)</f>
        <v>1594018</v>
      </c>
      <c r="C341" s="20">
        <f t="shared" si="31"/>
        <v>577797</v>
      </c>
      <c r="D341" s="20">
        <f t="shared" si="31"/>
        <v>1792906</v>
      </c>
      <c r="E341" s="20">
        <f t="shared" si="31"/>
        <v>200970</v>
      </c>
      <c r="F341" s="20">
        <f t="shared" si="31"/>
        <v>494644</v>
      </c>
      <c r="G341" s="20">
        <f t="shared" si="31"/>
        <v>933751</v>
      </c>
      <c r="H341" s="20">
        <f t="shared" si="31"/>
        <v>608586</v>
      </c>
      <c r="I341" s="20">
        <f t="shared" si="31"/>
        <v>103987</v>
      </c>
      <c r="J341" s="20">
        <f t="shared" si="31"/>
        <v>536950</v>
      </c>
      <c r="K341" s="20">
        <f t="shared" si="31"/>
        <v>448417</v>
      </c>
      <c r="L341" s="20">
        <f t="shared" si="31"/>
        <v>714111</v>
      </c>
      <c r="M341" s="20">
        <f t="shared" si="31"/>
        <v>713742</v>
      </c>
      <c r="N341" s="20">
        <f t="shared" si="31"/>
        <v>23432</v>
      </c>
      <c r="O341" s="20">
        <f t="shared" si="31"/>
        <v>226720</v>
      </c>
      <c r="P341" s="20">
        <f t="shared" si="31"/>
        <v>8516591</v>
      </c>
      <c r="Q341" s="20">
        <f t="shared" si="31"/>
        <v>307817</v>
      </c>
      <c r="R341" s="20">
        <f t="shared" si="31"/>
        <v>8824408</v>
      </c>
    </row>
    <row r="342" spans="1:18" ht="12.75">
      <c r="A342" s="21" t="s">
        <v>54</v>
      </c>
      <c r="B342" s="2"/>
      <c r="C342" s="2"/>
      <c r="D342" s="2"/>
      <c r="E342" s="2"/>
      <c r="F342" s="2"/>
      <c r="G342" s="2"/>
      <c r="H342" s="2"/>
      <c r="I342" s="10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ht="12.75">
      <c r="A345" s="2" t="s">
        <v>61</v>
      </c>
    </row>
    <row r="346" spans="1:18" ht="12.75">
      <c r="A346" s="3" t="s">
        <v>0</v>
      </c>
      <c r="B346" s="2"/>
      <c r="C346" s="2"/>
      <c r="D346" s="2"/>
      <c r="E346" s="2"/>
      <c r="F346" s="2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2.75">
      <c r="A347" s="5">
        <v>1988</v>
      </c>
      <c r="B347" s="2"/>
      <c r="C347" s="2"/>
      <c r="D347" s="2"/>
      <c r="E347" s="2"/>
      <c r="F347" s="2"/>
      <c r="G347" s="2"/>
      <c r="H347" s="6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5" t="s">
        <v>36</v>
      </c>
      <c r="R348" s="25"/>
    </row>
    <row r="349" spans="1:18" s="12" customFormat="1" ht="12.75">
      <c r="A349" s="26" t="s">
        <v>6</v>
      </c>
      <c r="B349" s="26" t="s">
        <v>37</v>
      </c>
      <c r="C349" s="26" t="s">
        <v>3</v>
      </c>
      <c r="D349" s="26" t="s">
        <v>38</v>
      </c>
      <c r="E349" s="26" t="s">
        <v>39</v>
      </c>
      <c r="F349" s="26" t="s">
        <v>40</v>
      </c>
      <c r="G349" s="26" t="s">
        <v>1</v>
      </c>
      <c r="H349" s="26" t="s">
        <v>41</v>
      </c>
      <c r="I349" s="26" t="s">
        <v>2</v>
      </c>
      <c r="J349" s="26" t="s">
        <v>42</v>
      </c>
      <c r="K349" s="26" t="s">
        <v>43</v>
      </c>
      <c r="L349" s="26" t="s">
        <v>44</v>
      </c>
      <c r="M349" s="26" t="s">
        <v>45</v>
      </c>
      <c r="N349" s="26" t="s">
        <v>46</v>
      </c>
      <c r="O349" s="26" t="s">
        <v>47</v>
      </c>
      <c r="P349" s="26" t="s">
        <v>48</v>
      </c>
      <c r="Q349" s="26" t="s">
        <v>49</v>
      </c>
      <c r="R349" s="26" t="s">
        <v>50</v>
      </c>
    </row>
    <row r="350" spans="1:18" s="12" customFormat="1" ht="12.75">
      <c r="A350" s="27"/>
      <c r="B350" s="27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</row>
    <row r="351" spans="1:18" s="12" customFormat="1" ht="12.75">
      <c r="A351" s="27"/>
      <c r="B351" s="27"/>
      <c r="C351" s="29"/>
      <c r="D351" s="29"/>
      <c r="E351" s="29"/>
      <c r="F351" s="29"/>
      <c r="G351" s="29"/>
      <c r="H351" s="29" t="s">
        <v>4</v>
      </c>
      <c r="I351" s="29"/>
      <c r="J351" s="29"/>
      <c r="K351" s="29" t="s">
        <v>5</v>
      </c>
      <c r="L351" s="29"/>
      <c r="M351" s="29"/>
      <c r="N351" s="29"/>
      <c r="O351" s="29"/>
      <c r="P351" s="29"/>
      <c r="Q351" s="29"/>
      <c r="R351" s="29"/>
    </row>
    <row r="352" spans="1:18" s="12" customFormat="1" ht="12.75">
      <c r="A352" s="27"/>
      <c r="B352" s="27"/>
      <c r="C352" s="29"/>
      <c r="D352" s="29"/>
      <c r="E352" s="29"/>
      <c r="F352" s="29"/>
      <c r="G352" s="29"/>
      <c r="H352" s="29" t="s">
        <v>7</v>
      </c>
      <c r="I352" s="29"/>
      <c r="J352" s="29"/>
      <c r="K352" s="29" t="s">
        <v>8</v>
      </c>
      <c r="L352" s="29"/>
      <c r="M352" s="29"/>
      <c r="N352" s="29"/>
      <c r="O352" s="29"/>
      <c r="P352" s="29"/>
      <c r="Q352" s="29"/>
      <c r="R352" s="29"/>
    </row>
    <row r="353" spans="1:18" s="12" customFormat="1" ht="12.75">
      <c r="A353" s="27"/>
      <c r="B353" s="27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</row>
    <row r="354" spans="1:18" s="12" customFormat="1" ht="12.75">
      <c r="A354" s="28"/>
      <c r="B354" s="28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</row>
    <row r="355" spans="1:18" ht="12.75">
      <c r="A355" s="22" t="s">
        <v>6</v>
      </c>
      <c r="B355" s="23">
        <f aca="true" t="shared" si="32" ref="B355:R355">SUM(B357:B380)</f>
        <v>1895283</v>
      </c>
      <c r="C355" s="23">
        <f t="shared" si="32"/>
        <v>508610</v>
      </c>
      <c r="D355" s="23">
        <f t="shared" si="32"/>
        <v>2479356</v>
      </c>
      <c r="E355" s="23">
        <f t="shared" si="32"/>
        <v>269280</v>
      </c>
      <c r="F355" s="23">
        <f t="shared" si="32"/>
        <v>745568</v>
      </c>
      <c r="G355" s="23">
        <f t="shared" si="32"/>
        <v>1249881</v>
      </c>
      <c r="H355" s="23">
        <f t="shared" si="32"/>
        <v>804228</v>
      </c>
      <c r="I355" s="23">
        <f t="shared" si="32"/>
        <v>150921</v>
      </c>
      <c r="J355" s="23">
        <f t="shared" si="32"/>
        <v>764906</v>
      </c>
      <c r="K355" s="23">
        <f t="shared" si="32"/>
        <v>539594</v>
      </c>
      <c r="L355" s="23">
        <f t="shared" si="32"/>
        <v>925172</v>
      </c>
      <c r="M355" s="23">
        <f t="shared" si="32"/>
        <v>912318</v>
      </c>
      <c r="N355" s="23">
        <f t="shared" si="32"/>
        <v>28301</v>
      </c>
      <c r="O355" s="23">
        <f t="shared" si="32"/>
        <v>367962</v>
      </c>
      <c r="P355" s="23">
        <f t="shared" si="32"/>
        <v>10905456</v>
      </c>
      <c r="Q355" s="23">
        <f t="shared" si="32"/>
        <v>411177</v>
      </c>
      <c r="R355" s="23">
        <f t="shared" si="32"/>
        <v>11316633</v>
      </c>
    </row>
    <row r="356" spans="1:18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12.75">
      <c r="A357" s="16" t="s">
        <v>10</v>
      </c>
      <c r="B357" s="17">
        <v>235393</v>
      </c>
      <c r="C357" s="17">
        <v>117613</v>
      </c>
      <c r="D357" s="17">
        <v>475616</v>
      </c>
      <c r="E357" s="17">
        <v>57587</v>
      </c>
      <c r="F357" s="17">
        <v>207753</v>
      </c>
      <c r="G357" s="17">
        <v>209307</v>
      </c>
      <c r="H357" s="17">
        <v>107029</v>
      </c>
      <c r="I357" s="17">
        <v>22833</v>
      </c>
      <c r="J357" s="17">
        <v>133790</v>
      </c>
      <c r="K357" s="17">
        <v>81428</v>
      </c>
      <c r="L357" s="17">
        <v>127811</v>
      </c>
      <c r="M357" s="17">
        <v>105382</v>
      </c>
      <c r="N357" s="17">
        <v>3712</v>
      </c>
      <c r="O357" s="17">
        <v>54635</v>
      </c>
      <c r="P357" s="18">
        <f aca="true" t="shared" si="33" ref="P357:P380">SUM(B357:N357)-O357</f>
        <v>1830619</v>
      </c>
      <c r="Q357" s="17">
        <v>64965</v>
      </c>
      <c r="R357" s="17">
        <f>SUM(P357:Q357)</f>
        <v>1895584</v>
      </c>
    </row>
    <row r="358" spans="1:18" ht="12.75">
      <c r="A358" s="16" t="s">
        <v>11</v>
      </c>
      <c r="B358" s="17">
        <v>33294</v>
      </c>
      <c r="C358" s="17">
        <v>390</v>
      </c>
      <c r="D358" s="17">
        <v>145679</v>
      </c>
      <c r="E358" s="17">
        <v>20059</v>
      </c>
      <c r="F358" s="17">
        <v>10499</v>
      </c>
      <c r="G358" s="17">
        <v>54185</v>
      </c>
      <c r="H358" s="17">
        <v>48322</v>
      </c>
      <c r="I358" s="17">
        <v>8287</v>
      </c>
      <c r="J358" s="17">
        <v>33233</v>
      </c>
      <c r="K358" s="17">
        <v>24971</v>
      </c>
      <c r="L358" s="17">
        <v>44089</v>
      </c>
      <c r="M358" s="17">
        <v>25455</v>
      </c>
      <c r="N358" s="17">
        <v>1647</v>
      </c>
      <c r="O358" s="17">
        <v>15435</v>
      </c>
      <c r="P358" s="18">
        <f t="shared" si="33"/>
        <v>434675</v>
      </c>
      <c r="Q358" s="17">
        <v>23259</v>
      </c>
      <c r="R358" s="17">
        <f aca="true" t="shared" si="34" ref="R358:R380">SUM(P358:Q358)</f>
        <v>457934</v>
      </c>
    </row>
    <row r="359" spans="1:18" ht="12.75">
      <c r="A359" s="16" t="s">
        <v>52</v>
      </c>
      <c r="B359" s="17">
        <v>3826</v>
      </c>
      <c r="C359" s="17">
        <v>4186</v>
      </c>
      <c r="D359" s="17">
        <v>600961</v>
      </c>
      <c r="E359" s="17">
        <v>46800</v>
      </c>
      <c r="F359" s="17">
        <v>150614</v>
      </c>
      <c r="G359" s="17">
        <v>266906</v>
      </c>
      <c r="H359" s="17">
        <v>157722</v>
      </c>
      <c r="I359" s="17">
        <v>59645</v>
      </c>
      <c r="J359" s="17">
        <v>276240</v>
      </c>
      <c r="K359" s="17">
        <v>200855</v>
      </c>
      <c r="L359" s="17">
        <v>313542</v>
      </c>
      <c r="M359" s="17">
        <v>331552</v>
      </c>
      <c r="N359" s="17">
        <v>5415</v>
      </c>
      <c r="O359" s="17">
        <v>169627</v>
      </c>
      <c r="P359" s="18">
        <f t="shared" si="33"/>
        <v>2248637</v>
      </c>
      <c r="Q359" s="17">
        <v>171177</v>
      </c>
      <c r="R359" s="17">
        <f>SUM(P359:Q359)</f>
        <v>2419814</v>
      </c>
    </row>
    <row r="360" spans="1:18" ht="12.75">
      <c r="A360" s="16" t="s">
        <v>12</v>
      </c>
      <c r="B360" s="17">
        <v>52426</v>
      </c>
      <c r="C360" s="17">
        <v>5712</v>
      </c>
      <c r="D360" s="17">
        <v>93324</v>
      </c>
      <c r="E360" s="17">
        <v>12135</v>
      </c>
      <c r="F360" s="17">
        <v>16569</v>
      </c>
      <c r="G360" s="17">
        <v>40040</v>
      </c>
      <c r="H360" s="17">
        <v>29844</v>
      </c>
      <c r="I360" s="17">
        <v>3638</v>
      </c>
      <c r="J360" s="17">
        <v>20439</v>
      </c>
      <c r="K360" s="17">
        <v>14657</v>
      </c>
      <c r="L360" s="17">
        <v>27962</v>
      </c>
      <c r="M360" s="17">
        <v>25052</v>
      </c>
      <c r="N360" s="17">
        <v>1576</v>
      </c>
      <c r="O360" s="17">
        <v>9554</v>
      </c>
      <c r="P360" s="18">
        <f t="shared" si="33"/>
        <v>333820</v>
      </c>
      <c r="Q360" s="17">
        <v>15294</v>
      </c>
      <c r="R360" s="17">
        <f t="shared" si="34"/>
        <v>349114</v>
      </c>
    </row>
    <row r="361" spans="1:18" ht="12.75">
      <c r="A361" s="16" t="s">
        <v>13</v>
      </c>
      <c r="B361" s="17">
        <v>69306</v>
      </c>
      <c r="C361" s="17">
        <v>37615</v>
      </c>
      <c r="D361" s="17">
        <v>42230</v>
      </c>
      <c r="E361" s="17">
        <v>18330</v>
      </c>
      <c r="F361" s="17">
        <v>19820</v>
      </c>
      <c r="G361" s="17">
        <v>34780</v>
      </c>
      <c r="H361" s="17">
        <v>32051</v>
      </c>
      <c r="I361" s="17">
        <v>1560</v>
      </c>
      <c r="J361" s="17">
        <v>13652</v>
      </c>
      <c r="K361" s="17">
        <v>11943</v>
      </c>
      <c r="L361" s="17">
        <v>25651</v>
      </c>
      <c r="M361" s="17">
        <v>26670</v>
      </c>
      <c r="N361" s="17">
        <v>877</v>
      </c>
      <c r="O361" s="17">
        <v>3613</v>
      </c>
      <c r="P361" s="18">
        <f t="shared" si="33"/>
        <v>330872</v>
      </c>
      <c r="Q361" s="17">
        <v>1055</v>
      </c>
      <c r="R361" s="17">
        <f t="shared" si="34"/>
        <v>331927</v>
      </c>
    </row>
    <row r="362" spans="1:18" ht="12.75">
      <c r="A362" s="16" t="s">
        <v>14</v>
      </c>
      <c r="B362" s="17">
        <v>75047</v>
      </c>
      <c r="C362" s="17">
        <v>4044</v>
      </c>
      <c r="D362" s="17">
        <v>47058</v>
      </c>
      <c r="E362" s="17">
        <v>4346</v>
      </c>
      <c r="F362" s="17">
        <v>9625</v>
      </c>
      <c r="G362" s="17">
        <v>28388</v>
      </c>
      <c r="H362" s="17">
        <v>17497</v>
      </c>
      <c r="I362" s="17">
        <v>3893</v>
      </c>
      <c r="J362" s="17">
        <v>11936</v>
      </c>
      <c r="K362" s="17">
        <v>9771</v>
      </c>
      <c r="L362" s="17">
        <v>11913</v>
      </c>
      <c r="M362" s="17">
        <v>21781</v>
      </c>
      <c r="N362" s="17">
        <v>852</v>
      </c>
      <c r="O362" s="17">
        <v>5062</v>
      </c>
      <c r="P362" s="18">
        <f t="shared" si="33"/>
        <v>241089</v>
      </c>
      <c r="Q362" s="17">
        <v>4322</v>
      </c>
      <c r="R362" s="17">
        <f t="shared" si="34"/>
        <v>245411</v>
      </c>
    </row>
    <row r="363" spans="1:18" ht="12.75">
      <c r="A363" s="16" t="s">
        <v>15</v>
      </c>
      <c r="B363" s="17">
        <v>26440</v>
      </c>
      <c r="C363" s="17">
        <v>1059</v>
      </c>
      <c r="D363" s="17">
        <v>2268</v>
      </c>
      <c r="E363" s="17">
        <v>645</v>
      </c>
      <c r="F363" s="17">
        <v>2444</v>
      </c>
      <c r="G363" s="17">
        <v>6536</v>
      </c>
      <c r="H363" s="17">
        <v>2535</v>
      </c>
      <c r="I363" s="17">
        <v>247</v>
      </c>
      <c r="J363" s="17">
        <v>1950</v>
      </c>
      <c r="K363" s="17">
        <v>2171</v>
      </c>
      <c r="L363" s="17">
        <v>1782</v>
      </c>
      <c r="M363" s="17">
        <v>8222</v>
      </c>
      <c r="N363" s="17">
        <v>117</v>
      </c>
      <c r="O363" s="17">
        <v>862</v>
      </c>
      <c r="P363" s="18">
        <f t="shared" si="33"/>
        <v>55554</v>
      </c>
      <c r="Q363" s="17">
        <v>146</v>
      </c>
      <c r="R363" s="17">
        <f t="shared" si="34"/>
        <v>55700</v>
      </c>
    </row>
    <row r="364" spans="1:18" ht="12.75">
      <c r="A364" s="16" t="s">
        <v>16</v>
      </c>
      <c r="B364" s="17">
        <v>51555</v>
      </c>
      <c r="C364" s="17">
        <v>2223</v>
      </c>
      <c r="D364" s="17">
        <v>42455</v>
      </c>
      <c r="E364" s="17">
        <v>834</v>
      </c>
      <c r="F364" s="17">
        <v>11735</v>
      </c>
      <c r="G364" s="17">
        <v>20981</v>
      </c>
      <c r="H364" s="17">
        <v>8095</v>
      </c>
      <c r="I364" s="17">
        <v>727</v>
      </c>
      <c r="J364" s="17">
        <v>6085</v>
      </c>
      <c r="K364" s="17">
        <v>7600</v>
      </c>
      <c r="L364" s="17">
        <v>8566</v>
      </c>
      <c r="M364" s="17">
        <v>20030</v>
      </c>
      <c r="N364" s="17">
        <v>608</v>
      </c>
      <c r="O364" s="17">
        <v>1534</v>
      </c>
      <c r="P364" s="18">
        <f t="shared" si="33"/>
        <v>179960</v>
      </c>
      <c r="Q364" s="17">
        <v>631</v>
      </c>
      <c r="R364" s="17">
        <f t="shared" si="34"/>
        <v>180591</v>
      </c>
    </row>
    <row r="365" spans="1:18" ht="12.75">
      <c r="A365" s="16" t="s">
        <v>17</v>
      </c>
      <c r="B365" s="17">
        <v>91465</v>
      </c>
      <c r="C365" s="17">
        <v>718</v>
      </c>
      <c r="D365" s="17">
        <v>8201</v>
      </c>
      <c r="E365" s="17">
        <v>1259</v>
      </c>
      <c r="F365" s="17">
        <v>8610</v>
      </c>
      <c r="G365" s="17">
        <v>19922</v>
      </c>
      <c r="H365" s="17">
        <v>7440</v>
      </c>
      <c r="I365" s="17">
        <v>843</v>
      </c>
      <c r="J365" s="17">
        <v>5149</v>
      </c>
      <c r="K365" s="17">
        <v>5429</v>
      </c>
      <c r="L365" s="17">
        <v>8607</v>
      </c>
      <c r="M365" s="17">
        <v>11032</v>
      </c>
      <c r="N365" s="17">
        <v>495</v>
      </c>
      <c r="O365" s="17">
        <v>2797</v>
      </c>
      <c r="P365" s="18">
        <f t="shared" si="33"/>
        <v>166373</v>
      </c>
      <c r="Q365" s="17">
        <v>347</v>
      </c>
      <c r="R365" s="17">
        <f t="shared" si="34"/>
        <v>166720</v>
      </c>
    </row>
    <row r="366" spans="1:18" ht="12.75">
      <c r="A366" s="16" t="s">
        <v>18</v>
      </c>
      <c r="B366" s="17">
        <v>90019</v>
      </c>
      <c r="C366" s="17">
        <v>36919</v>
      </c>
      <c r="D366" s="17">
        <v>10591</v>
      </c>
      <c r="E366" s="17">
        <v>2762</v>
      </c>
      <c r="F366" s="17">
        <v>8752</v>
      </c>
      <c r="G366" s="17">
        <v>22479</v>
      </c>
      <c r="H366" s="17">
        <v>20768</v>
      </c>
      <c r="I366" s="17">
        <v>866</v>
      </c>
      <c r="J366" s="17">
        <v>7411</v>
      </c>
      <c r="K366" s="17">
        <v>7057</v>
      </c>
      <c r="L366" s="17">
        <v>9635</v>
      </c>
      <c r="M366" s="17">
        <v>17099</v>
      </c>
      <c r="N366" s="17">
        <v>778</v>
      </c>
      <c r="O366" s="17">
        <v>2342</v>
      </c>
      <c r="P366" s="18">
        <f t="shared" si="33"/>
        <v>232794</v>
      </c>
      <c r="Q366" s="17">
        <v>1050</v>
      </c>
      <c r="R366" s="17">
        <f t="shared" si="34"/>
        <v>233844</v>
      </c>
    </row>
    <row r="367" spans="1:18" ht="12.75">
      <c r="A367" s="16" t="s">
        <v>19</v>
      </c>
      <c r="B367" s="17">
        <v>216127</v>
      </c>
      <c r="C367" s="17">
        <v>16630</v>
      </c>
      <c r="D367" s="17">
        <v>140977</v>
      </c>
      <c r="E367" s="17">
        <v>22968</v>
      </c>
      <c r="F367" s="17">
        <v>71235</v>
      </c>
      <c r="G367" s="17">
        <v>83717</v>
      </c>
      <c r="H367" s="17">
        <v>54618</v>
      </c>
      <c r="I367" s="17">
        <v>2442</v>
      </c>
      <c r="J367" s="17">
        <v>28318</v>
      </c>
      <c r="K367" s="17">
        <v>17371</v>
      </c>
      <c r="L367" s="17">
        <v>36777</v>
      </c>
      <c r="M367" s="17">
        <v>38590</v>
      </c>
      <c r="N367" s="17">
        <v>1030</v>
      </c>
      <c r="O367" s="17">
        <v>6007</v>
      </c>
      <c r="P367" s="18">
        <f t="shared" si="33"/>
        <v>724793</v>
      </c>
      <c r="Q367" s="17">
        <v>61524</v>
      </c>
      <c r="R367" s="17">
        <f t="shared" si="34"/>
        <v>786317</v>
      </c>
    </row>
    <row r="368" spans="1:18" ht="12.75">
      <c r="A368" s="16" t="s">
        <v>20</v>
      </c>
      <c r="B368" s="17">
        <v>16514</v>
      </c>
      <c r="C368" s="17">
        <v>11660</v>
      </c>
      <c r="D368" s="17">
        <v>1799</v>
      </c>
      <c r="E368" s="17">
        <v>211</v>
      </c>
      <c r="F368" s="17">
        <v>2804</v>
      </c>
      <c r="G368" s="17">
        <v>8069</v>
      </c>
      <c r="H368" s="17">
        <v>1226</v>
      </c>
      <c r="I368" s="17">
        <v>185</v>
      </c>
      <c r="J368" s="17">
        <v>1404</v>
      </c>
      <c r="K368" s="17">
        <v>1086</v>
      </c>
      <c r="L368" s="17">
        <v>2252</v>
      </c>
      <c r="M368" s="17">
        <v>8608</v>
      </c>
      <c r="N368" s="17">
        <v>103</v>
      </c>
      <c r="O368" s="17">
        <v>251</v>
      </c>
      <c r="P368" s="18">
        <f t="shared" si="33"/>
        <v>55670</v>
      </c>
      <c r="Q368" s="17">
        <v>171</v>
      </c>
      <c r="R368" s="17">
        <f t="shared" si="34"/>
        <v>55841</v>
      </c>
    </row>
    <row r="369" spans="1:18" ht="12.75">
      <c r="A369" s="16" t="s">
        <v>21</v>
      </c>
      <c r="B369" s="17">
        <v>56250</v>
      </c>
      <c r="C369" s="17">
        <v>64992</v>
      </c>
      <c r="D369" s="17">
        <v>15045</v>
      </c>
      <c r="E369" s="17">
        <v>7205</v>
      </c>
      <c r="F369" s="17">
        <v>13089</v>
      </c>
      <c r="G369" s="17">
        <v>22213</v>
      </c>
      <c r="H369" s="17">
        <v>23057</v>
      </c>
      <c r="I369" s="17">
        <v>1628</v>
      </c>
      <c r="J369" s="17">
        <v>11780</v>
      </c>
      <c r="K369" s="17">
        <v>8143</v>
      </c>
      <c r="L369" s="17">
        <v>13656</v>
      </c>
      <c r="M369" s="17">
        <v>17985</v>
      </c>
      <c r="N369" s="17">
        <v>619</v>
      </c>
      <c r="O369" s="17">
        <v>4521</v>
      </c>
      <c r="P369" s="18">
        <f t="shared" si="33"/>
        <v>251141</v>
      </c>
      <c r="Q369" s="17">
        <v>370</v>
      </c>
      <c r="R369" s="17">
        <f t="shared" si="34"/>
        <v>251511</v>
      </c>
    </row>
    <row r="370" spans="1:18" ht="12.75">
      <c r="A370" s="16" t="s">
        <v>22</v>
      </c>
      <c r="B370" s="17">
        <v>17923</v>
      </c>
      <c r="C370" s="17">
        <v>77481</v>
      </c>
      <c r="D370" s="17">
        <v>1493</v>
      </c>
      <c r="E370" s="17">
        <v>9165</v>
      </c>
      <c r="F370" s="17">
        <v>7324</v>
      </c>
      <c r="G370" s="17">
        <v>9460</v>
      </c>
      <c r="H370" s="17">
        <v>9158</v>
      </c>
      <c r="I370" s="17">
        <v>604</v>
      </c>
      <c r="J370" s="17">
        <v>11312</v>
      </c>
      <c r="K370" s="17">
        <v>2171</v>
      </c>
      <c r="L370" s="17">
        <v>3772</v>
      </c>
      <c r="M370" s="17">
        <v>7001</v>
      </c>
      <c r="N370" s="17">
        <v>248</v>
      </c>
      <c r="O370" s="17">
        <v>596</v>
      </c>
      <c r="P370" s="18">
        <f t="shared" si="33"/>
        <v>156516</v>
      </c>
      <c r="Q370" s="17">
        <v>5650</v>
      </c>
      <c r="R370" s="17">
        <f t="shared" si="34"/>
        <v>162166</v>
      </c>
    </row>
    <row r="371" spans="1:18" ht="12.75">
      <c r="A371" s="16" t="s">
        <v>23</v>
      </c>
      <c r="B371" s="17">
        <v>62343</v>
      </c>
      <c r="C371" s="17">
        <v>1523</v>
      </c>
      <c r="D371" s="17">
        <v>18336</v>
      </c>
      <c r="E371" s="17">
        <v>1507</v>
      </c>
      <c r="F371" s="17">
        <v>12090</v>
      </c>
      <c r="G371" s="17">
        <v>21844</v>
      </c>
      <c r="H371" s="17">
        <v>18969</v>
      </c>
      <c r="I371" s="17">
        <v>1274</v>
      </c>
      <c r="J371" s="17">
        <v>8035</v>
      </c>
      <c r="K371" s="17">
        <v>5971</v>
      </c>
      <c r="L371" s="17">
        <v>17730</v>
      </c>
      <c r="M371" s="17">
        <v>16473</v>
      </c>
      <c r="N371" s="17">
        <v>654</v>
      </c>
      <c r="O371" s="17">
        <v>4405</v>
      </c>
      <c r="P371" s="18">
        <f t="shared" si="33"/>
        <v>182344</v>
      </c>
      <c r="Q371" s="17">
        <v>1306</v>
      </c>
      <c r="R371" s="17">
        <f t="shared" si="34"/>
        <v>183650</v>
      </c>
    </row>
    <row r="372" spans="1:18" ht="12.75">
      <c r="A372" s="16" t="s">
        <v>24</v>
      </c>
      <c r="B372" s="17">
        <v>65226</v>
      </c>
      <c r="C372" s="17">
        <v>25949</v>
      </c>
      <c r="D372" s="17">
        <v>19719</v>
      </c>
      <c r="E372" s="17">
        <v>877</v>
      </c>
      <c r="F372" s="17">
        <v>14278</v>
      </c>
      <c r="G372" s="17">
        <v>21698</v>
      </c>
      <c r="H372" s="17">
        <v>12673</v>
      </c>
      <c r="I372" s="17">
        <v>1106</v>
      </c>
      <c r="J372" s="17">
        <v>11468</v>
      </c>
      <c r="K372" s="17">
        <v>7057</v>
      </c>
      <c r="L372" s="17">
        <v>17750</v>
      </c>
      <c r="M372" s="17">
        <v>12285</v>
      </c>
      <c r="N372" s="17">
        <v>358</v>
      </c>
      <c r="O372" s="17">
        <v>5843</v>
      </c>
      <c r="P372" s="18">
        <f t="shared" si="33"/>
        <v>204601</v>
      </c>
      <c r="Q372" s="17">
        <v>296</v>
      </c>
      <c r="R372" s="17">
        <f t="shared" si="34"/>
        <v>204897</v>
      </c>
    </row>
    <row r="373" spans="1:18" ht="12.75">
      <c r="A373" s="16" t="s">
        <v>25</v>
      </c>
      <c r="B373" s="17">
        <v>69832</v>
      </c>
      <c r="C373" s="17">
        <v>2532</v>
      </c>
      <c r="D373" s="17">
        <v>11491</v>
      </c>
      <c r="E373" s="17">
        <v>937</v>
      </c>
      <c r="F373" s="17">
        <v>11959</v>
      </c>
      <c r="G373" s="17">
        <v>20998</v>
      </c>
      <c r="H373" s="17">
        <v>15617</v>
      </c>
      <c r="I373" s="17">
        <v>1121</v>
      </c>
      <c r="J373" s="17">
        <v>5929</v>
      </c>
      <c r="K373" s="17">
        <v>9771</v>
      </c>
      <c r="L373" s="17">
        <v>12210</v>
      </c>
      <c r="M373" s="17">
        <v>19741</v>
      </c>
      <c r="N373" s="17">
        <v>1331</v>
      </c>
      <c r="O373" s="17">
        <v>3447</v>
      </c>
      <c r="P373" s="18">
        <f t="shared" si="33"/>
        <v>180022</v>
      </c>
      <c r="Q373" s="17">
        <v>662</v>
      </c>
      <c r="R373" s="17">
        <f t="shared" si="34"/>
        <v>180684</v>
      </c>
    </row>
    <row r="374" spans="1:18" ht="12.75">
      <c r="A374" s="16" t="s">
        <v>26</v>
      </c>
      <c r="B374" s="17">
        <v>51414</v>
      </c>
      <c r="C374" s="17">
        <v>11500</v>
      </c>
      <c r="D374" s="17">
        <v>29992</v>
      </c>
      <c r="E374" s="17">
        <v>6322</v>
      </c>
      <c r="F374" s="17">
        <v>24555</v>
      </c>
      <c r="G374" s="17">
        <v>26152</v>
      </c>
      <c r="H374" s="17">
        <v>21425</v>
      </c>
      <c r="I374" s="17">
        <v>2246</v>
      </c>
      <c r="J374" s="17">
        <v>12014</v>
      </c>
      <c r="K374" s="17">
        <v>9228</v>
      </c>
      <c r="L374" s="17">
        <v>17971</v>
      </c>
      <c r="M374" s="17">
        <v>21658</v>
      </c>
      <c r="N374" s="17">
        <v>860</v>
      </c>
      <c r="O374" s="17">
        <v>5743</v>
      </c>
      <c r="P374" s="18">
        <f t="shared" si="33"/>
        <v>229594</v>
      </c>
      <c r="Q374" s="17">
        <v>1351</v>
      </c>
      <c r="R374" s="17">
        <f t="shared" si="34"/>
        <v>230945</v>
      </c>
    </row>
    <row r="375" spans="1:18" ht="12.75">
      <c r="A375" s="16" t="s">
        <v>27</v>
      </c>
      <c r="B375" s="17">
        <v>59201</v>
      </c>
      <c r="C375" s="17">
        <v>23</v>
      </c>
      <c r="D375" s="17">
        <v>54990</v>
      </c>
      <c r="E375" s="17">
        <v>1101</v>
      </c>
      <c r="F375" s="17">
        <v>7796</v>
      </c>
      <c r="G375" s="17">
        <v>22292</v>
      </c>
      <c r="H375" s="17">
        <v>11610</v>
      </c>
      <c r="I375" s="17">
        <v>1624</v>
      </c>
      <c r="J375" s="17">
        <v>7957</v>
      </c>
      <c r="K375" s="17">
        <v>5429</v>
      </c>
      <c r="L375" s="17">
        <v>11020</v>
      </c>
      <c r="M375" s="17">
        <v>12524</v>
      </c>
      <c r="N375" s="17">
        <v>344</v>
      </c>
      <c r="O375" s="17">
        <v>3211</v>
      </c>
      <c r="P375" s="18">
        <f t="shared" si="33"/>
        <v>192700</v>
      </c>
      <c r="Q375" s="17">
        <v>381</v>
      </c>
      <c r="R375" s="17">
        <f t="shared" si="34"/>
        <v>193081</v>
      </c>
    </row>
    <row r="376" spans="1:18" ht="12.75">
      <c r="A376" s="16" t="s">
        <v>28</v>
      </c>
      <c r="B376" s="17">
        <v>64623</v>
      </c>
      <c r="C376" s="17">
        <v>570</v>
      </c>
      <c r="D376" s="17">
        <v>85206</v>
      </c>
      <c r="E376" s="17">
        <v>1707</v>
      </c>
      <c r="F376" s="17">
        <v>14756</v>
      </c>
      <c r="G376" s="17">
        <v>33225</v>
      </c>
      <c r="H376" s="17">
        <v>14717</v>
      </c>
      <c r="I376" s="17">
        <v>3628</v>
      </c>
      <c r="J376" s="17">
        <v>17397</v>
      </c>
      <c r="K376" s="17">
        <v>9228</v>
      </c>
      <c r="L376" s="17">
        <v>19736</v>
      </c>
      <c r="M376" s="17">
        <v>16827</v>
      </c>
      <c r="N376" s="17">
        <v>552</v>
      </c>
      <c r="O376" s="17">
        <v>7659</v>
      </c>
      <c r="P376" s="18">
        <f t="shared" si="33"/>
        <v>274513</v>
      </c>
      <c r="Q376" s="17">
        <v>5155</v>
      </c>
      <c r="R376" s="17">
        <f t="shared" si="34"/>
        <v>279668</v>
      </c>
    </row>
    <row r="377" spans="1:18" ht="12.75">
      <c r="A377" s="16" t="s">
        <v>29</v>
      </c>
      <c r="B377" s="17">
        <v>131096</v>
      </c>
      <c r="C377" s="17">
        <v>71242</v>
      </c>
      <c r="D377" s="17">
        <v>166036</v>
      </c>
      <c r="E377" s="17">
        <v>12517</v>
      </c>
      <c r="F377" s="17">
        <v>37949</v>
      </c>
      <c r="G377" s="17">
        <v>71297</v>
      </c>
      <c r="H377" s="17">
        <v>55027</v>
      </c>
      <c r="I377" s="17">
        <v>5779</v>
      </c>
      <c r="J377" s="17">
        <v>37602</v>
      </c>
      <c r="K377" s="17">
        <v>27143</v>
      </c>
      <c r="L377" s="17">
        <v>28083</v>
      </c>
      <c r="M377" s="17">
        <v>36129</v>
      </c>
      <c r="N377" s="17">
        <v>1587</v>
      </c>
      <c r="O377" s="17">
        <v>14832</v>
      </c>
      <c r="P377" s="18">
        <f t="shared" si="33"/>
        <v>666655</v>
      </c>
      <c r="Q377" s="17">
        <v>5213</v>
      </c>
      <c r="R377" s="17">
        <f t="shared" si="34"/>
        <v>671868</v>
      </c>
    </row>
    <row r="378" spans="1:18" ht="12.75">
      <c r="A378" s="16" t="s">
        <v>30</v>
      </c>
      <c r="B378" s="17">
        <v>41850</v>
      </c>
      <c r="C378" s="17">
        <v>2042</v>
      </c>
      <c r="D378" s="17">
        <v>4747</v>
      </c>
      <c r="E378" s="17">
        <v>1886</v>
      </c>
      <c r="F378" s="17">
        <v>6081</v>
      </c>
      <c r="G378" s="17">
        <v>10921</v>
      </c>
      <c r="H378" s="17">
        <v>6786</v>
      </c>
      <c r="I378" s="17">
        <v>451</v>
      </c>
      <c r="J378" s="17">
        <v>2184</v>
      </c>
      <c r="K378" s="17">
        <v>4343</v>
      </c>
      <c r="L378" s="17">
        <v>4932</v>
      </c>
      <c r="M378" s="17">
        <v>9072</v>
      </c>
      <c r="N378" s="17">
        <v>474</v>
      </c>
      <c r="O378" s="17">
        <v>1035</v>
      </c>
      <c r="P378" s="18">
        <f t="shared" si="33"/>
        <v>94734</v>
      </c>
      <c r="Q378" s="17">
        <v>932</v>
      </c>
      <c r="R378" s="17">
        <f t="shared" si="34"/>
        <v>95666</v>
      </c>
    </row>
    <row r="379" spans="1:18" ht="12.75">
      <c r="A379" s="16" t="s">
        <v>31</v>
      </c>
      <c r="B379" s="17">
        <v>115112</v>
      </c>
      <c r="C379" s="17">
        <v>3564</v>
      </c>
      <c r="D379" s="17">
        <v>63860</v>
      </c>
      <c r="E379" s="17">
        <v>3334</v>
      </c>
      <c r="F379" s="17">
        <v>14317</v>
      </c>
      <c r="G379" s="17">
        <v>39563</v>
      </c>
      <c r="H379" s="17">
        <v>21504</v>
      </c>
      <c r="I379" s="17">
        <v>2982</v>
      </c>
      <c r="J379" s="17">
        <v>13964</v>
      </c>
      <c r="K379" s="17">
        <v>11943</v>
      </c>
      <c r="L379" s="17">
        <v>20242</v>
      </c>
      <c r="M379" s="17">
        <v>28573</v>
      </c>
      <c r="N379" s="17">
        <v>918</v>
      </c>
      <c r="O379" s="17">
        <v>6051</v>
      </c>
      <c r="P379" s="18">
        <f t="shared" si="33"/>
        <v>333825</v>
      </c>
      <c r="Q379" s="17">
        <v>880</v>
      </c>
      <c r="R379" s="17">
        <f t="shared" si="34"/>
        <v>334705</v>
      </c>
    </row>
    <row r="380" spans="1:18" ht="12.75">
      <c r="A380" s="16" t="s">
        <v>32</v>
      </c>
      <c r="B380" s="17">
        <v>199001</v>
      </c>
      <c r="C380" s="17">
        <v>8423</v>
      </c>
      <c r="D380" s="17">
        <v>397282</v>
      </c>
      <c r="E380" s="17">
        <v>34786</v>
      </c>
      <c r="F380" s="17">
        <v>60914</v>
      </c>
      <c r="G380" s="17">
        <v>154908</v>
      </c>
      <c r="H380" s="17">
        <v>106538</v>
      </c>
      <c r="I380" s="17">
        <v>23312</v>
      </c>
      <c r="J380" s="17">
        <v>85657</v>
      </c>
      <c r="K380" s="17">
        <v>54828</v>
      </c>
      <c r="L380" s="17">
        <v>139483</v>
      </c>
      <c r="M380" s="17">
        <v>74577</v>
      </c>
      <c r="N380" s="17">
        <v>3146</v>
      </c>
      <c r="O380" s="17">
        <v>38900</v>
      </c>
      <c r="P380" s="18">
        <f t="shared" si="33"/>
        <v>1303955</v>
      </c>
      <c r="Q380" s="17">
        <v>45040</v>
      </c>
      <c r="R380" s="17">
        <f t="shared" si="34"/>
        <v>1348995</v>
      </c>
    </row>
    <row r="381" spans="1:18" ht="12.75">
      <c r="A381" s="13"/>
      <c r="B381" s="13"/>
      <c r="C381" s="17"/>
      <c r="D381" s="17"/>
      <c r="E381" s="13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1:18" ht="12.75">
      <c r="A382" s="16" t="s">
        <v>33</v>
      </c>
      <c r="B382" s="17">
        <v>69635</v>
      </c>
      <c r="C382" s="17">
        <v>213583</v>
      </c>
      <c r="D382" s="17">
        <v>2755</v>
      </c>
      <c r="E382" s="17">
        <v>1312</v>
      </c>
      <c r="F382" s="17">
        <v>30182</v>
      </c>
      <c r="G382" s="17">
        <v>23078</v>
      </c>
      <c r="H382" s="17">
        <v>13409</v>
      </c>
      <c r="I382" s="17">
        <v>917</v>
      </c>
      <c r="J382" s="17">
        <v>15213</v>
      </c>
      <c r="K382" s="17">
        <v>3257</v>
      </c>
      <c r="L382" s="17">
        <v>11621</v>
      </c>
      <c r="M382" s="17">
        <v>19934</v>
      </c>
      <c r="N382" s="17">
        <v>380</v>
      </c>
      <c r="O382" s="17">
        <v>653</v>
      </c>
      <c r="P382" s="18">
        <f>SUM(B382:N382)-O382</f>
        <v>404623</v>
      </c>
      <c r="Q382" s="17">
        <v>10092</v>
      </c>
      <c r="R382" s="17">
        <f>SUM(P382:Q382)</f>
        <v>414715</v>
      </c>
    </row>
    <row r="383" spans="1:18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2.75">
      <c r="A384" s="19" t="s">
        <v>9</v>
      </c>
      <c r="B384" s="20">
        <f aca="true" t="shared" si="35" ref="B384:R384">SUM(B355+B382)</f>
        <v>1964918</v>
      </c>
      <c r="C384" s="20">
        <f t="shared" si="35"/>
        <v>722193</v>
      </c>
      <c r="D384" s="20">
        <f t="shared" si="35"/>
        <v>2482111</v>
      </c>
      <c r="E384" s="20">
        <f t="shared" si="35"/>
        <v>270592</v>
      </c>
      <c r="F384" s="20">
        <f t="shared" si="35"/>
        <v>775750</v>
      </c>
      <c r="G384" s="20">
        <f t="shared" si="35"/>
        <v>1272959</v>
      </c>
      <c r="H384" s="20">
        <f t="shared" si="35"/>
        <v>817637</v>
      </c>
      <c r="I384" s="20">
        <f t="shared" si="35"/>
        <v>151838</v>
      </c>
      <c r="J384" s="20">
        <f t="shared" si="35"/>
        <v>780119</v>
      </c>
      <c r="K384" s="20">
        <f t="shared" si="35"/>
        <v>542851</v>
      </c>
      <c r="L384" s="20">
        <f t="shared" si="35"/>
        <v>936793</v>
      </c>
      <c r="M384" s="20">
        <f t="shared" si="35"/>
        <v>932252</v>
      </c>
      <c r="N384" s="20">
        <f t="shared" si="35"/>
        <v>28681</v>
      </c>
      <c r="O384" s="20">
        <f t="shared" si="35"/>
        <v>368615</v>
      </c>
      <c r="P384" s="20">
        <f t="shared" si="35"/>
        <v>11310079</v>
      </c>
      <c r="Q384" s="20">
        <f t="shared" si="35"/>
        <v>421269</v>
      </c>
      <c r="R384" s="20">
        <f t="shared" si="35"/>
        <v>11731348</v>
      </c>
    </row>
    <row r="385" spans="1:18" ht="12.75">
      <c r="A385" s="21" t="s">
        <v>54</v>
      </c>
      <c r="B385" s="2"/>
      <c r="C385" s="2"/>
      <c r="D385" s="2"/>
      <c r="E385" s="2"/>
      <c r="F385" s="2"/>
      <c r="G385" s="2"/>
      <c r="H385" s="2"/>
      <c r="I385" s="10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ht="12.75">
      <c r="A388" s="2" t="s">
        <v>62</v>
      </c>
    </row>
    <row r="389" spans="1:18" ht="12.75">
      <c r="A389" s="3" t="s">
        <v>0</v>
      </c>
      <c r="B389" s="2"/>
      <c r="C389" s="2"/>
      <c r="D389" s="2"/>
      <c r="E389" s="2"/>
      <c r="F389" s="2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2.75">
      <c r="A390" s="5">
        <v>1989</v>
      </c>
      <c r="B390" s="2"/>
      <c r="C390" s="2"/>
      <c r="D390" s="2"/>
      <c r="E390" s="2"/>
      <c r="F390" s="2"/>
      <c r="G390" s="2"/>
      <c r="H390" s="6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5" t="s">
        <v>36</v>
      </c>
      <c r="R391" s="25"/>
    </row>
    <row r="392" spans="1:18" s="12" customFormat="1" ht="12.75">
      <c r="A392" s="26" t="s">
        <v>6</v>
      </c>
      <c r="B392" s="26" t="s">
        <v>37</v>
      </c>
      <c r="C392" s="26" t="s">
        <v>3</v>
      </c>
      <c r="D392" s="26" t="s">
        <v>38</v>
      </c>
      <c r="E392" s="26" t="s">
        <v>39</v>
      </c>
      <c r="F392" s="26" t="s">
        <v>40</v>
      </c>
      <c r="G392" s="26" t="s">
        <v>1</v>
      </c>
      <c r="H392" s="26" t="s">
        <v>41</v>
      </c>
      <c r="I392" s="26" t="s">
        <v>2</v>
      </c>
      <c r="J392" s="26" t="s">
        <v>42</v>
      </c>
      <c r="K392" s="26" t="s">
        <v>43</v>
      </c>
      <c r="L392" s="26" t="s">
        <v>44</v>
      </c>
      <c r="M392" s="26" t="s">
        <v>45</v>
      </c>
      <c r="N392" s="26" t="s">
        <v>46</v>
      </c>
      <c r="O392" s="26" t="s">
        <v>47</v>
      </c>
      <c r="P392" s="26" t="s">
        <v>48</v>
      </c>
      <c r="Q392" s="26" t="s">
        <v>49</v>
      </c>
      <c r="R392" s="26" t="s">
        <v>50</v>
      </c>
    </row>
    <row r="393" spans="1:18" s="12" customFormat="1" ht="12.75">
      <c r="A393" s="27"/>
      <c r="B393" s="27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</row>
    <row r="394" spans="1:18" s="12" customFormat="1" ht="12.75">
      <c r="A394" s="27"/>
      <c r="B394" s="27"/>
      <c r="C394" s="29"/>
      <c r="D394" s="29"/>
      <c r="E394" s="29"/>
      <c r="F394" s="29"/>
      <c r="G394" s="29"/>
      <c r="H394" s="29" t="s">
        <v>4</v>
      </c>
      <c r="I394" s="29"/>
      <c r="J394" s="29"/>
      <c r="K394" s="29" t="s">
        <v>5</v>
      </c>
      <c r="L394" s="29"/>
      <c r="M394" s="29"/>
      <c r="N394" s="29"/>
      <c r="O394" s="29"/>
      <c r="P394" s="29"/>
      <c r="Q394" s="29"/>
      <c r="R394" s="29"/>
    </row>
    <row r="395" spans="1:18" s="12" customFormat="1" ht="12.75">
      <c r="A395" s="27"/>
      <c r="B395" s="27"/>
      <c r="C395" s="29"/>
      <c r="D395" s="29"/>
      <c r="E395" s="29"/>
      <c r="F395" s="29"/>
      <c r="G395" s="29"/>
      <c r="H395" s="29" t="s">
        <v>7</v>
      </c>
      <c r="I395" s="29"/>
      <c r="J395" s="29"/>
      <c r="K395" s="29" t="s">
        <v>8</v>
      </c>
      <c r="L395" s="29"/>
      <c r="M395" s="29"/>
      <c r="N395" s="29"/>
      <c r="O395" s="29"/>
      <c r="P395" s="29"/>
      <c r="Q395" s="29"/>
      <c r="R395" s="29"/>
    </row>
    <row r="396" spans="1:18" s="12" customFormat="1" ht="12.75">
      <c r="A396" s="27"/>
      <c r="B396" s="27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</row>
    <row r="397" spans="1:18" s="12" customFormat="1" ht="12.75">
      <c r="A397" s="28"/>
      <c r="B397" s="28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</row>
    <row r="398" spans="1:18" ht="12.75">
      <c r="A398" s="16" t="s">
        <v>6</v>
      </c>
      <c r="B398" s="17">
        <f aca="true" t="shared" si="36" ref="B398:R398">SUM(B400:B423)</f>
        <v>2336963</v>
      </c>
      <c r="C398" s="17">
        <f t="shared" si="36"/>
        <v>812895</v>
      </c>
      <c r="D398" s="17">
        <f t="shared" si="36"/>
        <v>3156143</v>
      </c>
      <c r="E398" s="17">
        <f t="shared" si="36"/>
        <v>374863</v>
      </c>
      <c r="F398" s="17">
        <f t="shared" si="36"/>
        <v>848099</v>
      </c>
      <c r="G398" s="17">
        <f t="shared" si="36"/>
        <v>1577360</v>
      </c>
      <c r="H398" s="17">
        <f t="shared" si="36"/>
        <v>1036019</v>
      </c>
      <c r="I398" s="17">
        <f t="shared" si="36"/>
        <v>214079</v>
      </c>
      <c r="J398" s="17">
        <f t="shared" si="36"/>
        <v>965140</v>
      </c>
      <c r="K398" s="17">
        <f t="shared" si="36"/>
        <v>675531</v>
      </c>
      <c r="L398" s="17">
        <f t="shared" si="36"/>
        <v>1238141</v>
      </c>
      <c r="M398" s="17">
        <f t="shared" si="36"/>
        <v>1213722</v>
      </c>
      <c r="N398" s="17">
        <f t="shared" si="36"/>
        <v>34067</v>
      </c>
      <c r="O398" s="17">
        <f t="shared" si="36"/>
        <v>472487</v>
      </c>
      <c r="P398" s="17">
        <f t="shared" si="36"/>
        <v>14010535</v>
      </c>
      <c r="Q398" s="17">
        <f t="shared" si="36"/>
        <v>500462</v>
      </c>
      <c r="R398" s="17">
        <f t="shared" si="36"/>
        <v>14510997</v>
      </c>
    </row>
    <row r="399" spans="1:18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12.75">
      <c r="A400" s="16" t="s">
        <v>10</v>
      </c>
      <c r="B400" s="17">
        <v>281160</v>
      </c>
      <c r="C400" s="17">
        <v>172991</v>
      </c>
      <c r="D400" s="17">
        <v>653957</v>
      </c>
      <c r="E400" s="17">
        <v>80459</v>
      </c>
      <c r="F400" s="17">
        <v>104630</v>
      </c>
      <c r="G400" s="17">
        <v>246358</v>
      </c>
      <c r="H400" s="17">
        <v>136210</v>
      </c>
      <c r="I400" s="17">
        <v>33108</v>
      </c>
      <c r="J400" s="17">
        <v>180256</v>
      </c>
      <c r="K400" s="17">
        <v>101941</v>
      </c>
      <c r="L400" s="17">
        <v>171006</v>
      </c>
      <c r="M400" s="17">
        <v>137924</v>
      </c>
      <c r="N400" s="17">
        <v>4479</v>
      </c>
      <c r="O400" s="17">
        <v>81610</v>
      </c>
      <c r="P400" s="17">
        <f aca="true" t="shared" si="37" ref="P400:P423">SUM(B400:N400)-O400</f>
        <v>2222869</v>
      </c>
      <c r="Q400" s="17">
        <v>71318</v>
      </c>
      <c r="R400" s="17">
        <f aca="true" t="shared" si="38" ref="R400:R423">(P400+Q400)</f>
        <v>2294187</v>
      </c>
    </row>
    <row r="401" spans="1:18" ht="12.75">
      <c r="A401" s="16" t="s">
        <v>11</v>
      </c>
      <c r="B401" s="17">
        <v>40534</v>
      </c>
      <c r="C401" s="17">
        <v>674</v>
      </c>
      <c r="D401" s="17">
        <v>203199</v>
      </c>
      <c r="E401" s="17">
        <v>28891</v>
      </c>
      <c r="F401" s="17">
        <v>19571</v>
      </c>
      <c r="G401" s="17">
        <v>69109</v>
      </c>
      <c r="H401" s="17">
        <v>61463</v>
      </c>
      <c r="I401" s="17">
        <v>11269</v>
      </c>
      <c r="J401" s="17">
        <v>40050</v>
      </c>
      <c r="K401" s="17">
        <v>31262</v>
      </c>
      <c r="L401" s="17">
        <v>60525</v>
      </c>
      <c r="M401" s="17">
        <v>32739</v>
      </c>
      <c r="N401" s="17">
        <v>1984</v>
      </c>
      <c r="O401" s="17">
        <v>18998</v>
      </c>
      <c r="P401" s="17">
        <f t="shared" si="37"/>
        <v>582272</v>
      </c>
      <c r="Q401" s="17">
        <v>29360</v>
      </c>
      <c r="R401" s="17">
        <f t="shared" si="38"/>
        <v>611632</v>
      </c>
    </row>
    <row r="402" spans="1:18" ht="12.75">
      <c r="A402" s="16" t="s">
        <v>52</v>
      </c>
      <c r="B402" s="17">
        <v>5343</v>
      </c>
      <c r="C402" s="17">
        <v>4700</v>
      </c>
      <c r="D402" s="17">
        <v>743296</v>
      </c>
      <c r="E402" s="17">
        <v>62589</v>
      </c>
      <c r="F402" s="17">
        <v>209401</v>
      </c>
      <c r="G402" s="17">
        <v>347991</v>
      </c>
      <c r="H402" s="17">
        <v>204526</v>
      </c>
      <c r="I402" s="17">
        <v>88256</v>
      </c>
      <c r="J402" s="17">
        <v>340328</v>
      </c>
      <c r="K402" s="17">
        <v>251460</v>
      </c>
      <c r="L402" s="17">
        <v>419548</v>
      </c>
      <c r="M402" s="17">
        <v>438982</v>
      </c>
      <c r="N402" s="17">
        <v>6559</v>
      </c>
      <c r="O402" s="17">
        <v>211461</v>
      </c>
      <c r="P402" s="17">
        <f t="shared" si="37"/>
        <v>2911518</v>
      </c>
      <c r="Q402" s="17">
        <v>191190</v>
      </c>
      <c r="R402" s="17">
        <f t="shared" si="38"/>
        <v>3102708</v>
      </c>
    </row>
    <row r="403" spans="1:18" ht="12.75">
      <c r="A403" s="16" t="s">
        <v>12</v>
      </c>
      <c r="B403" s="17">
        <v>61561</v>
      </c>
      <c r="C403" s="17">
        <v>8580</v>
      </c>
      <c r="D403" s="17">
        <v>116140</v>
      </c>
      <c r="E403" s="17">
        <v>18450</v>
      </c>
      <c r="F403" s="17">
        <v>26889</v>
      </c>
      <c r="G403" s="17">
        <v>50004</v>
      </c>
      <c r="H403" s="17">
        <v>37953</v>
      </c>
      <c r="I403" s="17">
        <v>5221</v>
      </c>
      <c r="J403" s="17">
        <v>22446</v>
      </c>
      <c r="K403" s="17">
        <v>18349</v>
      </c>
      <c r="L403" s="17">
        <v>36652</v>
      </c>
      <c r="M403" s="17">
        <v>34731</v>
      </c>
      <c r="N403" s="17">
        <v>1899</v>
      </c>
      <c r="O403" s="17">
        <v>9860</v>
      </c>
      <c r="P403" s="17">
        <f t="shared" si="37"/>
        <v>429015</v>
      </c>
      <c r="Q403" s="17">
        <v>18781</v>
      </c>
      <c r="R403" s="17">
        <f t="shared" si="38"/>
        <v>447796</v>
      </c>
    </row>
    <row r="404" spans="1:18" ht="12.75">
      <c r="A404" s="16" t="s">
        <v>13</v>
      </c>
      <c r="B404" s="17">
        <v>85717</v>
      </c>
      <c r="C404" s="17">
        <v>60140</v>
      </c>
      <c r="D404" s="17">
        <v>53430</v>
      </c>
      <c r="E404" s="17">
        <v>26915</v>
      </c>
      <c r="F404" s="17">
        <v>25498</v>
      </c>
      <c r="G404" s="17">
        <v>44551</v>
      </c>
      <c r="H404" s="17">
        <v>41538</v>
      </c>
      <c r="I404" s="17">
        <v>2186</v>
      </c>
      <c r="J404" s="17">
        <v>17728</v>
      </c>
      <c r="K404" s="17">
        <v>14951</v>
      </c>
      <c r="L404" s="17">
        <v>33976</v>
      </c>
      <c r="M404" s="17">
        <v>34448</v>
      </c>
      <c r="N404" s="17">
        <v>1034</v>
      </c>
      <c r="O404" s="17">
        <v>5144</v>
      </c>
      <c r="P404" s="17">
        <f t="shared" si="37"/>
        <v>436968</v>
      </c>
      <c r="Q404" s="17">
        <v>1073</v>
      </c>
      <c r="R404" s="17">
        <f t="shared" si="38"/>
        <v>438041</v>
      </c>
    </row>
    <row r="405" spans="1:18" ht="12.75">
      <c r="A405" s="16" t="s">
        <v>14</v>
      </c>
      <c r="B405" s="17">
        <v>91396</v>
      </c>
      <c r="C405" s="17">
        <v>5277</v>
      </c>
      <c r="D405" s="17">
        <v>55468</v>
      </c>
      <c r="E405" s="17">
        <v>6786</v>
      </c>
      <c r="F405" s="17">
        <v>18703</v>
      </c>
      <c r="G405" s="17">
        <v>36277</v>
      </c>
      <c r="H405" s="17">
        <v>21612</v>
      </c>
      <c r="I405" s="17">
        <v>5396</v>
      </c>
      <c r="J405" s="17">
        <v>15235</v>
      </c>
      <c r="K405" s="17">
        <v>12233</v>
      </c>
      <c r="L405" s="17">
        <v>16431</v>
      </c>
      <c r="M405" s="17">
        <v>30526</v>
      </c>
      <c r="N405" s="17">
        <v>1024</v>
      </c>
      <c r="O405" s="17">
        <v>7183</v>
      </c>
      <c r="P405" s="17">
        <f t="shared" si="37"/>
        <v>309181</v>
      </c>
      <c r="Q405" s="17">
        <v>5495</v>
      </c>
      <c r="R405" s="17">
        <f t="shared" si="38"/>
        <v>314676</v>
      </c>
    </row>
    <row r="406" spans="1:18" ht="12.75">
      <c r="A406" s="16" t="s">
        <v>15</v>
      </c>
      <c r="B406" s="17">
        <v>34017</v>
      </c>
      <c r="C406" s="17">
        <v>11</v>
      </c>
      <c r="D406" s="17">
        <v>3011</v>
      </c>
      <c r="E406" s="17">
        <v>920</v>
      </c>
      <c r="F406" s="17">
        <v>3283</v>
      </c>
      <c r="G406" s="17">
        <v>8284</v>
      </c>
      <c r="H406" s="17">
        <v>3163</v>
      </c>
      <c r="I406" s="17">
        <v>337</v>
      </c>
      <c r="J406" s="17">
        <v>2348</v>
      </c>
      <c r="K406" s="17">
        <v>2718</v>
      </c>
      <c r="L406" s="17">
        <v>2303</v>
      </c>
      <c r="M406" s="17">
        <v>10438</v>
      </c>
      <c r="N406" s="17">
        <v>140</v>
      </c>
      <c r="O406" s="17">
        <v>1028</v>
      </c>
      <c r="P406" s="17">
        <f t="shared" si="37"/>
        <v>69945</v>
      </c>
      <c r="Q406" s="17">
        <v>264</v>
      </c>
      <c r="R406" s="17">
        <f t="shared" si="38"/>
        <v>70209</v>
      </c>
    </row>
    <row r="407" spans="1:18" ht="12.75">
      <c r="A407" s="16" t="s">
        <v>16</v>
      </c>
      <c r="B407" s="17">
        <v>65969</v>
      </c>
      <c r="C407" s="17">
        <v>3657</v>
      </c>
      <c r="D407" s="17">
        <v>67049</v>
      </c>
      <c r="E407" s="17">
        <v>1173</v>
      </c>
      <c r="F407" s="17">
        <v>12527</v>
      </c>
      <c r="G407" s="17">
        <v>28219</v>
      </c>
      <c r="H407" s="17">
        <v>10437</v>
      </c>
      <c r="I407" s="17">
        <v>1033</v>
      </c>
      <c r="J407" s="17">
        <v>8794</v>
      </c>
      <c r="K407" s="17">
        <v>9514</v>
      </c>
      <c r="L407" s="17">
        <v>10304</v>
      </c>
      <c r="M407" s="17">
        <v>26233</v>
      </c>
      <c r="N407" s="17">
        <v>734</v>
      </c>
      <c r="O407" s="17">
        <v>2236</v>
      </c>
      <c r="P407" s="17">
        <f t="shared" si="37"/>
        <v>243407</v>
      </c>
      <c r="Q407" s="17">
        <v>886</v>
      </c>
      <c r="R407" s="17">
        <f t="shared" si="38"/>
        <v>244293</v>
      </c>
    </row>
    <row r="408" spans="1:18" ht="12.75">
      <c r="A408" s="16" t="s">
        <v>17</v>
      </c>
      <c r="B408" s="17">
        <v>100601</v>
      </c>
      <c r="C408" s="17">
        <v>824</v>
      </c>
      <c r="D408" s="17">
        <v>11485</v>
      </c>
      <c r="E408" s="17">
        <v>1633</v>
      </c>
      <c r="F408" s="17">
        <v>8896</v>
      </c>
      <c r="G408" s="17">
        <v>23101</v>
      </c>
      <c r="H408" s="17">
        <v>9699</v>
      </c>
      <c r="I408" s="17">
        <v>1032</v>
      </c>
      <c r="J408" s="17">
        <v>6567</v>
      </c>
      <c r="K408" s="17">
        <v>6796</v>
      </c>
      <c r="L408" s="17">
        <v>11563</v>
      </c>
      <c r="M408" s="17">
        <v>15136</v>
      </c>
      <c r="N408" s="17">
        <v>597</v>
      </c>
      <c r="O408" s="17">
        <v>3738</v>
      </c>
      <c r="P408" s="17">
        <f t="shared" si="37"/>
        <v>194192</v>
      </c>
      <c r="Q408" s="17">
        <v>690</v>
      </c>
      <c r="R408" s="17">
        <f t="shared" si="38"/>
        <v>194882</v>
      </c>
    </row>
    <row r="409" spans="1:18" ht="12.75">
      <c r="A409" s="16" t="s">
        <v>18</v>
      </c>
      <c r="B409" s="17">
        <v>113867</v>
      </c>
      <c r="C409" s="17">
        <v>67784</v>
      </c>
      <c r="D409" s="17">
        <v>11436</v>
      </c>
      <c r="E409" s="17">
        <v>3244</v>
      </c>
      <c r="F409" s="17">
        <v>9981</v>
      </c>
      <c r="G409" s="17">
        <v>29482</v>
      </c>
      <c r="H409" s="17">
        <v>26673</v>
      </c>
      <c r="I409" s="17">
        <v>1198</v>
      </c>
      <c r="J409" s="17">
        <v>10471</v>
      </c>
      <c r="K409" s="17">
        <v>8835</v>
      </c>
      <c r="L409" s="17">
        <v>12438</v>
      </c>
      <c r="M409" s="17">
        <v>23149</v>
      </c>
      <c r="N409" s="17">
        <v>939</v>
      </c>
      <c r="O409" s="17">
        <v>3076</v>
      </c>
      <c r="P409" s="17">
        <f t="shared" si="37"/>
        <v>316421</v>
      </c>
      <c r="Q409" s="17">
        <v>928</v>
      </c>
      <c r="R409" s="17">
        <f t="shared" si="38"/>
        <v>317349</v>
      </c>
    </row>
    <row r="410" spans="1:18" ht="12.75">
      <c r="A410" s="16" t="s">
        <v>19</v>
      </c>
      <c r="B410" s="17">
        <v>273694</v>
      </c>
      <c r="C410" s="17">
        <v>26093</v>
      </c>
      <c r="D410" s="17">
        <v>176373</v>
      </c>
      <c r="E410" s="17">
        <v>33030</v>
      </c>
      <c r="F410" s="17">
        <v>70785</v>
      </c>
      <c r="G410" s="17">
        <v>105454</v>
      </c>
      <c r="H410" s="17">
        <v>71057</v>
      </c>
      <c r="I410" s="17">
        <v>3345</v>
      </c>
      <c r="J410" s="17">
        <v>33052</v>
      </c>
      <c r="K410" s="17">
        <v>21747</v>
      </c>
      <c r="L410" s="17">
        <v>50615</v>
      </c>
      <c r="M410" s="17">
        <v>50111</v>
      </c>
      <c r="N410" s="17">
        <v>1234</v>
      </c>
      <c r="O410" s="17">
        <v>5131</v>
      </c>
      <c r="P410" s="17">
        <f t="shared" si="37"/>
        <v>911459</v>
      </c>
      <c r="Q410" s="17">
        <v>91632</v>
      </c>
      <c r="R410" s="17">
        <f t="shared" si="38"/>
        <v>1003091</v>
      </c>
    </row>
    <row r="411" spans="1:18" ht="12.75">
      <c r="A411" s="16" t="s">
        <v>20</v>
      </c>
      <c r="B411" s="17">
        <v>25002</v>
      </c>
      <c r="C411" s="17">
        <v>18941</v>
      </c>
      <c r="D411" s="17">
        <v>2171</v>
      </c>
      <c r="E411" s="17">
        <v>401</v>
      </c>
      <c r="F411" s="17">
        <v>6128</v>
      </c>
      <c r="G411" s="17">
        <v>7299</v>
      </c>
      <c r="H411" s="17">
        <v>1687</v>
      </c>
      <c r="I411" s="17">
        <v>268</v>
      </c>
      <c r="J411" s="17">
        <v>981</v>
      </c>
      <c r="K411" s="17">
        <v>1359</v>
      </c>
      <c r="L411" s="17">
        <v>3487</v>
      </c>
      <c r="M411" s="17">
        <v>12581</v>
      </c>
      <c r="N411" s="17">
        <v>123</v>
      </c>
      <c r="O411" s="17">
        <v>286</v>
      </c>
      <c r="P411" s="17">
        <f t="shared" si="37"/>
        <v>80142</v>
      </c>
      <c r="Q411" s="17">
        <v>228</v>
      </c>
      <c r="R411" s="17">
        <f t="shared" si="38"/>
        <v>80370</v>
      </c>
    </row>
    <row r="412" spans="1:18" ht="12.75">
      <c r="A412" s="16" t="s">
        <v>21</v>
      </c>
      <c r="B412" s="17">
        <v>67666</v>
      </c>
      <c r="C412" s="17">
        <v>86937</v>
      </c>
      <c r="D412" s="17">
        <v>16815</v>
      </c>
      <c r="E412" s="17">
        <v>10451</v>
      </c>
      <c r="F412" s="17">
        <v>16643</v>
      </c>
      <c r="G412" s="17">
        <v>28023</v>
      </c>
      <c r="H412" s="17">
        <v>31522</v>
      </c>
      <c r="I412" s="17">
        <v>2200</v>
      </c>
      <c r="J412" s="17">
        <v>13929</v>
      </c>
      <c r="K412" s="17">
        <v>10194</v>
      </c>
      <c r="L412" s="17">
        <v>18075</v>
      </c>
      <c r="M412" s="17">
        <v>24786</v>
      </c>
      <c r="N412" s="17">
        <v>748</v>
      </c>
      <c r="O412" s="17">
        <v>5406</v>
      </c>
      <c r="P412" s="17">
        <f t="shared" si="37"/>
        <v>322583</v>
      </c>
      <c r="Q412" s="17">
        <v>755</v>
      </c>
      <c r="R412" s="17">
        <f t="shared" si="38"/>
        <v>323338</v>
      </c>
    </row>
    <row r="413" spans="1:18" ht="12.75">
      <c r="A413" s="16" t="s">
        <v>22</v>
      </c>
      <c r="B413" s="17">
        <v>22223</v>
      </c>
      <c r="C413" s="17">
        <v>141907</v>
      </c>
      <c r="D413" s="17">
        <v>1809</v>
      </c>
      <c r="E413" s="17">
        <v>11614</v>
      </c>
      <c r="F413" s="17">
        <v>12304</v>
      </c>
      <c r="G413" s="17">
        <v>13128</v>
      </c>
      <c r="H413" s="17">
        <v>12124</v>
      </c>
      <c r="I413" s="17">
        <v>924</v>
      </c>
      <c r="J413" s="17">
        <v>19262</v>
      </c>
      <c r="K413" s="17">
        <v>2718</v>
      </c>
      <c r="L413" s="17">
        <v>5208</v>
      </c>
      <c r="M413" s="17">
        <v>9256</v>
      </c>
      <c r="N413" s="17">
        <v>299</v>
      </c>
      <c r="O413" s="17">
        <v>632</v>
      </c>
      <c r="P413" s="17">
        <f t="shared" si="37"/>
        <v>252144</v>
      </c>
      <c r="Q413" s="17">
        <v>7399</v>
      </c>
      <c r="R413" s="17">
        <f t="shared" si="38"/>
        <v>259543</v>
      </c>
    </row>
    <row r="414" spans="1:18" ht="12.75">
      <c r="A414" s="16" t="s">
        <v>23</v>
      </c>
      <c r="B414" s="17">
        <v>80404</v>
      </c>
      <c r="C414" s="17">
        <v>4105</v>
      </c>
      <c r="D414" s="17">
        <v>22763</v>
      </c>
      <c r="E414" s="17">
        <v>2054</v>
      </c>
      <c r="F414" s="17">
        <v>7906</v>
      </c>
      <c r="G414" s="17">
        <v>26681</v>
      </c>
      <c r="H414" s="17">
        <v>23404</v>
      </c>
      <c r="I414" s="17">
        <v>1684</v>
      </c>
      <c r="J414" s="17">
        <v>8792</v>
      </c>
      <c r="K414" s="17">
        <v>7476</v>
      </c>
      <c r="L414" s="17">
        <v>24050</v>
      </c>
      <c r="M414" s="17">
        <v>21280</v>
      </c>
      <c r="N414" s="17">
        <v>788</v>
      </c>
      <c r="O414" s="17">
        <v>4367</v>
      </c>
      <c r="P414" s="17">
        <f t="shared" si="37"/>
        <v>227020</v>
      </c>
      <c r="Q414" s="17">
        <v>1778</v>
      </c>
      <c r="R414" s="17">
        <f t="shared" si="38"/>
        <v>228798</v>
      </c>
    </row>
    <row r="415" spans="1:18" ht="12.75">
      <c r="A415" s="16" t="s">
        <v>24</v>
      </c>
      <c r="B415" s="17">
        <v>77870</v>
      </c>
      <c r="C415" s="17">
        <v>46297</v>
      </c>
      <c r="D415" s="17">
        <v>26272</v>
      </c>
      <c r="E415" s="17">
        <v>1098</v>
      </c>
      <c r="F415" s="17">
        <v>36638</v>
      </c>
      <c r="G415" s="17">
        <v>29666</v>
      </c>
      <c r="H415" s="17">
        <v>16341</v>
      </c>
      <c r="I415" s="17">
        <v>1532</v>
      </c>
      <c r="J415" s="17">
        <v>14011</v>
      </c>
      <c r="K415" s="17">
        <v>8835</v>
      </c>
      <c r="L415" s="17">
        <v>23691</v>
      </c>
      <c r="M415" s="17">
        <v>16840</v>
      </c>
      <c r="N415" s="17">
        <v>432</v>
      </c>
      <c r="O415" s="17">
        <v>6298</v>
      </c>
      <c r="P415" s="17">
        <f t="shared" si="37"/>
        <v>293225</v>
      </c>
      <c r="Q415" s="17">
        <v>555</v>
      </c>
      <c r="R415" s="17">
        <f t="shared" si="38"/>
        <v>293780</v>
      </c>
    </row>
    <row r="416" spans="1:18" ht="12.75">
      <c r="A416" s="16" t="s">
        <v>25</v>
      </c>
      <c r="B416" s="17">
        <v>92114</v>
      </c>
      <c r="C416" s="17">
        <v>4676</v>
      </c>
      <c r="D416" s="17">
        <v>13459</v>
      </c>
      <c r="E416" s="17">
        <v>1768</v>
      </c>
      <c r="F416" s="17">
        <v>10360</v>
      </c>
      <c r="G416" s="17">
        <v>26181</v>
      </c>
      <c r="H416" s="17">
        <v>20242</v>
      </c>
      <c r="I416" s="17">
        <v>1445</v>
      </c>
      <c r="J416" s="17">
        <v>6797</v>
      </c>
      <c r="K416" s="17">
        <v>12233</v>
      </c>
      <c r="L416" s="17">
        <v>15982</v>
      </c>
      <c r="M416" s="17">
        <v>25742</v>
      </c>
      <c r="N416" s="17">
        <v>1597</v>
      </c>
      <c r="O416" s="17">
        <v>3743</v>
      </c>
      <c r="P416" s="17">
        <f t="shared" si="37"/>
        <v>228853</v>
      </c>
      <c r="Q416" s="17">
        <v>1316</v>
      </c>
      <c r="R416" s="17">
        <f t="shared" si="38"/>
        <v>230169</v>
      </c>
    </row>
    <row r="417" spans="1:18" ht="12.75">
      <c r="A417" s="16" t="s">
        <v>26</v>
      </c>
      <c r="B417" s="17">
        <v>62221</v>
      </c>
      <c r="C417" s="17">
        <v>18643</v>
      </c>
      <c r="D417" s="17">
        <v>39848</v>
      </c>
      <c r="E417" s="17">
        <v>10527</v>
      </c>
      <c r="F417" s="17">
        <v>20952</v>
      </c>
      <c r="G417" s="17">
        <v>32220</v>
      </c>
      <c r="H417" s="17">
        <v>27622</v>
      </c>
      <c r="I417" s="17">
        <v>3077</v>
      </c>
      <c r="J417" s="17">
        <v>15860</v>
      </c>
      <c r="K417" s="17">
        <v>11553</v>
      </c>
      <c r="L417" s="17">
        <v>24082</v>
      </c>
      <c r="M417" s="17">
        <v>27991</v>
      </c>
      <c r="N417" s="17">
        <v>1034</v>
      </c>
      <c r="O417" s="17">
        <v>7972</v>
      </c>
      <c r="P417" s="17">
        <f t="shared" si="37"/>
        <v>287658</v>
      </c>
      <c r="Q417" s="17">
        <v>1701</v>
      </c>
      <c r="R417" s="17">
        <f t="shared" si="38"/>
        <v>289359</v>
      </c>
    </row>
    <row r="418" spans="1:18" ht="12.75">
      <c r="A418" s="16" t="s">
        <v>27</v>
      </c>
      <c r="B418" s="17">
        <v>62376</v>
      </c>
      <c r="C418" s="17">
        <v>164</v>
      </c>
      <c r="D418" s="17">
        <v>50672</v>
      </c>
      <c r="E418" s="17">
        <v>1594</v>
      </c>
      <c r="F418" s="17">
        <v>9742</v>
      </c>
      <c r="G418" s="17">
        <v>25293</v>
      </c>
      <c r="H418" s="17">
        <v>14443</v>
      </c>
      <c r="I418" s="17">
        <v>2016</v>
      </c>
      <c r="J418" s="17">
        <v>10413</v>
      </c>
      <c r="K418" s="17">
        <v>6796</v>
      </c>
      <c r="L418" s="17">
        <v>14820</v>
      </c>
      <c r="M418" s="17">
        <v>16590</v>
      </c>
      <c r="N418" s="17">
        <v>412</v>
      </c>
      <c r="O418" s="17">
        <v>5183</v>
      </c>
      <c r="P418" s="17">
        <f t="shared" si="37"/>
        <v>210148</v>
      </c>
      <c r="Q418" s="17">
        <v>419</v>
      </c>
      <c r="R418" s="17">
        <f t="shared" si="38"/>
        <v>210567</v>
      </c>
    </row>
    <row r="419" spans="1:18" ht="12.75">
      <c r="A419" s="16" t="s">
        <v>28</v>
      </c>
      <c r="B419" s="17">
        <v>74289</v>
      </c>
      <c r="C419" s="17">
        <v>1394</v>
      </c>
      <c r="D419" s="17">
        <v>107994</v>
      </c>
      <c r="E419" s="17">
        <v>2664</v>
      </c>
      <c r="F419" s="17">
        <v>26389</v>
      </c>
      <c r="G419" s="17">
        <v>42282</v>
      </c>
      <c r="H419" s="17">
        <v>19082</v>
      </c>
      <c r="I419" s="17">
        <v>5037</v>
      </c>
      <c r="J419" s="17">
        <v>21358</v>
      </c>
      <c r="K419" s="17">
        <v>11553</v>
      </c>
      <c r="L419" s="17">
        <v>26476</v>
      </c>
      <c r="M419" s="17">
        <v>22090</v>
      </c>
      <c r="N419" s="17">
        <v>665</v>
      </c>
      <c r="O419" s="17">
        <v>9527</v>
      </c>
      <c r="P419" s="17">
        <f t="shared" si="37"/>
        <v>351746</v>
      </c>
      <c r="Q419" s="17">
        <v>8082</v>
      </c>
      <c r="R419" s="17">
        <f t="shared" si="38"/>
        <v>359828</v>
      </c>
    </row>
    <row r="420" spans="1:18" ht="12.75">
      <c r="A420" s="16" t="s">
        <v>29</v>
      </c>
      <c r="B420" s="17">
        <v>156413</v>
      </c>
      <c r="C420" s="17">
        <v>101053</v>
      </c>
      <c r="D420" s="17">
        <v>214676</v>
      </c>
      <c r="E420" s="17">
        <v>17219</v>
      </c>
      <c r="F420" s="17">
        <v>57160</v>
      </c>
      <c r="G420" s="17">
        <v>92193</v>
      </c>
      <c r="H420" s="17">
        <v>72849</v>
      </c>
      <c r="I420" s="17">
        <v>7950</v>
      </c>
      <c r="J420" s="17">
        <v>52413</v>
      </c>
      <c r="K420" s="17">
        <v>33980</v>
      </c>
      <c r="L420" s="17">
        <v>37224</v>
      </c>
      <c r="M420" s="17">
        <v>49509</v>
      </c>
      <c r="N420" s="17">
        <v>1901</v>
      </c>
      <c r="O420" s="17">
        <v>23782</v>
      </c>
      <c r="P420" s="17">
        <f t="shared" si="37"/>
        <v>870758</v>
      </c>
      <c r="Q420" s="17">
        <v>5255</v>
      </c>
      <c r="R420" s="17">
        <f t="shared" si="38"/>
        <v>876013</v>
      </c>
    </row>
    <row r="421" spans="1:18" ht="12.75">
      <c r="A421" s="16" t="s">
        <v>30</v>
      </c>
      <c r="B421" s="17">
        <v>50167</v>
      </c>
      <c r="C421" s="17">
        <v>6656</v>
      </c>
      <c r="D421" s="17">
        <v>6427</v>
      </c>
      <c r="E421" s="17">
        <v>2563</v>
      </c>
      <c r="F421" s="17">
        <v>9704</v>
      </c>
      <c r="G421" s="17">
        <v>13741</v>
      </c>
      <c r="H421" s="17">
        <v>8540</v>
      </c>
      <c r="I421" s="17">
        <v>668</v>
      </c>
      <c r="J421" s="17">
        <v>3091</v>
      </c>
      <c r="K421" s="17">
        <v>5437</v>
      </c>
      <c r="L421" s="17">
        <v>5911</v>
      </c>
      <c r="M421" s="17">
        <v>11815</v>
      </c>
      <c r="N421" s="17">
        <v>571</v>
      </c>
      <c r="O421" s="17">
        <v>1484</v>
      </c>
      <c r="P421" s="17">
        <f t="shared" si="37"/>
        <v>123807</v>
      </c>
      <c r="Q421" s="17">
        <v>450</v>
      </c>
      <c r="R421" s="17">
        <f t="shared" si="38"/>
        <v>124257</v>
      </c>
    </row>
    <row r="422" spans="1:18" ht="12.75">
      <c r="A422" s="16" t="s">
        <v>31</v>
      </c>
      <c r="B422" s="17">
        <v>138389</v>
      </c>
      <c r="C422" s="17">
        <v>19911</v>
      </c>
      <c r="D422" s="17">
        <v>78777</v>
      </c>
      <c r="E422" s="17">
        <v>5314</v>
      </c>
      <c r="F422" s="17">
        <v>25665</v>
      </c>
      <c r="G422" s="17">
        <v>50260</v>
      </c>
      <c r="H422" s="17">
        <v>27411</v>
      </c>
      <c r="I422" s="17">
        <v>4117</v>
      </c>
      <c r="J422" s="17">
        <v>19271</v>
      </c>
      <c r="K422" s="17">
        <v>14951</v>
      </c>
      <c r="L422" s="17">
        <v>27060</v>
      </c>
      <c r="M422" s="17">
        <v>36694</v>
      </c>
      <c r="N422" s="17">
        <v>1093</v>
      </c>
      <c r="O422" s="17">
        <v>8879</v>
      </c>
      <c r="P422" s="17">
        <f t="shared" si="37"/>
        <v>440034</v>
      </c>
      <c r="Q422" s="17">
        <v>4746</v>
      </c>
      <c r="R422" s="17">
        <f t="shared" si="38"/>
        <v>444780</v>
      </c>
    </row>
    <row r="423" spans="1:18" ht="12.75">
      <c r="A423" s="16" t="s">
        <v>32</v>
      </c>
      <c r="B423" s="17">
        <v>273970</v>
      </c>
      <c r="C423" s="17">
        <v>11480</v>
      </c>
      <c r="D423" s="17">
        <v>479616</v>
      </c>
      <c r="E423" s="17">
        <v>43506</v>
      </c>
      <c r="F423" s="17">
        <v>98344</v>
      </c>
      <c r="G423" s="24">
        <v>201563</v>
      </c>
      <c r="H423" s="17">
        <v>136421</v>
      </c>
      <c r="I423" s="17">
        <v>30780</v>
      </c>
      <c r="J423" s="17">
        <v>101687</v>
      </c>
      <c r="K423" s="17">
        <v>68640</v>
      </c>
      <c r="L423" s="17">
        <v>186714</v>
      </c>
      <c r="M423" s="17">
        <v>104131</v>
      </c>
      <c r="N423" s="17">
        <v>3781</v>
      </c>
      <c r="O423" s="17">
        <v>45463</v>
      </c>
      <c r="P423" s="17">
        <f t="shared" si="37"/>
        <v>1695170</v>
      </c>
      <c r="Q423" s="17">
        <v>56161</v>
      </c>
      <c r="R423" s="17">
        <f t="shared" si="38"/>
        <v>1751331</v>
      </c>
    </row>
    <row r="424" spans="1:18" ht="12.75">
      <c r="A424" s="13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1:18" ht="12.75">
      <c r="A425" s="16" t="s">
        <v>33</v>
      </c>
      <c r="B425" s="17">
        <v>91963</v>
      </c>
      <c r="C425" s="17">
        <v>345041</v>
      </c>
      <c r="D425" s="17">
        <v>3325</v>
      </c>
      <c r="E425" s="17">
        <v>1926</v>
      </c>
      <c r="F425" s="17">
        <v>46176</v>
      </c>
      <c r="G425" s="17">
        <v>31336</v>
      </c>
      <c r="H425" s="17">
        <v>18241</v>
      </c>
      <c r="I425" s="17">
        <v>1178</v>
      </c>
      <c r="J425" s="17">
        <v>23157</v>
      </c>
      <c r="K425" s="17">
        <v>4076</v>
      </c>
      <c r="L425" s="17">
        <v>15368</v>
      </c>
      <c r="M425" s="17">
        <v>25028</v>
      </c>
      <c r="N425" s="17">
        <v>454</v>
      </c>
      <c r="O425" s="17">
        <v>1259</v>
      </c>
      <c r="P425" s="17">
        <f>SUM(B425:N425)-O425</f>
        <v>606010</v>
      </c>
      <c r="Q425" s="17">
        <v>9711</v>
      </c>
      <c r="R425" s="17">
        <f>(P425+Q425)</f>
        <v>615721</v>
      </c>
    </row>
    <row r="426" spans="1:18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12.75">
      <c r="A427" s="19" t="s">
        <v>9</v>
      </c>
      <c r="B427" s="20">
        <f aca="true" t="shared" si="39" ref="B427:R427">SUM(B398+B425)</f>
        <v>2428926</v>
      </c>
      <c r="C427" s="20">
        <f t="shared" si="39"/>
        <v>1157936</v>
      </c>
      <c r="D427" s="20">
        <f t="shared" si="39"/>
        <v>3159468</v>
      </c>
      <c r="E427" s="20">
        <f t="shared" si="39"/>
        <v>376789</v>
      </c>
      <c r="F427" s="20">
        <f t="shared" si="39"/>
        <v>894275</v>
      </c>
      <c r="G427" s="20">
        <f t="shared" si="39"/>
        <v>1608696</v>
      </c>
      <c r="H427" s="20">
        <f t="shared" si="39"/>
        <v>1054260</v>
      </c>
      <c r="I427" s="20">
        <f t="shared" si="39"/>
        <v>215257</v>
      </c>
      <c r="J427" s="20">
        <f t="shared" si="39"/>
        <v>988297</v>
      </c>
      <c r="K427" s="20">
        <f t="shared" si="39"/>
        <v>679607</v>
      </c>
      <c r="L427" s="20">
        <f t="shared" si="39"/>
        <v>1253509</v>
      </c>
      <c r="M427" s="20">
        <f t="shared" si="39"/>
        <v>1238750</v>
      </c>
      <c r="N427" s="20">
        <f t="shared" si="39"/>
        <v>34521</v>
      </c>
      <c r="O427" s="20">
        <f t="shared" si="39"/>
        <v>473746</v>
      </c>
      <c r="P427" s="20">
        <f t="shared" si="39"/>
        <v>14616545</v>
      </c>
      <c r="Q427" s="20">
        <f t="shared" si="39"/>
        <v>510173</v>
      </c>
      <c r="R427" s="20">
        <f t="shared" si="39"/>
        <v>15126718</v>
      </c>
    </row>
    <row r="428" spans="1:18" ht="12.75">
      <c r="A428" s="21" t="s">
        <v>54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ht="12.75">
      <c r="A431" s="2" t="s">
        <v>63</v>
      </c>
    </row>
    <row r="432" spans="1:18" ht="12.75">
      <c r="A432" s="3" t="s">
        <v>0</v>
      </c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2.75">
      <c r="A433" s="5">
        <v>1990</v>
      </c>
      <c r="B433" s="2"/>
      <c r="C433" s="2"/>
      <c r="D433" s="2"/>
      <c r="E433" s="2"/>
      <c r="F433" s="2"/>
      <c r="G433" s="2"/>
      <c r="H433" s="6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5" t="s">
        <v>36</v>
      </c>
      <c r="R434" s="25"/>
    </row>
    <row r="435" spans="1:18" s="12" customFormat="1" ht="12.75">
      <c r="A435" s="26" t="s">
        <v>6</v>
      </c>
      <c r="B435" s="26" t="s">
        <v>37</v>
      </c>
      <c r="C435" s="26" t="s">
        <v>3</v>
      </c>
      <c r="D435" s="26" t="s">
        <v>38</v>
      </c>
      <c r="E435" s="26" t="s">
        <v>39</v>
      </c>
      <c r="F435" s="26" t="s">
        <v>40</v>
      </c>
      <c r="G435" s="26" t="s">
        <v>1</v>
      </c>
      <c r="H435" s="26" t="s">
        <v>41</v>
      </c>
      <c r="I435" s="26" t="s">
        <v>2</v>
      </c>
      <c r="J435" s="26" t="s">
        <v>42</v>
      </c>
      <c r="K435" s="26" t="s">
        <v>43</v>
      </c>
      <c r="L435" s="26" t="s">
        <v>44</v>
      </c>
      <c r="M435" s="26" t="s">
        <v>45</v>
      </c>
      <c r="N435" s="26" t="s">
        <v>46</v>
      </c>
      <c r="O435" s="26" t="s">
        <v>47</v>
      </c>
      <c r="P435" s="26" t="s">
        <v>48</v>
      </c>
      <c r="Q435" s="26" t="s">
        <v>49</v>
      </c>
      <c r="R435" s="26" t="s">
        <v>50</v>
      </c>
    </row>
    <row r="436" spans="1:18" s="12" customFormat="1" ht="12.75">
      <c r="A436" s="27"/>
      <c r="B436" s="27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</row>
    <row r="437" spans="1:18" s="12" customFormat="1" ht="12.75">
      <c r="A437" s="27"/>
      <c r="B437" s="27"/>
      <c r="C437" s="29"/>
      <c r="D437" s="29"/>
      <c r="E437" s="29"/>
      <c r="F437" s="29"/>
      <c r="G437" s="29"/>
      <c r="H437" s="29" t="s">
        <v>4</v>
      </c>
      <c r="I437" s="29"/>
      <c r="J437" s="29"/>
      <c r="K437" s="29" t="s">
        <v>5</v>
      </c>
      <c r="L437" s="29"/>
      <c r="M437" s="29"/>
      <c r="N437" s="29"/>
      <c r="O437" s="29"/>
      <c r="P437" s="29"/>
      <c r="Q437" s="29"/>
      <c r="R437" s="29"/>
    </row>
    <row r="438" spans="1:18" s="12" customFormat="1" ht="12.75">
      <c r="A438" s="27"/>
      <c r="B438" s="27"/>
      <c r="C438" s="29"/>
      <c r="D438" s="29"/>
      <c r="E438" s="29"/>
      <c r="F438" s="29"/>
      <c r="G438" s="29"/>
      <c r="H438" s="29" t="s">
        <v>7</v>
      </c>
      <c r="I438" s="29"/>
      <c r="J438" s="29"/>
      <c r="K438" s="29" t="s">
        <v>8</v>
      </c>
      <c r="L438" s="29"/>
      <c r="M438" s="29"/>
      <c r="N438" s="29"/>
      <c r="O438" s="29"/>
      <c r="P438" s="29"/>
      <c r="Q438" s="29"/>
      <c r="R438" s="29"/>
    </row>
    <row r="439" spans="1:18" s="12" customFormat="1" ht="12.75">
      <c r="A439" s="27"/>
      <c r="B439" s="27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</row>
    <row r="440" spans="1:18" s="12" customFormat="1" ht="12.75">
      <c r="A440" s="28"/>
      <c r="B440" s="28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18" ht="12.75">
      <c r="A441" s="22" t="s">
        <v>6</v>
      </c>
      <c r="B441" s="23">
        <f aca="true" t="shared" si="40" ref="B441:R441">SUM(B443:B466)</f>
        <v>3172687</v>
      </c>
      <c r="C441" s="23">
        <f t="shared" si="40"/>
        <v>1230934</v>
      </c>
      <c r="D441" s="23">
        <f t="shared" si="40"/>
        <v>4031114</v>
      </c>
      <c r="E441" s="23">
        <f t="shared" si="40"/>
        <v>506032</v>
      </c>
      <c r="F441" s="23">
        <f t="shared" si="40"/>
        <v>985204</v>
      </c>
      <c r="G441" s="23">
        <f t="shared" si="40"/>
        <v>2008370</v>
      </c>
      <c r="H441" s="23">
        <f t="shared" si="40"/>
        <v>1512897</v>
      </c>
      <c r="I441" s="23">
        <f t="shared" si="40"/>
        <v>303616</v>
      </c>
      <c r="J441" s="23">
        <f t="shared" si="40"/>
        <v>1351966</v>
      </c>
      <c r="K441" s="23">
        <f t="shared" si="40"/>
        <v>864961</v>
      </c>
      <c r="L441" s="23">
        <f t="shared" si="40"/>
        <v>1663979</v>
      </c>
      <c r="M441" s="23">
        <f t="shared" si="40"/>
        <v>1574315</v>
      </c>
      <c r="N441" s="23">
        <f t="shared" si="40"/>
        <v>43612</v>
      </c>
      <c r="O441" s="23">
        <f t="shared" si="40"/>
        <v>651217</v>
      </c>
      <c r="P441" s="23">
        <f t="shared" si="40"/>
        <v>18598470</v>
      </c>
      <c r="Q441" s="23">
        <f t="shared" si="40"/>
        <v>609443</v>
      </c>
      <c r="R441" s="23">
        <f t="shared" si="40"/>
        <v>19207913</v>
      </c>
    </row>
    <row r="442" spans="1:18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12.75">
      <c r="A443" s="16" t="s">
        <v>10</v>
      </c>
      <c r="B443" s="17">
        <v>401475</v>
      </c>
      <c r="C443" s="17">
        <v>246236</v>
      </c>
      <c r="D443" s="17">
        <v>818801</v>
      </c>
      <c r="E443" s="17">
        <v>111641</v>
      </c>
      <c r="F443" s="17">
        <v>210563</v>
      </c>
      <c r="G443" s="17">
        <v>331282</v>
      </c>
      <c r="H443" s="17">
        <v>198062</v>
      </c>
      <c r="I443" s="17">
        <v>44528</v>
      </c>
      <c r="J443" s="17">
        <v>252502</v>
      </c>
      <c r="K443" s="17">
        <v>130527</v>
      </c>
      <c r="L443" s="17">
        <v>232588</v>
      </c>
      <c r="M443" s="17">
        <v>179151</v>
      </c>
      <c r="N443" s="17">
        <v>5747</v>
      </c>
      <c r="O443" s="17">
        <v>81028</v>
      </c>
      <c r="P443" s="17">
        <f aca="true" t="shared" si="41" ref="P443:P466">SUM(B443:N443)-O443</f>
        <v>3082075</v>
      </c>
      <c r="Q443" s="17">
        <v>92432</v>
      </c>
      <c r="R443" s="17">
        <f aca="true" t="shared" si="42" ref="R443:R466">(P443+Q443)</f>
        <v>3174507</v>
      </c>
    </row>
    <row r="444" spans="1:18" ht="12.75">
      <c r="A444" s="16" t="s">
        <v>11</v>
      </c>
      <c r="B444" s="17">
        <v>52811</v>
      </c>
      <c r="C444" s="17">
        <v>639</v>
      </c>
      <c r="D444" s="17">
        <v>276292</v>
      </c>
      <c r="E444" s="17">
        <v>37467</v>
      </c>
      <c r="F444" s="17">
        <v>20565</v>
      </c>
      <c r="G444" s="17">
        <v>82385</v>
      </c>
      <c r="H444" s="17">
        <v>87961</v>
      </c>
      <c r="I444" s="17">
        <v>15025</v>
      </c>
      <c r="J444" s="17">
        <v>56103</v>
      </c>
      <c r="K444" s="17">
        <v>40028</v>
      </c>
      <c r="L444" s="17">
        <v>79884</v>
      </c>
      <c r="M444" s="17">
        <v>42487</v>
      </c>
      <c r="N444" s="17">
        <v>2541</v>
      </c>
      <c r="O444" s="17">
        <v>21705</v>
      </c>
      <c r="P444" s="17">
        <f t="shared" si="41"/>
        <v>772483</v>
      </c>
      <c r="Q444" s="17">
        <v>38107</v>
      </c>
      <c r="R444" s="17">
        <f t="shared" si="42"/>
        <v>810590</v>
      </c>
    </row>
    <row r="445" spans="1:18" ht="12.75">
      <c r="A445" s="16" t="s">
        <v>52</v>
      </c>
      <c r="B445" s="17">
        <v>6455</v>
      </c>
      <c r="C445" s="17">
        <v>4051</v>
      </c>
      <c r="D445" s="17">
        <v>984222</v>
      </c>
      <c r="E445" s="17">
        <v>86633</v>
      </c>
      <c r="F445" s="17">
        <v>244909</v>
      </c>
      <c r="G445" s="17">
        <v>411806</v>
      </c>
      <c r="H445" s="17">
        <v>312434</v>
      </c>
      <c r="I445" s="17">
        <v>122566</v>
      </c>
      <c r="J445" s="17">
        <v>476730</v>
      </c>
      <c r="K445" s="17">
        <v>321968</v>
      </c>
      <c r="L445" s="17">
        <v>542984</v>
      </c>
      <c r="M445" s="17">
        <v>568457</v>
      </c>
      <c r="N445" s="17">
        <v>8449</v>
      </c>
      <c r="O445" s="17">
        <v>299844</v>
      </c>
      <c r="P445" s="17">
        <f t="shared" si="41"/>
        <v>3791820</v>
      </c>
      <c r="Q445" s="17">
        <v>248012</v>
      </c>
      <c r="R445" s="17">
        <f t="shared" si="42"/>
        <v>4039832</v>
      </c>
    </row>
    <row r="446" spans="1:18" ht="12.75">
      <c r="A446" s="16" t="s">
        <v>12</v>
      </c>
      <c r="B446" s="17">
        <v>84229</v>
      </c>
      <c r="C446" s="17">
        <v>16990</v>
      </c>
      <c r="D446" s="17">
        <v>152339</v>
      </c>
      <c r="E446" s="17">
        <v>32071</v>
      </c>
      <c r="F446" s="17">
        <v>25834</v>
      </c>
      <c r="G446" s="17">
        <v>62279</v>
      </c>
      <c r="H446" s="17">
        <v>58434</v>
      </c>
      <c r="I446" s="17">
        <v>7243</v>
      </c>
      <c r="J446" s="17">
        <v>31443</v>
      </c>
      <c r="K446" s="17">
        <v>23496</v>
      </c>
      <c r="L446" s="17">
        <v>51732</v>
      </c>
      <c r="M446" s="17">
        <v>45073</v>
      </c>
      <c r="N446" s="17">
        <v>2435</v>
      </c>
      <c r="O446" s="17">
        <v>15994</v>
      </c>
      <c r="P446" s="17">
        <f t="shared" si="41"/>
        <v>577604</v>
      </c>
      <c r="Q446" s="17">
        <v>26557</v>
      </c>
      <c r="R446" s="17">
        <f t="shared" si="42"/>
        <v>604161</v>
      </c>
    </row>
    <row r="447" spans="1:18" ht="12.75">
      <c r="A447" s="16" t="s">
        <v>13</v>
      </c>
      <c r="B447" s="17">
        <v>110292</v>
      </c>
      <c r="C447" s="17">
        <v>89503</v>
      </c>
      <c r="D447" s="17">
        <v>62087</v>
      </c>
      <c r="E447" s="17">
        <v>34760</v>
      </c>
      <c r="F447" s="17">
        <v>28170</v>
      </c>
      <c r="G447" s="17">
        <v>61664</v>
      </c>
      <c r="H447" s="17">
        <v>58720</v>
      </c>
      <c r="I447" s="17">
        <v>2824</v>
      </c>
      <c r="J447" s="17">
        <v>24833</v>
      </c>
      <c r="K447" s="17">
        <v>19144</v>
      </c>
      <c r="L447" s="17">
        <v>45615</v>
      </c>
      <c r="M447" s="17">
        <v>44714</v>
      </c>
      <c r="N447" s="17">
        <v>1296</v>
      </c>
      <c r="O447" s="17">
        <v>11108</v>
      </c>
      <c r="P447" s="17">
        <f t="shared" si="41"/>
        <v>572514</v>
      </c>
      <c r="Q447" s="17">
        <v>2202</v>
      </c>
      <c r="R447" s="17">
        <f t="shared" si="42"/>
        <v>574716</v>
      </c>
    </row>
    <row r="448" spans="1:18" ht="12.75">
      <c r="A448" s="16" t="s">
        <v>14</v>
      </c>
      <c r="B448" s="17">
        <v>123538</v>
      </c>
      <c r="C448" s="17">
        <v>7011</v>
      </c>
      <c r="D448" s="17">
        <v>71880</v>
      </c>
      <c r="E448" s="17">
        <v>9566</v>
      </c>
      <c r="F448" s="17">
        <v>22197</v>
      </c>
      <c r="G448" s="17">
        <v>44070</v>
      </c>
      <c r="H448" s="17">
        <v>31836</v>
      </c>
      <c r="I448" s="17">
        <v>7686</v>
      </c>
      <c r="J448" s="17">
        <v>21341</v>
      </c>
      <c r="K448" s="17">
        <v>15663</v>
      </c>
      <c r="L448" s="17">
        <v>23354</v>
      </c>
      <c r="M448" s="17">
        <v>39630</v>
      </c>
      <c r="N448" s="17">
        <v>1308</v>
      </c>
      <c r="O448" s="17">
        <v>12413</v>
      </c>
      <c r="P448" s="17">
        <f t="shared" si="41"/>
        <v>406667</v>
      </c>
      <c r="Q448" s="17">
        <v>7833</v>
      </c>
      <c r="R448" s="17">
        <f t="shared" si="42"/>
        <v>414500</v>
      </c>
    </row>
    <row r="449" spans="1:18" ht="12.75">
      <c r="A449" s="16" t="s">
        <v>15</v>
      </c>
      <c r="B449" s="17">
        <v>46754</v>
      </c>
      <c r="C449" s="17">
        <v>13</v>
      </c>
      <c r="D449" s="17">
        <v>3673</v>
      </c>
      <c r="E449" s="17">
        <v>689</v>
      </c>
      <c r="F449" s="17">
        <v>2039</v>
      </c>
      <c r="G449" s="17">
        <v>9571</v>
      </c>
      <c r="H449" s="17">
        <v>4509</v>
      </c>
      <c r="I449" s="17">
        <v>652</v>
      </c>
      <c r="J449" s="17">
        <v>3289</v>
      </c>
      <c r="K449" s="17">
        <v>3481</v>
      </c>
      <c r="L449" s="17">
        <v>2698</v>
      </c>
      <c r="M449" s="17">
        <v>13546</v>
      </c>
      <c r="N449" s="17">
        <v>178</v>
      </c>
      <c r="O449" s="17">
        <v>1833</v>
      </c>
      <c r="P449" s="17">
        <f t="shared" si="41"/>
        <v>89259</v>
      </c>
      <c r="Q449" s="17">
        <v>380</v>
      </c>
      <c r="R449" s="17">
        <f t="shared" si="42"/>
        <v>89639</v>
      </c>
    </row>
    <row r="450" spans="1:18" ht="12.75">
      <c r="A450" s="16" t="s">
        <v>16</v>
      </c>
      <c r="B450" s="17">
        <v>99421</v>
      </c>
      <c r="C450" s="17">
        <v>4570</v>
      </c>
      <c r="D450" s="17">
        <v>89783</v>
      </c>
      <c r="E450" s="17">
        <v>1834</v>
      </c>
      <c r="F450" s="17">
        <v>10219</v>
      </c>
      <c r="G450" s="17">
        <v>35008</v>
      </c>
      <c r="H450" s="17">
        <v>14949</v>
      </c>
      <c r="I450" s="17">
        <v>1892</v>
      </c>
      <c r="J450" s="17">
        <v>12318</v>
      </c>
      <c r="K450" s="17">
        <v>12183</v>
      </c>
      <c r="L450" s="17">
        <v>15479</v>
      </c>
      <c r="M450" s="17">
        <v>34048</v>
      </c>
      <c r="N450" s="17">
        <v>942</v>
      </c>
      <c r="O450" s="17">
        <v>3599</v>
      </c>
      <c r="P450" s="17">
        <f t="shared" si="41"/>
        <v>329047</v>
      </c>
      <c r="Q450" s="17">
        <v>1226</v>
      </c>
      <c r="R450" s="17">
        <f t="shared" si="42"/>
        <v>330273</v>
      </c>
    </row>
    <row r="451" spans="1:18" ht="12.75">
      <c r="A451" s="16" t="s">
        <v>17</v>
      </c>
      <c r="B451" s="17">
        <v>137758</v>
      </c>
      <c r="C451" s="17">
        <v>1427</v>
      </c>
      <c r="D451" s="17">
        <v>13411</v>
      </c>
      <c r="E451" s="17">
        <v>1917</v>
      </c>
      <c r="F451" s="17">
        <v>10055</v>
      </c>
      <c r="G451" s="17">
        <v>27577</v>
      </c>
      <c r="H451" s="17">
        <v>14195</v>
      </c>
      <c r="I451" s="17">
        <v>1251</v>
      </c>
      <c r="J451" s="17">
        <v>9199</v>
      </c>
      <c r="K451" s="17">
        <v>8701</v>
      </c>
      <c r="L451" s="17">
        <v>15242</v>
      </c>
      <c r="M451" s="17">
        <v>19642</v>
      </c>
      <c r="N451" s="17">
        <v>765</v>
      </c>
      <c r="O451" s="17">
        <v>6426</v>
      </c>
      <c r="P451" s="17">
        <f t="shared" si="41"/>
        <v>254714</v>
      </c>
      <c r="Q451" s="17">
        <v>973</v>
      </c>
      <c r="R451" s="17">
        <f t="shared" si="42"/>
        <v>255687</v>
      </c>
    </row>
    <row r="452" spans="1:18" ht="12.75">
      <c r="A452" s="16" t="s">
        <v>18</v>
      </c>
      <c r="B452" s="17">
        <v>140315</v>
      </c>
      <c r="C452" s="17">
        <v>102863</v>
      </c>
      <c r="D452" s="17">
        <v>11484</v>
      </c>
      <c r="E452" s="17">
        <v>4725</v>
      </c>
      <c r="F452" s="17">
        <v>10151</v>
      </c>
      <c r="G452" s="17">
        <v>45480</v>
      </c>
      <c r="H452" s="17">
        <v>38178</v>
      </c>
      <c r="I452" s="17">
        <v>1688</v>
      </c>
      <c r="J452" s="17">
        <v>14667</v>
      </c>
      <c r="K452" s="17">
        <v>11313</v>
      </c>
      <c r="L452" s="17">
        <v>15517</v>
      </c>
      <c r="M452" s="17">
        <v>30053</v>
      </c>
      <c r="N452" s="17">
        <v>1205</v>
      </c>
      <c r="O452" s="17">
        <v>5951</v>
      </c>
      <c r="P452" s="17">
        <f t="shared" si="41"/>
        <v>421688</v>
      </c>
      <c r="Q452" s="17">
        <v>1264</v>
      </c>
      <c r="R452" s="17">
        <f t="shared" si="42"/>
        <v>422952</v>
      </c>
    </row>
    <row r="453" spans="1:18" ht="12.75">
      <c r="A453" s="16" t="s">
        <v>19</v>
      </c>
      <c r="B453" s="17">
        <v>365701</v>
      </c>
      <c r="C453" s="17">
        <v>36943</v>
      </c>
      <c r="D453" s="17">
        <v>233026</v>
      </c>
      <c r="E453" s="17">
        <v>43937</v>
      </c>
      <c r="F453" s="17">
        <v>62743</v>
      </c>
      <c r="G453" s="17">
        <v>127047</v>
      </c>
      <c r="H453" s="17">
        <v>97386</v>
      </c>
      <c r="I453" s="17">
        <v>5783</v>
      </c>
      <c r="J453" s="17">
        <v>46299</v>
      </c>
      <c r="K453" s="17">
        <v>27846</v>
      </c>
      <c r="L453" s="17">
        <v>77441</v>
      </c>
      <c r="M453" s="17">
        <v>65114</v>
      </c>
      <c r="N453" s="17">
        <v>1572</v>
      </c>
      <c r="O453" s="17">
        <v>6931</v>
      </c>
      <c r="P453" s="17">
        <f t="shared" si="41"/>
        <v>1183907</v>
      </c>
      <c r="Q453" s="17">
        <v>88388</v>
      </c>
      <c r="R453" s="17">
        <f t="shared" si="42"/>
        <v>1272295</v>
      </c>
    </row>
    <row r="454" spans="1:18" ht="12.75">
      <c r="A454" s="16" t="s">
        <v>20</v>
      </c>
      <c r="B454" s="17">
        <v>38927</v>
      </c>
      <c r="C454" s="17">
        <v>27081</v>
      </c>
      <c r="D454" s="17">
        <v>2307</v>
      </c>
      <c r="E454" s="17">
        <v>328</v>
      </c>
      <c r="F454" s="17">
        <v>3318</v>
      </c>
      <c r="G454" s="17">
        <v>11567</v>
      </c>
      <c r="H454" s="17">
        <v>1726</v>
      </c>
      <c r="I454" s="17">
        <v>362</v>
      </c>
      <c r="J454" s="17">
        <v>1374</v>
      </c>
      <c r="K454" s="17">
        <v>1739</v>
      </c>
      <c r="L454" s="17">
        <v>2418</v>
      </c>
      <c r="M454" s="17">
        <v>16326</v>
      </c>
      <c r="N454" s="17">
        <v>155</v>
      </c>
      <c r="O454" s="17">
        <v>377</v>
      </c>
      <c r="P454" s="17">
        <f t="shared" si="41"/>
        <v>107251</v>
      </c>
      <c r="Q454" s="17">
        <v>450</v>
      </c>
      <c r="R454" s="17">
        <f t="shared" si="42"/>
        <v>107701</v>
      </c>
    </row>
    <row r="455" spans="1:18" ht="12.75">
      <c r="A455" s="16" t="s">
        <v>21</v>
      </c>
      <c r="B455" s="17">
        <v>94232</v>
      </c>
      <c r="C455" s="17">
        <v>139125</v>
      </c>
      <c r="D455" s="17">
        <v>19339</v>
      </c>
      <c r="E455" s="17">
        <v>14845</v>
      </c>
      <c r="F455" s="17">
        <v>17069</v>
      </c>
      <c r="G455" s="17">
        <v>50369</v>
      </c>
      <c r="H455" s="17">
        <v>44978</v>
      </c>
      <c r="I455" s="17">
        <v>3653</v>
      </c>
      <c r="J455" s="17">
        <v>19511</v>
      </c>
      <c r="K455" s="17">
        <v>13053</v>
      </c>
      <c r="L455" s="17">
        <v>24826</v>
      </c>
      <c r="M455" s="17">
        <v>32169</v>
      </c>
      <c r="N455" s="17">
        <v>961</v>
      </c>
      <c r="O455" s="17">
        <v>10890</v>
      </c>
      <c r="P455" s="17">
        <f t="shared" si="41"/>
        <v>463240</v>
      </c>
      <c r="Q455" s="17">
        <v>1625</v>
      </c>
      <c r="R455" s="17">
        <f t="shared" si="42"/>
        <v>464865</v>
      </c>
    </row>
    <row r="456" spans="1:18" ht="12.75">
      <c r="A456" s="16" t="s">
        <v>22</v>
      </c>
      <c r="B456" s="17">
        <v>27895</v>
      </c>
      <c r="C456" s="17">
        <v>217234</v>
      </c>
      <c r="D456" s="17">
        <v>2019</v>
      </c>
      <c r="E456" s="17">
        <v>16608</v>
      </c>
      <c r="F456" s="17">
        <v>15599</v>
      </c>
      <c r="G456" s="17">
        <v>41935</v>
      </c>
      <c r="H456" s="17">
        <v>15644</v>
      </c>
      <c r="I456" s="17">
        <v>1282</v>
      </c>
      <c r="J456" s="17">
        <v>26983</v>
      </c>
      <c r="K456" s="17">
        <v>3482</v>
      </c>
      <c r="L456" s="17">
        <v>6281</v>
      </c>
      <c r="M456" s="17">
        <v>12014</v>
      </c>
      <c r="N456" s="17">
        <v>382</v>
      </c>
      <c r="O456" s="17">
        <v>1368</v>
      </c>
      <c r="P456" s="17">
        <f t="shared" si="41"/>
        <v>385990</v>
      </c>
      <c r="Q456" s="17">
        <v>8377</v>
      </c>
      <c r="R456" s="17">
        <f t="shared" si="42"/>
        <v>394367</v>
      </c>
    </row>
    <row r="457" spans="1:18" ht="12.75">
      <c r="A457" s="16" t="s">
        <v>23</v>
      </c>
      <c r="B457" s="17">
        <v>108295</v>
      </c>
      <c r="C457" s="17">
        <v>3926</v>
      </c>
      <c r="D457" s="17">
        <v>28955</v>
      </c>
      <c r="E457" s="17">
        <v>5358</v>
      </c>
      <c r="F457" s="17">
        <v>19306</v>
      </c>
      <c r="G457" s="17">
        <v>33307</v>
      </c>
      <c r="H457" s="17">
        <v>31432</v>
      </c>
      <c r="I457" s="17">
        <v>2364</v>
      </c>
      <c r="J457" s="17">
        <v>12316</v>
      </c>
      <c r="K457" s="17">
        <v>9572</v>
      </c>
      <c r="L457" s="17">
        <v>31006</v>
      </c>
      <c r="M457" s="17">
        <v>27619</v>
      </c>
      <c r="N457" s="17">
        <v>1011</v>
      </c>
      <c r="O457" s="17">
        <v>5976</v>
      </c>
      <c r="P457" s="17">
        <f t="shared" si="41"/>
        <v>308491</v>
      </c>
      <c r="Q457" s="17">
        <v>3001</v>
      </c>
      <c r="R457" s="17">
        <f t="shared" si="42"/>
        <v>311492</v>
      </c>
    </row>
    <row r="458" spans="1:18" ht="12.75">
      <c r="A458" s="16" t="s">
        <v>24</v>
      </c>
      <c r="B458" s="17">
        <v>102913</v>
      </c>
      <c r="C458" s="17">
        <v>89117</v>
      </c>
      <c r="D458" s="17">
        <v>27417</v>
      </c>
      <c r="E458" s="17">
        <v>1639</v>
      </c>
      <c r="F458" s="17">
        <v>15064</v>
      </c>
      <c r="G458" s="17">
        <v>41279</v>
      </c>
      <c r="H458" s="17">
        <v>23412</v>
      </c>
      <c r="I458" s="17">
        <v>2170</v>
      </c>
      <c r="J458" s="17">
        <v>19627</v>
      </c>
      <c r="K458" s="17">
        <v>11312</v>
      </c>
      <c r="L458" s="17">
        <v>32830</v>
      </c>
      <c r="M458" s="17">
        <v>21850</v>
      </c>
      <c r="N458" s="17">
        <v>553</v>
      </c>
      <c r="O458" s="17">
        <v>9303</v>
      </c>
      <c r="P458" s="17">
        <f t="shared" si="41"/>
        <v>379880</v>
      </c>
      <c r="Q458" s="17">
        <v>723</v>
      </c>
      <c r="R458" s="17">
        <f t="shared" si="42"/>
        <v>380603</v>
      </c>
    </row>
    <row r="459" spans="1:18" ht="12.75">
      <c r="A459" s="16" t="s">
        <v>25</v>
      </c>
      <c r="B459" s="17">
        <v>112982</v>
      </c>
      <c r="C459" s="17">
        <v>6843</v>
      </c>
      <c r="D459" s="17">
        <v>16983</v>
      </c>
      <c r="E459" s="17">
        <v>2540</v>
      </c>
      <c r="F459" s="17">
        <v>13730</v>
      </c>
      <c r="G459" s="17">
        <v>30650</v>
      </c>
      <c r="H459" s="17">
        <v>28731</v>
      </c>
      <c r="I459" s="17">
        <v>2104</v>
      </c>
      <c r="J459" s="17">
        <v>9521</v>
      </c>
      <c r="K459" s="17">
        <v>15663</v>
      </c>
      <c r="L459" s="17">
        <v>21031</v>
      </c>
      <c r="M459" s="17">
        <v>33420</v>
      </c>
      <c r="N459" s="17">
        <v>2037</v>
      </c>
      <c r="O459" s="17">
        <v>6634</v>
      </c>
      <c r="P459" s="17">
        <f t="shared" si="41"/>
        <v>289601</v>
      </c>
      <c r="Q459" s="17">
        <v>1594</v>
      </c>
      <c r="R459" s="17">
        <f t="shared" si="42"/>
        <v>291195</v>
      </c>
    </row>
    <row r="460" spans="1:18" ht="12.75">
      <c r="A460" s="16" t="s">
        <v>26</v>
      </c>
      <c r="B460" s="17">
        <v>86614</v>
      </c>
      <c r="C460" s="17">
        <v>24537</v>
      </c>
      <c r="D460" s="17">
        <v>46280</v>
      </c>
      <c r="E460" s="17">
        <v>13242</v>
      </c>
      <c r="F460" s="17">
        <v>23811</v>
      </c>
      <c r="G460" s="17">
        <v>40434</v>
      </c>
      <c r="H460" s="17">
        <v>39224</v>
      </c>
      <c r="I460" s="17">
        <v>3993</v>
      </c>
      <c r="J460" s="17">
        <v>22217</v>
      </c>
      <c r="K460" s="17">
        <v>14793</v>
      </c>
      <c r="L460" s="17">
        <v>32138</v>
      </c>
      <c r="M460" s="17">
        <v>36326</v>
      </c>
      <c r="N460" s="17">
        <v>1321</v>
      </c>
      <c r="O460" s="17">
        <v>11582</v>
      </c>
      <c r="P460" s="17">
        <f t="shared" si="41"/>
        <v>373348</v>
      </c>
      <c r="Q460" s="17">
        <v>2199</v>
      </c>
      <c r="R460" s="17">
        <f t="shared" si="42"/>
        <v>375547</v>
      </c>
    </row>
    <row r="461" spans="1:18" ht="12.75">
      <c r="A461" s="16" t="s">
        <v>27</v>
      </c>
      <c r="B461" s="17">
        <v>92839</v>
      </c>
      <c r="C461" s="17">
        <v>177</v>
      </c>
      <c r="D461" s="17">
        <v>58541</v>
      </c>
      <c r="E461" s="17">
        <v>1012</v>
      </c>
      <c r="F461" s="17">
        <v>9491</v>
      </c>
      <c r="G461" s="17">
        <v>29828</v>
      </c>
      <c r="H461" s="17">
        <v>20487</v>
      </c>
      <c r="I461" s="17">
        <v>2913</v>
      </c>
      <c r="J461" s="17">
        <v>14586</v>
      </c>
      <c r="K461" s="17">
        <v>8701</v>
      </c>
      <c r="L461" s="17">
        <v>21108</v>
      </c>
      <c r="M461" s="17">
        <v>21540</v>
      </c>
      <c r="N461" s="17">
        <v>527</v>
      </c>
      <c r="O461" s="17">
        <v>8942</v>
      </c>
      <c r="P461" s="17">
        <f t="shared" si="41"/>
        <v>272808</v>
      </c>
      <c r="Q461" s="17">
        <v>681</v>
      </c>
      <c r="R461" s="17">
        <f t="shared" si="42"/>
        <v>273489</v>
      </c>
    </row>
    <row r="462" spans="1:18" ht="12.75">
      <c r="A462" s="16" t="s">
        <v>28</v>
      </c>
      <c r="B462" s="17">
        <v>103911</v>
      </c>
      <c r="C462" s="17">
        <v>1890</v>
      </c>
      <c r="D462" s="17">
        <v>147666</v>
      </c>
      <c r="E462" s="17">
        <v>3441</v>
      </c>
      <c r="F462" s="17">
        <v>21221</v>
      </c>
      <c r="G462" s="17">
        <v>50433</v>
      </c>
      <c r="H462" s="17">
        <v>28331</v>
      </c>
      <c r="I462" s="17">
        <v>7666</v>
      </c>
      <c r="J462" s="17">
        <v>29919</v>
      </c>
      <c r="K462" s="17">
        <v>14793</v>
      </c>
      <c r="L462" s="17">
        <v>37660</v>
      </c>
      <c r="M462" s="17">
        <v>28675</v>
      </c>
      <c r="N462" s="17">
        <v>853</v>
      </c>
      <c r="O462" s="17">
        <v>13870</v>
      </c>
      <c r="P462" s="17">
        <f t="shared" si="41"/>
        <v>462589</v>
      </c>
      <c r="Q462" s="17">
        <v>7816</v>
      </c>
      <c r="R462" s="17">
        <f t="shared" si="42"/>
        <v>470405</v>
      </c>
    </row>
    <row r="463" spans="1:18" ht="12.75">
      <c r="A463" s="16" t="s">
        <v>29</v>
      </c>
      <c r="B463" s="17">
        <v>205965</v>
      </c>
      <c r="C463" s="17">
        <v>155260</v>
      </c>
      <c r="D463" s="17">
        <v>276301</v>
      </c>
      <c r="E463" s="17">
        <v>23385</v>
      </c>
      <c r="F463" s="17">
        <v>48508</v>
      </c>
      <c r="G463" s="17">
        <v>125074</v>
      </c>
      <c r="H463" s="17">
        <v>105645</v>
      </c>
      <c r="I463" s="17">
        <v>11311</v>
      </c>
      <c r="J463" s="17">
        <v>73420</v>
      </c>
      <c r="K463" s="17">
        <v>43509</v>
      </c>
      <c r="L463" s="17">
        <v>53370</v>
      </c>
      <c r="M463" s="17">
        <v>64270</v>
      </c>
      <c r="N463" s="17">
        <v>2423</v>
      </c>
      <c r="O463" s="17">
        <v>35111</v>
      </c>
      <c r="P463" s="17">
        <f t="shared" si="41"/>
        <v>1153330</v>
      </c>
      <c r="Q463" s="17">
        <v>6445</v>
      </c>
      <c r="R463" s="17">
        <f t="shared" si="42"/>
        <v>1159775</v>
      </c>
    </row>
    <row r="464" spans="1:18" ht="12.75">
      <c r="A464" s="16" t="s">
        <v>30</v>
      </c>
      <c r="B464" s="17">
        <v>60705</v>
      </c>
      <c r="C464" s="17">
        <v>13749</v>
      </c>
      <c r="D464" s="17">
        <v>8545</v>
      </c>
      <c r="E464" s="17">
        <v>2527</v>
      </c>
      <c r="F464" s="17">
        <v>2857</v>
      </c>
      <c r="G464" s="17">
        <v>16055</v>
      </c>
      <c r="H464" s="17">
        <v>13619</v>
      </c>
      <c r="I464" s="17">
        <v>1064</v>
      </c>
      <c r="J464" s="17">
        <v>4330</v>
      </c>
      <c r="K464" s="17">
        <v>6962</v>
      </c>
      <c r="L464" s="17">
        <v>7447</v>
      </c>
      <c r="M464" s="17">
        <v>15336</v>
      </c>
      <c r="N464" s="17">
        <v>732</v>
      </c>
      <c r="O464" s="17">
        <v>3035</v>
      </c>
      <c r="P464" s="17">
        <f t="shared" si="41"/>
        <v>150893</v>
      </c>
      <c r="Q464" s="17">
        <v>640</v>
      </c>
      <c r="R464" s="17">
        <f t="shared" si="42"/>
        <v>151533</v>
      </c>
    </row>
    <row r="465" spans="1:18" ht="12.75">
      <c r="A465" s="16" t="s">
        <v>31</v>
      </c>
      <c r="B465" s="17">
        <v>198812</v>
      </c>
      <c r="C465" s="17">
        <v>27088</v>
      </c>
      <c r="D465" s="17">
        <v>92837</v>
      </c>
      <c r="E465" s="17">
        <v>7026</v>
      </c>
      <c r="F465" s="17">
        <v>23934</v>
      </c>
      <c r="G465" s="17">
        <v>62477</v>
      </c>
      <c r="H465" s="17">
        <v>39736</v>
      </c>
      <c r="I465" s="17">
        <v>5886</v>
      </c>
      <c r="J465" s="17">
        <v>26995</v>
      </c>
      <c r="K465" s="17">
        <v>19143</v>
      </c>
      <c r="L465" s="17">
        <v>38112</v>
      </c>
      <c r="M465" s="17">
        <v>47630</v>
      </c>
      <c r="N465" s="17">
        <v>1386</v>
      </c>
      <c r="O465" s="17">
        <v>14993</v>
      </c>
      <c r="P465" s="17">
        <f t="shared" si="41"/>
        <v>576069</v>
      </c>
      <c r="Q465" s="17">
        <v>4053</v>
      </c>
      <c r="R465" s="17">
        <f t="shared" si="42"/>
        <v>580122</v>
      </c>
    </row>
    <row r="466" spans="1:18" ht="12.75">
      <c r="A466" s="16" t="s">
        <v>32</v>
      </c>
      <c r="B466" s="17">
        <v>369848</v>
      </c>
      <c r="C466" s="17">
        <v>14661</v>
      </c>
      <c r="D466" s="17">
        <v>586926</v>
      </c>
      <c r="E466" s="17">
        <v>48841</v>
      </c>
      <c r="F466" s="17">
        <v>123851</v>
      </c>
      <c r="G466" s="17">
        <v>236793</v>
      </c>
      <c r="H466" s="17">
        <v>203268</v>
      </c>
      <c r="I466" s="17">
        <v>47710</v>
      </c>
      <c r="J466" s="17">
        <v>142443</v>
      </c>
      <c r="K466" s="17">
        <v>87889</v>
      </c>
      <c r="L466" s="17">
        <v>253218</v>
      </c>
      <c r="M466" s="17">
        <v>135225</v>
      </c>
      <c r="N466" s="17">
        <v>4833</v>
      </c>
      <c r="O466" s="17">
        <v>62304</v>
      </c>
      <c r="P466" s="17">
        <f t="shared" si="41"/>
        <v>2193202</v>
      </c>
      <c r="Q466" s="17">
        <v>64465</v>
      </c>
      <c r="R466" s="17">
        <f t="shared" si="42"/>
        <v>2257667</v>
      </c>
    </row>
    <row r="467" spans="1:18" ht="12.75">
      <c r="A467" s="13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1:18" ht="12.75">
      <c r="A468" s="16" t="s">
        <v>33</v>
      </c>
      <c r="B468" s="17">
        <v>111409</v>
      </c>
      <c r="C468" s="17">
        <v>653383</v>
      </c>
      <c r="D468" s="17">
        <v>4179</v>
      </c>
      <c r="E468" s="17">
        <v>2968</v>
      </c>
      <c r="F468" s="17">
        <v>15863</v>
      </c>
      <c r="G468" s="17">
        <v>110461</v>
      </c>
      <c r="H468" s="17">
        <v>24748</v>
      </c>
      <c r="I468" s="17">
        <v>1668</v>
      </c>
      <c r="J468" s="17">
        <v>32438</v>
      </c>
      <c r="K468" s="17">
        <v>5224</v>
      </c>
      <c r="L468" s="17">
        <v>20964</v>
      </c>
      <c r="M468" s="17">
        <v>32508</v>
      </c>
      <c r="N468" s="17">
        <v>578</v>
      </c>
      <c r="O468" s="17">
        <v>6085</v>
      </c>
      <c r="P468" s="17">
        <f>SUM(B468:N468)-O468</f>
        <v>1010306</v>
      </c>
      <c r="Q468" s="17">
        <v>9903</v>
      </c>
      <c r="R468" s="17">
        <f>(P468+Q468)</f>
        <v>1020209</v>
      </c>
    </row>
    <row r="469" spans="1:18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12.75">
      <c r="A470" s="19" t="s">
        <v>9</v>
      </c>
      <c r="B470" s="20">
        <f aca="true" t="shared" si="43" ref="B470:R470">SUM(B441+B468)</f>
        <v>3284096</v>
      </c>
      <c r="C470" s="20">
        <f t="shared" si="43"/>
        <v>1884317</v>
      </c>
      <c r="D470" s="20">
        <f t="shared" si="43"/>
        <v>4035293</v>
      </c>
      <c r="E470" s="20">
        <f t="shared" si="43"/>
        <v>509000</v>
      </c>
      <c r="F470" s="20">
        <f t="shared" si="43"/>
        <v>1001067</v>
      </c>
      <c r="G470" s="20">
        <f t="shared" si="43"/>
        <v>2118831</v>
      </c>
      <c r="H470" s="20">
        <f t="shared" si="43"/>
        <v>1537645</v>
      </c>
      <c r="I470" s="20">
        <f t="shared" si="43"/>
        <v>305284</v>
      </c>
      <c r="J470" s="20">
        <f t="shared" si="43"/>
        <v>1384404</v>
      </c>
      <c r="K470" s="20">
        <f t="shared" si="43"/>
        <v>870185</v>
      </c>
      <c r="L470" s="20">
        <f t="shared" si="43"/>
        <v>1684943</v>
      </c>
      <c r="M470" s="20">
        <f t="shared" si="43"/>
        <v>1606823</v>
      </c>
      <c r="N470" s="20">
        <f t="shared" si="43"/>
        <v>44190</v>
      </c>
      <c r="O470" s="20">
        <f t="shared" si="43"/>
        <v>657302</v>
      </c>
      <c r="P470" s="20">
        <f t="shared" si="43"/>
        <v>19608776</v>
      </c>
      <c r="Q470" s="20">
        <f t="shared" si="43"/>
        <v>619346</v>
      </c>
      <c r="R470" s="20">
        <f t="shared" si="43"/>
        <v>20228122</v>
      </c>
    </row>
    <row r="471" spans="1:18" ht="12.75">
      <c r="A471" s="21" t="s">
        <v>54</v>
      </c>
      <c r="B471" s="2"/>
      <c r="C471" s="2"/>
      <c r="D471" s="2"/>
      <c r="E471" s="2"/>
      <c r="F471" s="2"/>
      <c r="G471" s="2"/>
      <c r="H471" s="2"/>
      <c r="I471" s="10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ht="12.75">
      <c r="A474" s="2" t="s">
        <v>64</v>
      </c>
    </row>
    <row r="475" spans="1:18" ht="12.75">
      <c r="A475" s="3" t="s">
        <v>0</v>
      </c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2.75">
      <c r="A476" s="5">
        <v>1991</v>
      </c>
      <c r="B476" s="2"/>
      <c r="C476" s="2"/>
      <c r="D476" s="2"/>
      <c r="E476" s="2"/>
      <c r="F476" s="2"/>
      <c r="G476" s="2"/>
      <c r="H476" s="6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5" t="s">
        <v>36</v>
      </c>
      <c r="R477" s="25"/>
    </row>
    <row r="478" spans="1:18" s="12" customFormat="1" ht="12.75">
      <c r="A478" s="26" t="s">
        <v>6</v>
      </c>
      <c r="B478" s="26" t="s">
        <v>37</v>
      </c>
      <c r="C478" s="26" t="s">
        <v>3</v>
      </c>
      <c r="D478" s="26" t="s">
        <v>38</v>
      </c>
      <c r="E478" s="26" t="s">
        <v>39</v>
      </c>
      <c r="F478" s="26" t="s">
        <v>40</v>
      </c>
      <c r="G478" s="26" t="s">
        <v>1</v>
      </c>
      <c r="H478" s="26" t="s">
        <v>41</v>
      </c>
      <c r="I478" s="26" t="s">
        <v>2</v>
      </c>
      <c r="J478" s="26" t="s">
        <v>42</v>
      </c>
      <c r="K478" s="26" t="s">
        <v>43</v>
      </c>
      <c r="L478" s="26" t="s">
        <v>44</v>
      </c>
      <c r="M478" s="26" t="s">
        <v>45</v>
      </c>
      <c r="N478" s="26" t="s">
        <v>46</v>
      </c>
      <c r="O478" s="26" t="s">
        <v>47</v>
      </c>
      <c r="P478" s="26" t="s">
        <v>48</v>
      </c>
      <c r="Q478" s="26" t="s">
        <v>49</v>
      </c>
      <c r="R478" s="26" t="s">
        <v>50</v>
      </c>
    </row>
    <row r="479" spans="1:18" s="12" customFormat="1" ht="12.75">
      <c r="A479" s="27"/>
      <c r="B479" s="27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</row>
    <row r="480" spans="1:18" s="12" customFormat="1" ht="12.75">
      <c r="A480" s="27"/>
      <c r="B480" s="27"/>
      <c r="C480" s="29"/>
      <c r="D480" s="29"/>
      <c r="E480" s="29"/>
      <c r="F480" s="29"/>
      <c r="G480" s="29"/>
      <c r="H480" s="29" t="s">
        <v>4</v>
      </c>
      <c r="I480" s="29"/>
      <c r="J480" s="29"/>
      <c r="K480" s="29" t="s">
        <v>5</v>
      </c>
      <c r="L480" s="29"/>
      <c r="M480" s="29"/>
      <c r="N480" s="29"/>
      <c r="O480" s="29"/>
      <c r="P480" s="29"/>
      <c r="Q480" s="29"/>
      <c r="R480" s="29"/>
    </row>
    <row r="481" spans="1:18" s="12" customFormat="1" ht="12.75">
      <c r="A481" s="27"/>
      <c r="B481" s="27"/>
      <c r="C481" s="29"/>
      <c r="D481" s="29"/>
      <c r="E481" s="29"/>
      <c r="F481" s="29"/>
      <c r="G481" s="29"/>
      <c r="H481" s="29" t="s">
        <v>7</v>
      </c>
      <c r="I481" s="29"/>
      <c r="J481" s="29"/>
      <c r="K481" s="29" t="s">
        <v>8</v>
      </c>
      <c r="L481" s="29"/>
      <c r="M481" s="29"/>
      <c r="N481" s="29"/>
      <c r="O481" s="29"/>
      <c r="P481" s="29"/>
      <c r="Q481" s="29"/>
      <c r="R481" s="29"/>
    </row>
    <row r="482" spans="1:18" s="12" customFormat="1" ht="12.75">
      <c r="A482" s="27"/>
      <c r="B482" s="27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</row>
    <row r="483" spans="1:18" s="12" customFormat="1" ht="12.75">
      <c r="A483" s="28"/>
      <c r="B483" s="28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</row>
    <row r="484" spans="1:18" ht="12.75">
      <c r="A484" s="22" t="s">
        <v>6</v>
      </c>
      <c r="B484" s="23">
        <f aca="true" t="shared" si="44" ref="B484:R484">SUM(B486:B509)</f>
        <v>4289009</v>
      </c>
      <c r="C484" s="23">
        <f t="shared" si="44"/>
        <v>1493633</v>
      </c>
      <c r="D484" s="23">
        <f t="shared" si="44"/>
        <v>5326326</v>
      </c>
      <c r="E484" s="23">
        <f t="shared" si="44"/>
        <v>687698</v>
      </c>
      <c r="F484" s="23">
        <f t="shared" si="44"/>
        <v>1233895</v>
      </c>
      <c r="G484" s="23">
        <f t="shared" si="44"/>
        <v>2497099</v>
      </c>
      <c r="H484" s="23">
        <f t="shared" si="44"/>
        <v>2043142</v>
      </c>
      <c r="I484" s="23">
        <f t="shared" si="44"/>
        <v>419397</v>
      </c>
      <c r="J484" s="23">
        <f t="shared" si="44"/>
        <v>1770358</v>
      </c>
      <c r="K484" s="23">
        <f t="shared" si="44"/>
        <v>1139404</v>
      </c>
      <c r="L484" s="23">
        <f t="shared" si="44"/>
        <v>2398085</v>
      </c>
      <c r="M484" s="23">
        <f t="shared" si="44"/>
        <v>1932116</v>
      </c>
      <c r="N484" s="23">
        <f t="shared" si="44"/>
        <v>56318</v>
      </c>
      <c r="O484" s="23">
        <f t="shared" si="44"/>
        <v>977148</v>
      </c>
      <c r="P484" s="23">
        <f t="shared" si="44"/>
        <v>24309332</v>
      </c>
      <c r="Q484" s="23">
        <f t="shared" si="44"/>
        <v>583887</v>
      </c>
      <c r="R484" s="23">
        <f t="shared" si="44"/>
        <v>24893219</v>
      </c>
    </row>
    <row r="485" spans="1:18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12.75">
      <c r="A486" s="16" t="s">
        <v>10</v>
      </c>
      <c r="B486" s="17">
        <v>544031</v>
      </c>
      <c r="C486" s="17">
        <v>275251</v>
      </c>
      <c r="D486" s="17">
        <v>1064312</v>
      </c>
      <c r="E486" s="17">
        <v>159943</v>
      </c>
      <c r="F486" s="17">
        <v>193306</v>
      </c>
      <c r="G486" s="17">
        <v>389320</v>
      </c>
      <c r="H486" s="17">
        <v>268597</v>
      </c>
      <c r="I486" s="17">
        <v>56494</v>
      </c>
      <c r="J486" s="17">
        <v>264750</v>
      </c>
      <c r="K486" s="17">
        <v>171941</v>
      </c>
      <c r="L486" s="17">
        <v>328756</v>
      </c>
      <c r="M486" s="17">
        <v>219868</v>
      </c>
      <c r="N486" s="17">
        <v>7421</v>
      </c>
      <c r="O486" s="17">
        <v>121582</v>
      </c>
      <c r="P486" s="17">
        <f aca="true" t="shared" si="45" ref="P486:P509">SUM(B486:N486)-O486</f>
        <v>3822408</v>
      </c>
      <c r="Q486" s="17">
        <v>96896</v>
      </c>
      <c r="R486" s="17">
        <f aca="true" t="shared" si="46" ref="R486:R509">(P486+Q486)</f>
        <v>3919304</v>
      </c>
    </row>
    <row r="487" spans="1:18" ht="12.75">
      <c r="A487" s="16" t="s">
        <v>11</v>
      </c>
      <c r="B487" s="17">
        <v>71047</v>
      </c>
      <c r="C487" s="17">
        <v>695</v>
      </c>
      <c r="D487" s="17">
        <v>359602</v>
      </c>
      <c r="E487" s="17">
        <v>49848</v>
      </c>
      <c r="F487" s="17">
        <v>30584</v>
      </c>
      <c r="G487" s="17">
        <v>102726</v>
      </c>
      <c r="H487" s="17">
        <v>119729</v>
      </c>
      <c r="I487" s="17">
        <v>21639</v>
      </c>
      <c r="J487" s="17">
        <v>72648</v>
      </c>
      <c r="K487" s="17">
        <v>52729</v>
      </c>
      <c r="L487" s="17">
        <v>109854</v>
      </c>
      <c r="M487" s="17">
        <v>52144</v>
      </c>
      <c r="N487" s="17">
        <v>3281</v>
      </c>
      <c r="O487" s="17">
        <v>32568</v>
      </c>
      <c r="P487" s="17">
        <f t="shared" si="45"/>
        <v>1013958</v>
      </c>
      <c r="Q487" s="17">
        <v>41128</v>
      </c>
      <c r="R487" s="17">
        <f t="shared" si="46"/>
        <v>1055086</v>
      </c>
    </row>
    <row r="488" spans="1:18" ht="12.75">
      <c r="A488" s="16" t="s">
        <v>52</v>
      </c>
      <c r="B488" s="17">
        <v>1590</v>
      </c>
      <c r="C488" s="17">
        <v>4105</v>
      </c>
      <c r="D488" s="17">
        <v>1284181</v>
      </c>
      <c r="E488" s="17">
        <v>146779</v>
      </c>
      <c r="F488" s="17">
        <v>326429</v>
      </c>
      <c r="G488" s="17">
        <v>527674</v>
      </c>
      <c r="H488" s="17">
        <v>430637</v>
      </c>
      <c r="I488" s="17">
        <v>172039</v>
      </c>
      <c r="J488" s="17">
        <v>651220</v>
      </c>
      <c r="K488" s="17">
        <v>424125</v>
      </c>
      <c r="L488" s="17">
        <v>790303</v>
      </c>
      <c r="M488" s="17">
        <v>697652</v>
      </c>
      <c r="N488" s="17">
        <v>10911</v>
      </c>
      <c r="O488" s="17">
        <v>449915</v>
      </c>
      <c r="P488" s="17">
        <f t="shared" si="45"/>
        <v>5017730</v>
      </c>
      <c r="Q488" s="17">
        <v>204869</v>
      </c>
      <c r="R488" s="17">
        <f t="shared" si="46"/>
        <v>5222599</v>
      </c>
    </row>
    <row r="489" spans="1:18" ht="12.75">
      <c r="A489" s="16" t="s">
        <v>12</v>
      </c>
      <c r="B489" s="17">
        <v>123368</v>
      </c>
      <c r="C489" s="17">
        <v>63377</v>
      </c>
      <c r="D489" s="17">
        <v>193915</v>
      </c>
      <c r="E489" s="17">
        <v>41932</v>
      </c>
      <c r="F489" s="17">
        <v>25702</v>
      </c>
      <c r="G489" s="17">
        <v>84541</v>
      </c>
      <c r="H489" s="17">
        <v>74740</v>
      </c>
      <c r="I489" s="17">
        <v>10183</v>
      </c>
      <c r="J489" s="17">
        <v>45152</v>
      </c>
      <c r="K489" s="17">
        <v>30950</v>
      </c>
      <c r="L489" s="17">
        <v>79046</v>
      </c>
      <c r="M489" s="17">
        <v>55316</v>
      </c>
      <c r="N489" s="17">
        <v>3144</v>
      </c>
      <c r="O489" s="17">
        <v>23999</v>
      </c>
      <c r="P489" s="17">
        <f t="shared" si="45"/>
        <v>807367</v>
      </c>
      <c r="Q489" s="17">
        <v>24075</v>
      </c>
      <c r="R489" s="17">
        <f t="shared" si="46"/>
        <v>831442</v>
      </c>
    </row>
    <row r="490" spans="1:18" ht="12.75">
      <c r="A490" s="16" t="s">
        <v>13</v>
      </c>
      <c r="B490" s="17">
        <v>146595</v>
      </c>
      <c r="C490" s="17">
        <v>114619</v>
      </c>
      <c r="D490" s="17">
        <v>97657</v>
      </c>
      <c r="E490" s="17">
        <v>49529</v>
      </c>
      <c r="F490" s="17">
        <v>28184</v>
      </c>
      <c r="G490" s="17">
        <v>77908</v>
      </c>
      <c r="H490" s="17">
        <v>75042</v>
      </c>
      <c r="I490" s="17">
        <v>4015</v>
      </c>
      <c r="J490" s="17">
        <v>35493</v>
      </c>
      <c r="K490" s="17">
        <v>25218</v>
      </c>
      <c r="L490" s="17">
        <v>64906</v>
      </c>
      <c r="M490" s="17">
        <v>54878</v>
      </c>
      <c r="N490" s="17">
        <v>1674</v>
      </c>
      <c r="O490" s="17">
        <v>16667</v>
      </c>
      <c r="P490" s="17">
        <f t="shared" si="45"/>
        <v>759051</v>
      </c>
      <c r="Q490" s="17">
        <v>1607</v>
      </c>
      <c r="R490" s="17">
        <f t="shared" si="46"/>
        <v>760658</v>
      </c>
    </row>
    <row r="491" spans="1:18" ht="12.75">
      <c r="A491" s="16" t="s">
        <v>14</v>
      </c>
      <c r="B491" s="17">
        <v>195487</v>
      </c>
      <c r="C491" s="17">
        <v>11245</v>
      </c>
      <c r="D491" s="17">
        <v>99751</v>
      </c>
      <c r="E491" s="17">
        <v>11090</v>
      </c>
      <c r="F491" s="17">
        <v>26768</v>
      </c>
      <c r="G491" s="17">
        <v>58904</v>
      </c>
      <c r="H491" s="17">
        <v>43919</v>
      </c>
      <c r="I491" s="17">
        <v>10814</v>
      </c>
      <c r="J491" s="17">
        <v>33937</v>
      </c>
      <c r="K491" s="17">
        <v>20632</v>
      </c>
      <c r="L491" s="17">
        <v>33029</v>
      </c>
      <c r="M491" s="17">
        <v>48637</v>
      </c>
      <c r="N491" s="17">
        <v>1689</v>
      </c>
      <c r="O491" s="17">
        <v>18626</v>
      </c>
      <c r="P491" s="17">
        <f t="shared" si="45"/>
        <v>577276</v>
      </c>
      <c r="Q491" s="17">
        <v>4887</v>
      </c>
      <c r="R491" s="17">
        <f t="shared" si="46"/>
        <v>582163</v>
      </c>
    </row>
    <row r="492" spans="1:18" ht="12.75">
      <c r="A492" s="16" t="s">
        <v>15</v>
      </c>
      <c r="B492" s="17">
        <v>59557</v>
      </c>
      <c r="C492" s="17">
        <v>26</v>
      </c>
      <c r="D492" s="17">
        <v>5445</v>
      </c>
      <c r="E492" s="17">
        <v>752</v>
      </c>
      <c r="F492" s="17">
        <v>4027</v>
      </c>
      <c r="G492" s="17">
        <v>11596</v>
      </c>
      <c r="H492" s="17">
        <v>5806</v>
      </c>
      <c r="I492" s="17">
        <v>893</v>
      </c>
      <c r="J492" s="17">
        <v>4306</v>
      </c>
      <c r="K492" s="17">
        <v>4587</v>
      </c>
      <c r="L492" s="17">
        <v>4677</v>
      </c>
      <c r="M492" s="17">
        <v>16624</v>
      </c>
      <c r="N492" s="17">
        <v>230</v>
      </c>
      <c r="O492" s="17">
        <v>2750</v>
      </c>
      <c r="P492" s="17">
        <f t="shared" si="45"/>
        <v>115776</v>
      </c>
      <c r="Q492" s="17">
        <v>293</v>
      </c>
      <c r="R492" s="17">
        <f t="shared" si="46"/>
        <v>116069</v>
      </c>
    </row>
    <row r="493" spans="1:18" ht="12.75">
      <c r="A493" s="16" t="s">
        <v>16</v>
      </c>
      <c r="B493" s="17">
        <v>131690</v>
      </c>
      <c r="C493" s="17">
        <v>5428</v>
      </c>
      <c r="D493" s="17">
        <v>115445</v>
      </c>
      <c r="E493" s="17">
        <v>1745</v>
      </c>
      <c r="F493" s="17">
        <v>14228</v>
      </c>
      <c r="G493" s="17">
        <v>41556</v>
      </c>
      <c r="H493" s="17">
        <v>18470</v>
      </c>
      <c r="I493" s="17">
        <v>2156</v>
      </c>
      <c r="J493" s="17">
        <v>15615</v>
      </c>
      <c r="K493" s="17">
        <v>16049</v>
      </c>
      <c r="L493" s="17">
        <v>22782</v>
      </c>
      <c r="M493" s="17">
        <v>41786</v>
      </c>
      <c r="N493" s="17">
        <v>1216</v>
      </c>
      <c r="O493" s="17">
        <v>5400</v>
      </c>
      <c r="P493" s="17">
        <f t="shared" si="45"/>
        <v>422766</v>
      </c>
      <c r="Q493" s="17">
        <v>1392</v>
      </c>
      <c r="R493" s="17">
        <f t="shared" si="46"/>
        <v>424158</v>
      </c>
    </row>
    <row r="494" spans="1:18" ht="12.75">
      <c r="A494" s="16" t="s">
        <v>17</v>
      </c>
      <c r="B494" s="17">
        <v>183937</v>
      </c>
      <c r="C494" s="17">
        <v>7819</v>
      </c>
      <c r="D494" s="17">
        <v>18306</v>
      </c>
      <c r="E494" s="17">
        <v>2553</v>
      </c>
      <c r="F494" s="17">
        <v>7389</v>
      </c>
      <c r="G494" s="17">
        <v>34307</v>
      </c>
      <c r="H494" s="17">
        <v>17230</v>
      </c>
      <c r="I494" s="17">
        <v>2065</v>
      </c>
      <c r="J494" s="17">
        <v>13457</v>
      </c>
      <c r="K494" s="17">
        <v>11462</v>
      </c>
      <c r="L494" s="17">
        <v>22220</v>
      </c>
      <c r="M494" s="17">
        <v>24106</v>
      </c>
      <c r="N494" s="17">
        <v>988</v>
      </c>
      <c r="O494" s="17">
        <v>9641</v>
      </c>
      <c r="P494" s="17">
        <f t="shared" si="45"/>
        <v>336198</v>
      </c>
      <c r="Q494" s="17">
        <v>1241</v>
      </c>
      <c r="R494" s="17">
        <f t="shared" si="46"/>
        <v>337439</v>
      </c>
    </row>
    <row r="495" spans="1:18" ht="12.75">
      <c r="A495" s="16" t="s">
        <v>18</v>
      </c>
      <c r="B495" s="17">
        <v>195458</v>
      </c>
      <c r="C495" s="17">
        <v>146379</v>
      </c>
      <c r="D495" s="17">
        <v>15746</v>
      </c>
      <c r="E495" s="17">
        <v>9802</v>
      </c>
      <c r="F495" s="17">
        <v>14007</v>
      </c>
      <c r="G495" s="17">
        <v>59909</v>
      </c>
      <c r="H495" s="17">
        <v>47953</v>
      </c>
      <c r="I495" s="17">
        <v>1717</v>
      </c>
      <c r="J495" s="17">
        <v>22539</v>
      </c>
      <c r="K495" s="17">
        <v>14902</v>
      </c>
      <c r="L495" s="17">
        <v>21916</v>
      </c>
      <c r="M495" s="17">
        <v>36883</v>
      </c>
      <c r="N495" s="17">
        <v>1555</v>
      </c>
      <c r="O495" s="17">
        <v>8930</v>
      </c>
      <c r="P495" s="17">
        <f t="shared" si="45"/>
        <v>579836</v>
      </c>
      <c r="Q495" s="17">
        <v>1179</v>
      </c>
      <c r="R495" s="17">
        <f t="shared" si="46"/>
        <v>581015</v>
      </c>
    </row>
    <row r="496" spans="1:18" ht="12.75">
      <c r="A496" s="16" t="s">
        <v>19</v>
      </c>
      <c r="B496" s="17">
        <v>504614</v>
      </c>
      <c r="C496" s="17">
        <v>55276</v>
      </c>
      <c r="D496" s="17">
        <v>306485</v>
      </c>
      <c r="E496" s="17">
        <v>11129</v>
      </c>
      <c r="F496" s="17">
        <v>81082</v>
      </c>
      <c r="G496" s="17">
        <v>149582</v>
      </c>
      <c r="H496" s="17">
        <v>132185</v>
      </c>
      <c r="I496" s="17">
        <v>6441</v>
      </c>
      <c r="J496" s="17">
        <v>55468</v>
      </c>
      <c r="K496" s="17">
        <v>36682</v>
      </c>
      <c r="L496" s="17">
        <v>105770</v>
      </c>
      <c r="M496" s="17">
        <v>79913</v>
      </c>
      <c r="N496" s="17">
        <v>2030</v>
      </c>
      <c r="O496" s="17">
        <v>10401</v>
      </c>
      <c r="P496" s="17">
        <f t="shared" si="45"/>
        <v>1516256</v>
      </c>
      <c r="Q496" s="17">
        <v>100622</v>
      </c>
      <c r="R496" s="17">
        <f t="shared" si="46"/>
        <v>1616878</v>
      </c>
    </row>
    <row r="497" spans="1:18" ht="12.75">
      <c r="A497" s="16" t="s">
        <v>20</v>
      </c>
      <c r="B497" s="17">
        <v>30693</v>
      </c>
      <c r="C497" s="17">
        <v>31431</v>
      </c>
      <c r="D497" s="17">
        <v>3657</v>
      </c>
      <c r="E497" s="17">
        <v>552</v>
      </c>
      <c r="F497" s="17">
        <v>5094</v>
      </c>
      <c r="G497" s="17">
        <v>11811</v>
      </c>
      <c r="H497" s="17">
        <v>2093</v>
      </c>
      <c r="I497" s="17">
        <v>556</v>
      </c>
      <c r="J497" s="17">
        <v>3719</v>
      </c>
      <c r="K497" s="17">
        <v>2292</v>
      </c>
      <c r="L497" s="17">
        <v>3524</v>
      </c>
      <c r="M497" s="17">
        <v>20037</v>
      </c>
      <c r="N497" s="17">
        <v>200</v>
      </c>
      <c r="O497" s="17">
        <v>565</v>
      </c>
      <c r="P497" s="17">
        <f t="shared" si="45"/>
        <v>115094</v>
      </c>
      <c r="Q497" s="17">
        <v>372</v>
      </c>
      <c r="R497" s="17">
        <f t="shared" si="46"/>
        <v>115466</v>
      </c>
    </row>
    <row r="498" spans="1:18" ht="12.75">
      <c r="A498" s="16" t="s">
        <v>21</v>
      </c>
      <c r="B498" s="17">
        <v>132472</v>
      </c>
      <c r="C498" s="17">
        <v>137610</v>
      </c>
      <c r="D498" s="17">
        <v>30629</v>
      </c>
      <c r="E498" s="17">
        <v>22345</v>
      </c>
      <c r="F498" s="17">
        <v>40097</v>
      </c>
      <c r="G498" s="17">
        <v>61167</v>
      </c>
      <c r="H498" s="17">
        <v>49612</v>
      </c>
      <c r="I498" s="17">
        <v>4717</v>
      </c>
      <c r="J498" s="17">
        <v>32868</v>
      </c>
      <c r="K498" s="17">
        <v>17194</v>
      </c>
      <c r="L498" s="17">
        <v>35919</v>
      </c>
      <c r="M498" s="17">
        <v>39480</v>
      </c>
      <c r="N498" s="17">
        <v>1241</v>
      </c>
      <c r="O498" s="17">
        <v>16340</v>
      </c>
      <c r="P498" s="17">
        <f t="shared" si="45"/>
        <v>589011</v>
      </c>
      <c r="Q498" s="17">
        <v>2098</v>
      </c>
      <c r="R498" s="17">
        <f t="shared" si="46"/>
        <v>591109</v>
      </c>
    </row>
    <row r="499" spans="1:18" ht="12.75">
      <c r="A499" s="16" t="s">
        <v>22</v>
      </c>
      <c r="B499" s="17">
        <v>35579</v>
      </c>
      <c r="C499" s="17">
        <v>292658</v>
      </c>
      <c r="D499" s="17">
        <v>2754</v>
      </c>
      <c r="E499" s="17">
        <v>29687</v>
      </c>
      <c r="F499" s="17">
        <v>24951</v>
      </c>
      <c r="G499" s="17">
        <v>54952</v>
      </c>
      <c r="H499" s="17">
        <v>24206</v>
      </c>
      <c r="I499" s="17">
        <v>1568</v>
      </c>
      <c r="J499" s="17">
        <v>26351</v>
      </c>
      <c r="K499" s="17">
        <v>4586</v>
      </c>
      <c r="L499" s="17">
        <v>9835</v>
      </c>
      <c r="M499" s="17">
        <v>14745</v>
      </c>
      <c r="N499" s="17">
        <v>493</v>
      </c>
      <c r="O499" s="17">
        <v>2053</v>
      </c>
      <c r="P499" s="17">
        <f t="shared" si="45"/>
        <v>520312</v>
      </c>
      <c r="Q499" s="17">
        <v>7483</v>
      </c>
      <c r="R499" s="17">
        <f t="shared" si="46"/>
        <v>527795</v>
      </c>
    </row>
    <row r="500" spans="1:18" ht="12.75">
      <c r="A500" s="16" t="s">
        <v>23</v>
      </c>
      <c r="B500" s="17">
        <v>150724</v>
      </c>
      <c r="C500" s="17">
        <v>2938</v>
      </c>
      <c r="D500" s="17">
        <v>39693</v>
      </c>
      <c r="E500" s="17">
        <v>6649</v>
      </c>
      <c r="F500" s="17">
        <v>13972</v>
      </c>
      <c r="G500" s="17">
        <v>40866</v>
      </c>
      <c r="H500" s="17">
        <v>43255</v>
      </c>
      <c r="I500" s="17">
        <v>3623</v>
      </c>
      <c r="J500" s="17">
        <v>14683</v>
      </c>
      <c r="K500" s="17">
        <v>12609</v>
      </c>
      <c r="L500" s="17">
        <v>46243</v>
      </c>
      <c r="M500" s="17">
        <v>33896</v>
      </c>
      <c r="N500" s="17">
        <v>1306</v>
      </c>
      <c r="O500" s="17">
        <v>8967</v>
      </c>
      <c r="P500" s="17">
        <f t="shared" si="45"/>
        <v>401490</v>
      </c>
      <c r="Q500" s="17">
        <v>3672</v>
      </c>
      <c r="R500" s="17">
        <f t="shared" si="46"/>
        <v>405162</v>
      </c>
    </row>
    <row r="501" spans="1:18" ht="12.75">
      <c r="A501" s="16" t="s">
        <v>24</v>
      </c>
      <c r="B501" s="17">
        <v>138282</v>
      </c>
      <c r="C501" s="17">
        <v>103993</v>
      </c>
      <c r="D501" s="17">
        <v>39363</v>
      </c>
      <c r="E501" s="17">
        <v>3063</v>
      </c>
      <c r="F501" s="17">
        <v>22390</v>
      </c>
      <c r="G501" s="17">
        <v>53604</v>
      </c>
      <c r="H501" s="17">
        <v>48708</v>
      </c>
      <c r="I501" s="17">
        <v>3127</v>
      </c>
      <c r="J501" s="17">
        <v>28425</v>
      </c>
      <c r="K501" s="17">
        <v>14901</v>
      </c>
      <c r="L501" s="17">
        <v>48191</v>
      </c>
      <c r="M501" s="17">
        <v>26815</v>
      </c>
      <c r="N501" s="17">
        <v>714</v>
      </c>
      <c r="O501" s="17">
        <v>13959</v>
      </c>
      <c r="P501" s="17">
        <f t="shared" si="45"/>
        <v>517617</v>
      </c>
      <c r="Q501" s="17">
        <v>654</v>
      </c>
      <c r="R501" s="17">
        <f t="shared" si="46"/>
        <v>518271</v>
      </c>
    </row>
    <row r="502" spans="1:18" ht="12.75">
      <c r="A502" s="16" t="s">
        <v>25</v>
      </c>
      <c r="B502" s="17">
        <v>149913</v>
      </c>
      <c r="C502" s="17">
        <v>10426</v>
      </c>
      <c r="D502" s="17">
        <v>23609</v>
      </c>
      <c r="E502" s="17">
        <v>4313</v>
      </c>
      <c r="F502" s="17">
        <v>18560</v>
      </c>
      <c r="G502" s="17">
        <v>38481</v>
      </c>
      <c r="H502" s="17">
        <v>37666</v>
      </c>
      <c r="I502" s="17">
        <v>3063</v>
      </c>
      <c r="J502" s="17">
        <v>15141</v>
      </c>
      <c r="K502" s="17">
        <v>20632</v>
      </c>
      <c r="L502" s="17">
        <v>31062</v>
      </c>
      <c r="M502" s="17">
        <v>41016</v>
      </c>
      <c r="N502" s="17">
        <v>2631</v>
      </c>
      <c r="O502" s="17">
        <v>9954</v>
      </c>
      <c r="P502" s="17">
        <f t="shared" si="45"/>
        <v>386559</v>
      </c>
      <c r="Q502" s="17">
        <v>1473</v>
      </c>
      <c r="R502" s="17">
        <f t="shared" si="46"/>
        <v>388032</v>
      </c>
    </row>
    <row r="503" spans="1:18" ht="12.75">
      <c r="A503" s="16" t="s">
        <v>26</v>
      </c>
      <c r="B503" s="17">
        <v>110680</v>
      </c>
      <c r="C503" s="17">
        <v>29211</v>
      </c>
      <c r="D503" s="17">
        <v>61810</v>
      </c>
      <c r="E503" s="17">
        <v>22238</v>
      </c>
      <c r="F503" s="17">
        <v>21680</v>
      </c>
      <c r="G503" s="17">
        <v>48653</v>
      </c>
      <c r="H503" s="17">
        <v>51539</v>
      </c>
      <c r="I503" s="17">
        <v>6065</v>
      </c>
      <c r="J503" s="17">
        <v>27176</v>
      </c>
      <c r="K503" s="17">
        <v>19487</v>
      </c>
      <c r="L503" s="17">
        <v>45890</v>
      </c>
      <c r="M503" s="17">
        <v>44582</v>
      </c>
      <c r="N503" s="17">
        <v>1706</v>
      </c>
      <c r="O503" s="17">
        <v>17379</v>
      </c>
      <c r="P503" s="17">
        <f t="shared" si="45"/>
        <v>473338</v>
      </c>
      <c r="Q503" s="17">
        <v>2848</v>
      </c>
      <c r="R503" s="17">
        <f t="shared" si="46"/>
        <v>476186</v>
      </c>
    </row>
    <row r="504" spans="1:18" ht="12.75">
      <c r="A504" s="16" t="s">
        <v>27</v>
      </c>
      <c r="B504" s="17">
        <v>139838</v>
      </c>
      <c r="C504" s="17">
        <v>775</v>
      </c>
      <c r="D504" s="17">
        <v>98632</v>
      </c>
      <c r="E504" s="17">
        <v>2580</v>
      </c>
      <c r="F504" s="17">
        <v>26008</v>
      </c>
      <c r="G504" s="17">
        <v>42842</v>
      </c>
      <c r="H504" s="17">
        <v>28066</v>
      </c>
      <c r="I504" s="17">
        <v>4620</v>
      </c>
      <c r="J504" s="17">
        <v>24942</v>
      </c>
      <c r="K504" s="17">
        <v>11462</v>
      </c>
      <c r="L504" s="17">
        <v>30828</v>
      </c>
      <c r="M504" s="17">
        <v>26435</v>
      </c>
      <c r="N504" s="17">
        <v>681</v>
      </c>
      <c r="O504" s="17">
        <v>13417</v>
      </c>
      <c r="P504" s="17">
        <f t="shared" si="45"/>
        <v>424292</v>
      </c>
      <c r="Q504" s="17">
        <v>748</v>
      </c>
      <c r="R504" s="17">
        <f t="shared" si="46"/>
        <v>425040</v>
      </c>
    </row>
    <row r="505" spans="1:18" ht="12.75">
      <c r="A505" s="16" t="s">
        <v>28</v>
      </c>
      <c r="B505" s="17">
        <v>143019</v>
      </c>
      <c r="C505" s="17">
        <v>1526</v>
      </c>
      <c r="D505" s="17">
        <v>200971</v>
      </c>
      <c r="E505" s="17">
        <v>4062</v>
      </c>
      <c r="F505" s="17">
        <v>39974</v>
      </c>
      <c r="G505" s="17">
        <v>63919</v>
      </c>
      <c r="H505" s="17">
        <v>37528</v>
      </c>
      <c r="I505" s="17">
        <v>10932</v>
      </c>
      <c r="J505" s="17">
        <v>40849</v>
      </c>
      <c r="K505" s="17">
        <v>19487</v>
      </c>
      <c r="L505" s="17">
        <v>54304</v>
      </c>
      <c r="M505" s="17">
        <v>35192</v>
      </c>
      <c r="N505" s="17">
        <v>1102</v>
      </c>
      <c r="O505" s="17">
        <v>20812</v>
      </c>
      <c r="P505" s="17">
        <f t="shared" si="45"/>
        <v>632053</v>
      </c>
      <c r="Q505" s="17">
        <v>7838</v>
      </c>
      <c r="R505" s="17">
        <f t="shared" si="46"/>
        <v>639891</v>
      </c>
    </row>
    <row r="506" spans="1:18" ht="12.75">
      <c r="A506" s="16" t="s">
        <v>29</v>
      </c>
      <c r="B506" s="17">
        <v>266555</v>
      </c>
      <c r="C506" s="17">
        <v>145307</v>
      </c>
      <c r="D506" s="17">
        <v>356442</v>
      </c>
      <c r="E506" s="17">
        <v>31131</v>
      </c>
      <c r="F506" s="17">
        <v>65202</v>
      </c>
      <c r="G506" s="17">
        <v>149552</v>
      </c>
      <c r="H506" s="17">
        <v>130350</v>
      </c>
      <c r="I506" s="17">
        <v>15998</v>
      </c>
      <c r="J506" s="17">
        <v>98039</v>
      </c>
      <c r="K506" s="17">
        <v>57314</v>
      </c>
      <c r="L506" s="17">
        <v>76645</v>
      </c>
      <c r="M506" s="17">
        <v>78877</v>
      </c>
      <c r="N506" s="17">
        <v>3129</v>
      </c>
      <c r="O506" s="17">
        <v>52684</v>
      </c>
      <c r="P506" s="17">
        <f t="shared" si="45"/>
        <v>1421857</v>
      </c>
      <c r="Q506" s="17">
        <v>5592</v>
      </c>
      <c r="R506" s="17">
        <f t="shared" si="46"/>
        <v>1427449</v>
      </c>
    </row>
    <row r="507" spans="1:18" ht="12.75">
      <c r="A507" s="16" t="s">
        <v>30</v>
      </c>
      <c r="B507" s="17">
        <v>79041</v>
      </c>
      <c r="C507" s="17">
        <v>1166</v>
      </c>
      <c r="D507" s="17">
        <v>10715</v>
      </c>
      <c r="E507" s="17">
        <v>3051</v>
      </c>
      <c r="F507" s="17">
        <v>5592</v>
      </c>
      <c r="G507" s="17">
        <v>17672</v>
      </c>
      <c r="H507" s="17">
        <v>17767</v>
      </c>
      <c r="I507" s="17">
        <v>901</v>
      </c>
      <c r="J507" s="17">
        <v>5941</v>
      </c>
      <c r="K507" s="17">
        <v>9171</v>
      </c>
      <c r="L507" s="17">
        <v>9981</v>
      </c>
      <c r="M507" s="17">
        <v>18821</v>
      </c>
      <c r="N507" s="17">
        <v>945</v>
      </c>
      <c r="O507" s="17">
        <v>4554</v>
      </c>
      <c r="P507" s="17">
        <f t="shared" si="45"/>
        <v>176210</v>
      </c>
      <c r="Q507" s="17">
        <v>606</v>
      </c>
      <c r="R507" s="17">
        <f t="shared" si="46"/>
        <v>176816</v>
      </c>
    </row>
    <row r="508" spans="1:18" ht="12.75">
      <c r="A508" s="16" t="s">
        <v>31</v>
      </c>
      <c r="B508" s="17">
        <v>266414</v>
      </c>
      <c r="C508" s="17">
        <v>33529</v>
      </c>
      <c r="D508" s="17">
        <v>127532</v>
      </c>
      <c r="E508" s="17">
        <v>7272</v>
      </c>
      <c r="F508" s="17">
        <v>44559</v>
      </c>
      <c r="G508" s="17">
        <v>79166</v>
      </c>
      <c r="H508" s="17">
        <v>53125</v>
      </c>
      <c r="I508" s="17">
        <v>8636</v>
      </c>
      <c r="J508" s="17">
        <v>38156</v>
      </c>
      <c r="K508" s="17">
        <v>25217</v>
      </c>
      <c r="L508" s="17">
        <v>57103</v>
      </c>
      <c r="M508" s="17">
        <v>58455</v>
      </c>
      <c r="N508" s="17">
        <v>1790</v>
      </c>
      <c r="O508" s="17">
        <v>22497</v>
      </c>
      <c r="P508" s="17">
        <f t="shared" si="45"/>
        <v>778457</v>
      </c>
      <c r="Q508" s="17">
        <v>1664</v>
      </c>
      <c r="R508" s="17">
        <f t="shared" si="46"/>
        <v>780121</v>
      </c>
    </row>
    <row r="509" spans="1:18" ht="12.75">
      <c r="A509" s="16" t="s">
        <v>32</v>
      </c>
      <c r="B509" s="17">
        <v>488425</v>
      </c>
      <c r="C509" s="17">
        <v>18843</v>
      </c>
      <c r="D509" s="17">
        <v>769674</v>
      </c>
      <c r="E509" s="17">
        <v>65653</v>
      </c>
      <c r="F509" s="17">
        <v>154110</v>
      </c>
      <c r="G509" s="17">
        <v>296391</v>
      </c>
      <c r="H509" s="17">
        <v>284919</v>
      </c>
      <c r="I509" s="17">
        <v>67135</v>
      </c>
      <c r="J509" s="17">
        <v>199483</v>
      </c>
      <c r="K509" s="17">
        <v>115775</v>
      </c>
      <c r="L509" s="17">
        <v>365301</v>
      </c>
      <c r="M509" s="17">
        <v>165958</v>
      </c>
      <c r="N509" s="17">
        <v>6241</v>
      </c>
      <c r="O509" s="17">
        <v>93488</v>
      </c>
      <c r="P509" s="17">
        <f t="shared" si="45"/>
        <v>2904420</v>
      </c>
      <c r="Q509" s="17">
        <v>70650</v>
      </c>
      <c r="R509" s="17">
        <f t="shared" si="46"/>
        <v>2975070</v>
      </c>
    </row>
    <row r="510" spans="1:18" ht="12.75">
      <c r="A510" s="13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</row>
    <row r="511" spans="1:18" ht="12.75">
      <c r="A511" s="16" t="s">
        <v>33</v>
      </c>
      <c r="B511" s="17">
        <v>155515</v>
      </c>
      <c r="C511" s="17">
        <v>647627</v>
      </c>
      <c r="D511" s="17">
        <v>5447</v>
      </c>
      <c r="E511" s="17">
        <v>3152</v>
      </c>
      <c r="F511" s="17">
        <v>78301</v>
      </c>
      <c r="G511" s="17">
        <v>127439</v>
      </c>
      <c r="H511" s="17">
        <v>49880</v>
      </c>
      <c r="I511" s="17">
        <v>2597</v>
      </c>
      <c r="J511" s="17">
        <v>61563</v>
      </c>
      <c r="K511" s="17">
        <v>6882</v>
      </c>
      <c r="L511" s="17">
        <v>31337</v>
      </c>
      <c r="M511" s="17">
        <v>39896</v>
      </c>
      <c r="N511" s="17">
        <v>746</v>
      </c>
      <c r="O511" s="17">
        <v>9131</v>
      </c>
      <c r="P511" s="17">
        <f>SUM(B511:N511)-O511</f>
        <v>1201251</v>
      </c>
      <c r="Q511" s="17">
        <v>12228</v>
      </c>
      <c r="R511" s="17">
        <f>(P511+Q511)</f>
        <v>1213479</v>
      </c>
    </row>
    <row r="512" spans="1:18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12.75">
      <c r="A513" s="19" t="s">
        <v>9</v>
      </c>
      <c r="B513" s="20">
        <f aca="true" t="shared" si="47" ref="B513:R513">SUM(B484+B511)</f>
        <v>4444524</v>
      </c>
      <c r="C513" s="20">
        <f t="shared" si="47"/>
        <v>2141260</v>
      </c>
      <c r="D513" s="20">
        <f t="shared" si="47"/>
        <v>5331773</v>
      </c>
      <c r="E513" s="20">
        <f t="shared" si="47"/>
        <v>690850</v>
      </c>
      <c r="F513" s="20">
        <f t="shared" si="47"/>
        <v>1312196</v>
      </c>
      <c r="G513" s="20">
        <f t="shared" si="47"/>
        <v>2624538</v>
      </c>
      <c r="H513" s="20">
        <f t="shared" si="47"/>
        <v>2093022</v>
      </c>
      <c r="I513" s="20">
        <f t="shared" si="47"/>
        <v>421994</v>
      </c>
      <c r="J513" s="20">
        <f t="shared" si="47"/>
        <v>1831921</v>
      </c>
      <c r="K513" s="20">
        <f t="shared" si="47"/>
        <v>1146286</v>
      </c>
      <c r="L513" s="20">
        <f t="shared" si="47"/>
        <v>2429422</v>
      </c>
      <c r="M513" s="20">
        <f t="shared" si="47"/>
        <v>1972012</v>
      </c>
      <c r="N513" s="20">
        <f t="shared" si="47"/>
        <v>57064</v>
      </c>
      <c r="O513" s="20">
        <f t="shared" si="47"/>
        <v>986279</v>
      </c>
      <c r="P513" s="20">
        <f t="shared" si="47"/>
        <v>25510583</v>
      </c>
      <c r="Q513" s="20">
        <f t="shared" si="47"/>
        <v>596115</v>
      </c>
      <c r="R513" s="20">
        <f t="shared" si="47"/>
        <v>26106698</v>
      </c>
    </row>
    <row r="514" spans="1:18" ht="12.75">
      <c r="A514" s="21" t="s">
        <v>54</v>
      </c>
      <c r="B514" s="2"/>
      <c r="C514" s="2"/>
      <c r="D514" s="2"/>
      <c r="E514" s="2"/>
      <c r="F514" s="2"/>
      <c r="G514" s="2"/>
      <c r="H514" s="2"/>
      <c r="I514" s="10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ht="12.75">
      <c r="A517" s="2" t="s">
        <v>65</v>
      </c>
    </row>
    <row r="518" spans="1:18" ht="12.75">
      <c r="A518" s="3" t="s">
        <v>0</v>
      </c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2.75">
      <c r="A519" s="5">
        <v>1992</v>
      </c>
      <c r="B519" s="2"/>
      <c r="C519" s="2"/>
      <c r="D519" s="2"/>
      <c r="E519" s="2"/>
      <c r="F519" s="2"/>
      <c r="G519" s="2"/>
      <c r="H519" s="6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5" t="s">
        <v>36</v>
      </c>
      <c r="R520" s="25"/>
    </row>
    <row r="521" spans="1:18" s="12" customFormat="1" ht="12.75">
      <c r="A521" s="26" t="s">
        <v>6</v>
      </c>
      <c r="B521" s="26" t="s">
        <v>37</v>
      </c>
      <c r="C521" s="26" t="s">
        <v>3</v>
      </c>
      <c r="D521" s="26" t="s">
        <v>38</v>
      </c>
      <c r="E521" s="26" t="s">
        <v>39</v>
      </c>
      <c r="F521" s="26" t="s">
        <v>40</v>
      </c>
      <c r="G521" s="26" t="s">
        <v>1</v>
      </c>
      <c r="H521" s="26" t="s">
        <v>41</v>
      </c>
      <c r="I521" s="26" t="s">
        <v>2</v>
      </c>
      <c r="J521" s="26" t="s">
        <v>42</v>
      </c>
      <c r="K521" s="26" t="s">
        <v>43</v>
      </c>
      <c r="L521" s="26" t="s">
        <v>44</v>
      </c>
      <c r="M521" s="26" t="s">
        <v>45</v>
      </c>
      <c r="N521" s="26" t="s">
        <v>46</v>
      </c>
      <c r="O521" s="26" t="s">
        <v>47</v>
      </c>
      <c r="P521" s="26" t="s">
        <v>48</v>
      </c>
      <c r="Q521" s="26" t="s">
        <v>49</v>
      </c>
      <c r="R521" s="26" t="s">
        <v>50</v>
      </c>
    </row>
    <row r="522" spans="1:18" s="12" customFormat="1" ht="12.75">
      <c r="A522" s="27"/>
      <c r="B522" s="27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</row>
    <row r="523" spans="1:18" s="12" customFormat="1" ht="12.75">
      <c r="A523" s="27"/>
      <c r="B523" s="27"/>
      <c r="C523" s="29"/>
      <c r="D523" s="29"/>
      <c r="E523" s="29"/>
      <c r="F523" s="29"/>
      <c r="G523" s="29"/>
      <c r="H523" s="29" t="s">
        <v>4</v>
      </c>
      <c r="I523" s="29"/>
      <c r="J523" s="29"/>
      <c r="K523" s="29" t="s">
        <v>5</v>
      </c>
      <c r="L523" s="29"/>
      <c r="M523" s="29"/>
      <c r="N523" s="29"/>
      <c r="O523" s="29"/>
      <c r="P523" s="29"/>
      <c r="Q523" s="29"/>
      <c r="R523" s="29"/>
    </row>
    <row r="524" spans="1:18" s="12" customFormat="1" ht="12.75">
      <c r="A524" s="27"/>
      <c r="B524" s="27"/>
      <c r="C524" s="29"/>
      <c r="D524" s="29"/>
      <c r="E524" s="29"/>
      <c r="F524" s="29"/>
      <c r="G524" s="29"/>
      <c r="H524" s="29" t="s">
        <v>7</v>
      </c>
      <c r="I524" s="29"/>
      <c r="J524" s="29"/>
      <c r="K524" s="29" t="s">
        <v>8</v>
      </c>
      <c r="L524" s="29"/>
      <c r="M524" s="29"/>
      <c r="N524" s="29"/>
      <c r="O524" s="29"/>
      <c r="P524" s="29"/>
      <c r="Q524" s="29"/>
      <c r="R524" s="29"/>
    </row>
    <row r="525" spans="1:18" s="12" customFormat="1" ht="12.75">
      <c r="A525" s="27"/>
      <c r="B525" s="27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</row>
    <row r="526" spans="1:18" s="12" customFormat="1" ht="12.75">
      <c r="A526" s="28"/>
      <c r="B526" s="28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</row>
    <row r="527" spans="1:18" ht="12.75">
      <c r="A527" s="22" t="s">
        <v>6</v>
      </c>
      <c r="B527" s="23">
        <f aca="true" t="shared" si="48" ref="B527:R527">SUM(B529:B552)</f>
        <v>4995283</v>
      </c>
      <c r="C527" s="23">
        <f t="shared" si="48"/>
        <v>1526376</v>
      </c>
      <c r="D527" s="23">
        <f t="shared" si="48"/>
        <v>6487079</v>
      </c>
      <c r="E527" s="23">
        <f t="shared" si="48"/>
        <v>878689</v>
      </c>
      <c r="F527" s="23">
        <f t="shared" si="48"/>
        <v>1736239</v>
      </c>
      <c r="G527" s="23">
        <f t="shared" si="48"/>
        <v>3232564</v>
      </c>
      <c r="H527" s="23">
        <f t="shared" si="48"/>
        <v>2864288</v>
      </c>
      <c r="I527" s="23">
        <f t="shared" si="48"/>
        <v>548290</v>
      </c>
      <c r="J527" s="23">
        <f t="shared" si="48"/>
        <v>2209428</v>
      </c>
      <c r="K527" s="23">
        <f t="shared" si="48"/>
        <v>1464538</v>
      </c>
      <c r="L527" s="23">
        <f t="shared" si="48"/>
        <v>3472091</v>
      </c>
      <c r="M527" s="23">
        <f t="shared" si="48"/>
        <v>3055731</v>
      </c>
      <c r="N527" s="23">
        <f t="shared" si="48"/>
        <v>70715</v>
      </c>
      <c r="O527" s="23">
        <f t="shared" si="48"/>
        <v>1115005</v>
      </c>
      <c r="P527" s="23">
        <f t="shared" si="48"/>
        <v>31426306</v>
      </c>
      <c r="Q527" s="23">
        <f t="shared" si="48"/>
        <v>665594</v>
      </c>
      <c r="R527" s="23">
        <f t="shared" si="48"/>
        <v>32091900</v>
      </c>
    </row>
    <row r="528" spans="1:18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12.75">
      <c r="A529" s="16" t="s">
        <v>10</v>
      </c>
      <c r="B529" s="17">
        <v>593014</v>
      </c>
      <c r="C529" s="17">
        <v>218449</v>
      </c>
      <c r="D529" s="17">
        <v>1297610</v>
      </c>
      <c r="E529" s="17">
        <v>203784</v>
      </c>
      <c r="F529" s="17">
        <v>266467</v>
      </c>
      <c r="G529" s="17">
        <v>490143</v>
      </c>
      <c r="H529" s="17">
        <v>376338</v>
      </c>
      <c r="I529" s="17">
        <v>89547</v>
      </c>
      <c r="J529" s="17">
        <v>324089</v>
      </c>
      <c r="K529" s="17">
        <v>221006</v>
      </c>
      <c r="L529" s="17">
        <v>469835</v>
      </c>
      <c r="M529" s="17">
        <v>347731</v>
      </c>
      <c r="N529" s="17">
        <v>9318</v>
      </c>
      <c r="O529" s="17">
        <v>142539</v>
      </c>
      <c r="P529" s="17">
        <f aca="true" t="shared" si="49" ref="P529:P552">SUM(B529:N529)-O529</f>
        <v>4764792</v>
      </c>
      <c r="Q529" s="17">
        <v>107551</v>
      </c>
      <c r="R529" s="17">
        <f aca="true" t="shared" si="50" ref="R529:R552">(P529+Q529)</f>
        <v>4872343</v>
      </c>
    </row>
    <row r="530" spans="1:18" ht="12.75">
      <c r="A530" s="16" t="s">
        <v>11</v>
      </c>
      <c r="B530" s="17">
        <v>90411</v>
      </c>
      <c r="C530" s="17">
        <v>913</v>
      </c>
      <c r="D530" s="17">
        <v>438140</v>
      </c>
      <c r="E530" s="17">
        <v>62321</v>
      </c>
      <c r="F530" s="17">
        <v>43376</v>
      </c>
      <c r="G530" s="17">
        <v>136964</v>
      </c>
      <c r="H530" s="17">
        <v>169815</v>
      </c>
      <c r="I530" s="17">
        <v>26617</v>
      </c>
      <c r="J530" s="17">
        <v>89490</v>
      </c>
      <c r="K530" s="17">
        <v>67775</v>
      </c>
      <c r="L530" s="17">
        <v>154696</v>
      </c>
      <c r="M530" s="17">
        <v>82468</v>
      </c>
      <c r="N530" s="17">
        <v>4120</v>
      </c>
      <c r="O530" s="17">
        <v>40301</v>
      </c>
      <c r="P530" s="17">
        <f t="shared" si="49"/>
        <v>1326805</v>
      </c>
      <c r="Q530" s="17">
        <v>46325</v>
      </c>
      <c r="R530" s="17">
        <f t="shared" si="50"/>
        <v>1373130</v>
      </c>
    </row>
    <row r="531" spans="1:18" ht="12.75">
      <c r="A531" s="16" t="s">
        <v>52</v>
      </c>
      <c r="B531" s="17">
        <v>2874</v>
      </c>
      <c r="C531" s="17">
        <v>5175</v>
      </c>
      <c r="D531" s="17">
        <v>1563453</v>
      </c>
      <c r="E531" s="17">
        <v>192092</v>
      </c>
      <c r="F531" s="17">
        <v>482029</v>
      </c>
      <c r="G531" s="17">
        <v>716997</v>
      </c>
      <c r="H531" s="17">
        <v>598827</v>
      </c>
      <c r="I531" s="17">
        <v>218971</v>
      </c>
      <c r="J531" s="17">
        <v>815285</v>
      </c>
      <c r="K531" s="17">
        <v>545152</v>
      </c>
      <c r="L531" s="17">
        <v>1166760</v>
      </c>
      <c r="M531" s="17">
        <v>1103368</v>
      </c>
      <c r="N531" s="17">
        <v>13699</v>
      </c>
      <c r="O531" s="17">
        <v>502821</v>
      </c>
      <c r="P531" s="17">
        <f t="shared" si="49"/>
        <v>6921861</v>
      </c>
      <c r="Q531" s="17">
        <v>159397</v>
      </c>
      <c r="R531" s="17">
        <f t="shared" si="50"/>
        <v>7081258</v>
      </c>
    </row>
    <row r="532" spans="1:18" ht="12.75">
      <c r="A532" s="16" t="s">
        <v>12</v>
      </c>
      <c r="B532" s="17">
        <v>183950</v>
      </c>
      <c r="C532" s="17">
        <v>82626</v>
      </c>
      <c r="D532" s="17">
        <v>247291</v>
      </c>
      <c r="E532" s="17">
        <v>52857</v>
      </c>
      <c r="F532" s="17">
        <v>41799</v>
      </c>
      <c r="G532" s="17">
        <v>114285</v>
      </c>
      <c r="H532" s="17">
        <v>118050</v>
      </c>
      <c r="I532" s="17">
        <v>13520</v>
      </c>
      <c r="J532" s="17">
        <v>58364</v>
      </c>
      <c r="K532" s="17">
        <v>39782</v>
      </c>
      <c r="L532" s="17">
        <v>109948</v>
      </c>
      <c r="M532" s="17">
        <v>87485</v>
      </c>
      <c r="N532" s="17">
        <v>3948</v>
      </c>
      <c r="O532" s="17">
        <v>23755</v>
      </c>
      <c r="P532" s="17">
        <f t="shared" si="49"/>
        <v>1130150</v>
      </c>
      <c r="Q532" s="17">
        <v>108989</v>
      </c>
      <c r="R532" s="17">
        <f t="shared" si="50"/>
        <v>1239139</v>
      </c>
    </row>
    <row r="533" spans="1:18" ht="12.75">
      <c r="A533" s="16" t="s">
        <v>13</v>
      </c>
      <c r="B533" s="17">
        <v>168425</v>
      </c>
      <c r="C533" s="17">
        <v>132908</v>
      </c>
      <c r="D533" s="17">
        <v>116454</v>
      </c>
      <c r="E533" s="17">
        <v>51309</v>
      </c>
      <c r="F533" s="17">
        <v>37501</v>
      </c>
      <c r="G533" s="17">
        <v>91780</v>
      </c>
      <c r="H533" s="17">
        <v>101993</v>
      </c>
      <c r="I533" s="17">
        <v>4848</v>
      </c>
      <c r="J533" s="17">
        <v>45658</v>
      </c>
      <c r="K533" s="17">
        <v>32414</v>
      </c>
      <c r="L533" s="17">
        <v>95241</v>
      </c>
      <c r="M533" s="17">
        <v>86789</v>
      </c>
      <c r="N533" s="17">
        <v>2102</v>
      </c>
      <c r="O533" s="17">
        <v>17690</v>
      </c>
      <c r="P533" s="17">
        <f t="shared" si="49"/>
        <v>949732</v>
      </c>
      <c r="Q533" s="17">
        <v>1863</v>
      </c>
      <c r="R533" s="17">
        <f t="shared" si="50"/>
        <v>951595</v>
      </c>
    </row>
    <row r="534" spans="1:18" ht="12.75">
      <c r="A534" s="16" t="s">
        <v>14</v>
      </c>
      <c r="B534" s="17">
        <v>192412</v>
      </c>
      <c r="C534" s="17">
        <v>17739</v>
      </c>
      <c r="D534" s="17">
        <v>124984</v>
      </c>
      <c r="E534" s="17">
        <v>12244</v>
      </c>
      <c r="F534" s="17">
        <v>38068</v>
      </c>
      <c r="G534" s="17">
        <v>76397</v>
      </c>
      <c r="H534" s="17">
        <v>62603</v>
      </c>
      <c r="I534" s="17">
        <v>14242</v>
      </c>
      <c r="J534" s="17">
        <v>44044</v>
      </c>
      <c r="K534" s="17">
        <v>26520</v>
      </c>
      <c r="L534" s="17">
        <v>45988</v>
      </c>
      <c r="M534" s="17">
        <v>76921</v>
      </c>
      <c r="N534" s="17">
        <v>2121</v>
      </c>
      <c r="O534" s="17">
        <v>23296</v>
      </c>
      <c r="P534" s="17">
        <f t="shared" si="49"/>
        <v>710987</v>
      </c>
      <c r="Q534" s="17">
        <v>5346</v>
      </c>
      <c r="R534" s="17">
        <f t="shared" si="50"/>
        <v>716333</v>
      </c>
    </row>
    <row r="535" spans="1:18" ht="12.75">
      <c r="A535" s="16" t="s">
        <v>15</v>
      </c>
      <c r="B535" s="17">
        <v>68443</v>
      </c>
      <c r="C535" s="17">
        <v>26</v>
      </c>
      <c r="D535" s="17">
        <v>6249</v>
      </c>
      <c r="E535" s="17">
        <v>903</v>
      </c>
      <c r="F535" s="17">
        <v>4657</v>
      </c>
      <c r="G535" s="17">
        <v>16272</v>
      </c>
      <c r="H535" s="17">
        <v>8180</v>
      </c>
      <c r="I535" s="17">
        <v>2212</v>
      </c>
      <c r="J535" s="17">
        <v>5295</v>
      </c>
      <c r="K535" s="17">
        <v>5896</v>
      </c>
      <c r="L535" s="17">
        <v>6838</v>
      </c>
      <c r="M535" s="17">
        <v>26292</v>
      </c>
      <c r="N535" s="17">
        <v>289</v>
      </c>
      <c r="O535" s="17">
        <v>3323</v>
      </c>
      <c r="P535" s="17">
        <f t="shared" si="49"/>
        <v>148229</v>
      </c>
      <c r="Q535" s="17">
        <v>299</v>
      </c>
      <c r="R535" s="17">
        <f t="shared" si="50"/>
        <v>148528</v>
      </c>
    </row>
    <row r="536" spans="1:18" ht="12.75">
      <c r="A536" s="16" t="s">
        <v>16</v>
      </c>
      <c r="B536" s="17">
        <v>164224</v>
      </c>
      <c r="C536" s="17">
        <v>5994</v>
      </c>
      <c r="D536" s="17">
        <v>126602</v>
      </c>
      <c r="E536" s="17">
        <v>1938</v>
      </c>
      <c r="F536" s="17">
        <v>34603</v>
      </c>
      <c r="G536" s="17">
        <v>58596</v>
      </c>
      <c r="H536" s="17">
        <v>25158</v>
      </c>
      <c r="I536" s="17">
        <v>2749</v>
      </c>
      <c r="J536" s="17">
        <v>19287</v>
      </c>
      <c r="K536" s="17">
        <v>20628</v>
      </c>
      <c r="L536" s="17">
        <v>29894</v>
      </c>
      <c r="M536" s="17">
        <v>66087</v>
      </c>
      <c r="N536" s="17">
        <v>1527</v>
      </c>
      <c r="O536" s="17">
        <v>5010</v>
      </c>
      <c r="P536" s="17">
        <f t="shared" si="49"/>
        <v>552277</v>
      </c>
      <c r="Q536" s="17">
        <v>1026</v>
      </c>
      <c r="R536" s="17">
        <f t="shared" si="50"/>
        <v>553303</v>
      </c>
    </row>
    <row r="537" spans="1:18" ht="12.75">
      <c r="A537" s="16" t="s">
        <v>17</v>
      </c>
      <c r="B537" s="17">
        <v>207640</v>
      </c>
      <c r="C537" s="17">
        <v>4891</v>
      </c>
      <c r="D537" s="17">
        <v>21599</v>
      </c>
      <c r="E537" s="17">
        <v>3512</v>
      </c>
      <c r="F537" s="17">
        <v>10408</v>
      </c>
      <c r="G537" s="17">
        <v>44486</v>
      </c>
      <c r="H537" s="17">
        <v>21385</v>
      </c>
      <c r="I537" s="17">
        <v>2601</v>
      </c>
      <c r="J537" s="17">
        <v>16373</v>
      </c>
      <c r="K537" s="17">
        <v>14732</v>
      </c>
      <c r="L537" s="17">
        <v>34051</v>
      </c>
      <c r="M537" s="17">
        <v>38125</v>
      </c>
      <c r="N537" s="17">
        <v>1241</v>
      </c>
      <c r="O537" s="17">
        <v>10311</v>
      </c>
      <c r="P537" s="17">
        <f t="shared" si="49"/>
        <v>410733</v>
      </c>
      <c r="Q537" s="17">
        <v>900</v>
      </c>
      <c r="R537" s="17">
        <f t="shared" si="50"/>
        <v>411633</v>
      </c>
    </row>
    <row r="538" spans="1:18" ht="12.75">
      <c r="A538" s="16" t="s">
        <v>18</v>
      </c>
      <c r="B538" s="17">
        <v>248265</v>
      </c>
      <c r="C538" s="17">
        <v>122915</v>
      </c>
      <c r="D538" s="17">
        <v>18785</v>
      </c>
      <c r="E538" s="17">
        <v>9151</v>
      </c>
      <c r="F538" s="17">
        <v>14807</v>
      </c>
      <c r="G538" s="17">
        <v>66859</v>
      </c>
      <c r="H538" s="17">
        <v>65414</v>
      </c>
      <c r="I538" s="17">
        <v>2604</v>
      </c>
      <c r="J538" s="17">
        <v>27502</v>
      </c>
      <c r="K538" s="17">
        <v>19155</v>
      </c>
      <c r="L538" s="17">
        <v>28364</v>
      </c>
      <c r="M538" s="17">
        <v>58332</v>
      </c>
      <c r="N538" s="17">
        <v>1954</v>
      </c>
      <c r="O538" s="17">
        <v>9331</v>
      </c>
      <c r="P538" s="17">
        <f t="shared" si="49"/>
        <v>674776</v>
      </c>
      <c r="Q538" s="17">
        <v>1398</v>
      </c>
      <c r="R538" s="17">
        <f t="shared" si="50"/>
        <v>676174</v>
      </c>
    </row>
    <row r="539" spans="1:18" ht="12.75">
      <c r="A539" s="16" t="s">
        <v>19</v>
      </c>
      <c r="B539" s="17">
        <v>625414</v>
      </c>
      <c r="C539" s="17">
        <v>78269</v>
      </c>
      <c r="D539" s="17">
        <v>370919</v>
      </c>
      <c r="E539" s="17">
        <v>13977</v>
      </c>
      <c r="F539" s="17">
        <v>133428</v>
      </c>
      <c r="G539" s="17">
        <v>198586</v>
      </c>
      <c r="H539" s="17">
        <v>180646</v>
      </c>
      <c r="I539" s="17">
        <v>8573</v>
      </c>
      <c r="J539" s="17">
        <v>64487</v>
      </c>
      <c r="K539" s="17">
        <v>47149</v>
      </c>
      <c r="L539" s="17">
        <v>159416</v>
      </c>
      <c r="M539" s="17">
        <v>126386</v>
      </c>
      <c r="N539" s="17">
        <v>2549</v>
      </c>
      <c r="O539" s="17">
        <v>18461</v>
      </c>
      <c r="P539" s="17">
        <f t="shared" si="49"/>
        <v>1991338</v>
      </c>
      <c r="Q539" s="17">
        <v>92855</v>
      </c>
      <c r="R539" s="17">
        <f t="shared" si="50"/>
        <v>2084193</v>
      </c>
    </row>
    <row r="540" spans="1:18" ht="12.75">
      <c r="A540" s="16" t="s">
        <v>20</v>
      </c>
      <c r="B540" s="17">
        <v>37457</v>
      </c>
      <c r="C540" s="17">
        <v>31569</v>
      </c>
      <c r="D540" s="17">
        <v>3807</v>
      </c>
      <c r="E540" s="17">
        <v>509</v>
      </c>
      <c r="F540" s="17">
        <v>4827</v>
      </c>
      <c r="G540" s="17">
        <v>14138</v>
      </c>
      <c r="H540" s="17">
        <v>3536</v>
      </c>
      <c r="I540" s="17">
        <v>643</v>
      </c>
      <c r="J540" s="17">
        <v>4060</v>
      </c>
      <c r="K540" s="17">
        <v>2946</v>
      </c>
      <c r="L540" s="17">
        <v>5345</v>
      </c>
      <c r="M540" s="17">
        <v>31689</v>
      </c>
      <c r="N540" s="17">
        <v>251</v>
      </c>
      <c r="O540" s="17">
        <v>576</v>
      </c>
      <c r="P540" s="17">
        <f t="shared" si="49"/>
        <v>140201</v>
      </c>
      <c r="Q540" s="17">
        <v>484</v>
      </c>
      <c r="R540" s="17">
        <f t="shared" si="50"/>
        <v>140685</v>
      </c>
    </row>
    <row r="541" spans="1:18" ht="12.75">
      <c r="A541" s="16" t="s">
        <v>21</v>
      </c>
      <c r="B541" s="17">
        <v>139493</v>
      </c>
      <c r="C541" s="17">
        <v>162790</v>
      </c>
      <c r="D541" s="17">
        <v>35632</v>
      </c>
      <c r="E541" s="17">
        <v>44174</v>
      </c>
      <c r="F541" s="17">
        <v>37903</v>
      </c>
      <c r="G541" s="17">
        <v>62375</v>
      </c>
      <c r="H541" s="17">
        <v>66502</v>
      </c>
      <c r="I541" s="17">
        <v>9794</v>
      </c>
      <c r="J541" s="17">
        <v>42964</v>
      </c>
      <c r="K541" s="17">
        <v>22101</v>
      </c>
      <c r="L541" s="17">
        <v>53473</v>
      </c>
      <c r="M541" s="17">
        <v>62440</v>
      </c>
      <c r="N541" s="17">
        <v>1559</v>
      </c>
      <c r="O541" s="17">
        <v>17598</v>
      </c>
      <c r="P541" s="17">
        <f t="shared" si="49"/>
        <v>723602</v>
      </c>
      <c r="Q541" s="17">
        <v>1365</v>
      </c>
      <c r="R541" s="17">
        <f t="shared" si="50"/>
        <v>724967</v>
      </c>
    </row>
    <row r="542" spans="1:18" ht="12.75">
      <c r="A542" s="16" t="s">
        <v>22</v>
      </c>
      <c r="B542" s="17">
        <v>39683</v>
      </c>
      <c r="C542" s="17">
        <v>283171</v>
      </c>
      <c r="D542" s="17">
        <v>3504</v>
      </c>
      <c r="E542" s="17">
        <v>42534</v>
      </c>
      <c r="F542" s="17">
        <v>23421</v>
      </c>
      <c r="G542" s="17">
        <v>51335</v>
      </c>
      <c r="H542" s="17">
        <v>24735</v>
      </c>
      <c r="I542" s="17">
        <v>1934</v>
      </c>
      <c r="J542" s="17">
        <v>28929</v>
      </c>
      <c r="K542" s="17">
        <v>5894</v>
      </c>
      <c r="L542" s="17">
        <v>13305</v>
      </c>
      <c r="M542" s="17">
        <v>23320</v>
      </c>
      <c r="N542" s="17">
        <v>619</v>
      </c>
      <c r="O542" s="17">
        <v>2981</v>
      </c>
      <c r="P542" s="17">
        <f t="shared" si="49"/>
        <v>539403</v>
      </c>
      <c r="Q542" s="17">
        <v>7974</v>
      </c>
      <c r="R542" s="17">
        <f t="shared" si="50"/>
        <v>547377</v>
      </c>
    </row>
    <row r="543" spans="1:18" ht="12.75">
      <c r="A543" s="16" t="s">
        <v>23</v>
      </c>
      <c r="B543" s="17">
        <v>188838</v>
      </c>
      <c r="C543" s="17">
        <v>286</v>
      </c>
      <c r="D543" s="17">
        <v>46781</v>
      </c>
      <c r="E543" s="17">
        <v>10277</v>
      </c>
      <c r="F543" s="17">
        <v>25332</v>
      </c>
      <c r="G543" s="17">
        <v>59249</v>
      </c>
      <c r="H543" s="17">
        <v>55934</v>
      </c>
      <c r="I543" s="17">
        <v>5538</v>
      </c>
      <c r="J543" s="17">
        <v>19771</v>
      </c>
      <c r="K543" s="17">
        <v>16207</v>
      </c>
      <c r="L543" s="17">
        <v>67772</v>
      </c>
      <c r="M543" s="17">
        <v>53609</v>
      </c>
      <c r="N543" s="17">
        <v>1639</v>
      </c>
      <c r="O543" s="17">
        <v>11110</v>
      </c>
      <c r="P543" s="17">
        <f t="shared" si="49"/>
        <v>540123</v>
      </c>
      <c r="Q543" s="17">
        <v>2960</v>
      </c>
      <c r="R543" s="17">
        <f t="shared" si="50"/>
        <v>543083</v>
      </c>
    </row>
    <row r="544" spans="1:18" ht="12.75">
      <c r="A544" s="16" t="s">
        <v>24</v>
      </c>
      <c r="B544" s="17">
        <v>152673</v>
      </c>
      <c r="C544" s="17">
        <v>132779</v>
      </c>
      <c r="D544" s="17">
        <v>47582</v>
      </c>
      <c r="E544" s="17">
        <v>3328</v>
      </c>
      <c r="F544" s="17">
        <v>29303</v>
      </c>
      <c r="G544" s="17">
        <v>56870</v>
      </c>
      <c r="H544" s="17">
        <v>68990</v>
      </c>
      <c r="I544" s="17">
        <v>4104</v>
      </c>
      <c r="J544" s="17">
        <v>35514</v>
      </c>
      <c r="K544" s="17">
        <v>19153</v>
      </c>
      <c r="L544" s="17">
        <v>71783</v>
      </c>
      <c r="M544" s="17">
        <v>42410</v>
      </c>
      <c r="N544" s="17">
        <v>897</v>
      </c>
      <c r="O544" s="17">
        <v>14564</v>
      </c>
      <c r="P544" s="17">
        <f t="shared" si="49"/>
        <v>650822</v>
      </c>
      <c r="Q544" s="17">
        <v>673</v>
      </c>
      <c r="R544" s="17">
        <f t="shared" si="50"/>
        <v>651495</v>
      </c>
    </row>
    <row r="545" spans="1:18" ht="12.75">
      <c r="A545" s="16" t="s">
        <v>25</v>
      </c>
      <c r="B545" s="17">
        <v>166432</v>
      </c>
      <c r="C545" s="17">
        <v>9654</v>
      </c>
      <c r="D545" s="17">
        <v>28770</v>
      </c>
      <c r="E545" s="17">
        <v>4532</v>
      </c>
      <c r="F545" s="17">
        <v>29011</v>
      </c>
      <c r="G545" s="17">
        <v>52106</v>
      </c>
      <c r="H545" s="17">
        <v>52528</v>
      </c>
      <c r="I545" s="17">
        <v>6628</v>
      </c>
      <c r="J545" s="17">
        <v>17282</v>
      </c>
      <c r="K545" s="17">
        <v>26520</v>
      </c>
      <c r="L545" s="17">
        <v>44452</v>
      </c>
      <c r="M545" s="17">
        <v>64869</v>
      </c>
      <c r="N545" s="17">
        <v>3302</v>
      </c>
      <c r="O545" s="17">
        <v>9419</v>
      </c>
      <c r="P545" s="17">
        <f t="shared" si="49"/>
        <v>496667</v>
      </c>
      <c r="Q545" s="17">
        <v>1965</v>
      </c>
      <c r="R545" s="17">
        <f t="shared" si="50"/>
        <v>498632</v>
      </c>
    </row>
    <row r="546" spans="1:18" ht="12.75">
      <c r="A546" s="16" t="s">
        <v>26</v>
      </c>
      <c r="B546" s="17">
        <v>118052</v>
      </c>
      <c r="C546" s="17">
        <v>29859</v>
      </c>
      <c r="D546" s="17">
        <v>74804</v>
      </c>
      <c r="E546" s="17">
        <v>25264</v>
      </c>
      <c r="F546" s="17">
        <v>30410</v>
      </c>
      <c r="G546" s="17">
        <v>61846</v>
      </c>
      <c r="H546" s="17">
        <v>69096</v>
      </c>
      <c r="I546" s="17">
        <v>7772</v>
      </c>
      <c r="J546" s="17">
        <v>34712</v>
      </c>
      <c r="K546" s="17">
        <v>25047</v>
      </c>
      <c r="L546" s="17">
        <v>63823</v>
      </c>
      <c r="M546" s="17">
        <v>70508</v>
      </c>
      <c r="N546" s="17">
        <v>2142</v>
      </c>
      <c r="O546" s="17">
        <v>18556</v>
      </c>
      <c r="P546" s="17">
        <f t="shared" si="49"/>
        <v>594779</v>
      </c>
      <c r="Q546" s="17">
        <v>3550</v>
      </c>
      <c r="R546" s="17">
        <f t="shared" si="50"/>
        <v>598329</v>
      </c>
    </row>
    <row r="547" spans="1:18" ht="12.75">
      <c r="A547" s="16" t="s">
        <v>27</v>
      </c>
      <c r="B547" s="17">
        <v>142768</v>
      </c>
      <c r="C547" s="17">
        <v>592</v>
      </c>
      <c r="D547" s="17">
        <v>116748</v>
      </c>
      <c r="E547" s="17">
        <v>3662</v>
      </c>
      <c r="F547" s="17">
        <v>28962</v>
      </c>
      <c r="G547" s="17">
        <v>59087</v>
      </c>
      <c r="H547" s="17">
        <v>38303</v>
      </c>
      <c r="I547" s="17">
        <v>6319</v>
      </c>
      <c r="J547" s="17">
        <v>30888</v>
      </c>
      <c r="K547" s="17">
        <v>14732</v>
      </c>
      <c r="L547" s="17">
        <v>43464</v>
      </c>
      <c r="M547" s="17">
        <v>41809</v>
      </c>
      <c r="N547" s="17">
        <v>855</v>
      </c>
      <c r="O547" s="17">
        <v>14396</v>
      </c>
      <c r="P547" s="17">
        <f t="shared" si="49"/>
        <v>513793</v>
      </c>
      <c r="Q547" s="17">
        <v>622</v>
      </c>
      <c r="R547" s="17">
        <f t="shared" si="50"/>
        <v>514415</v>
      </c>
    </row>
    <row r="548" spans="1:18" ht="12.75">
      <c r="A548" s="16" t="s">
        <v>28</v>
      </c>
      <c r="B548" s="17">
        <v>157717</v>
      </c>
      <c r="C548" s="17">
        <v>1593</v>
      </c>
      <c r="D548" s="17">
        <v>237840</v>
      </c>
      <c r="E548" s="17">
        <v>5691</v>
      </c>
      <c r="F548" s="17">
        <v>47442</v>
      </c>
      <c r="G548" s="17">
        <v>86869</v>
      </c>
      <c r="H548" s="17">
        <v>52740</v>
      </c>
      <c r="I548" s="17">
        <v>13075</v>
      </c>
      <c r="J548" s="17">
        <v>55444</v>
      </c>
      <c r="K548" s="17">
        <v>25047</v>
      </c>
      <c r="L548" s="17">
        <v>75961</v>
      </c>
      <c r="M548" s="17">
        <v>55657</v>
      </c>
      <c r="N548" s="17">
        <v>1384</v>
      </c>
      <c r="O548" s="17">
        <v>24679</v>
      </c>
      <c r="P548" s="17">
        <f t="shared" si="49"/>
        <v>791781</v>
      </c>
      <c r="Q548" s="17">
        <v>11710</v>
      </c>
      <c r="R548" s="17">
        <f t="shared" si="50"/>
        <v>803491</v>
      </c>
    </row>
    <row r="549" spans="1:18" ht="12.75">
      <c r="A549" s="16" t="s">
        <v>29</v>
      </c>
      <c r="B549" s="17">
        <v>330717</v>
      </c>
      <c r="C549" s="17">
        <v>146613</v>
      </c>
      <c r="D549" s="17">
        <v>464323</v>
      </c>
      <c r="E549" s="17">
        <v>44432</v>
      </c>
      <c r="F549" s="17">
        <v>73359</v>
      </c>
      <c r="G549" s="17">
        <v>184423</v>
      </c>
      <c r="H549" s="17">
        <v>190912</v>
      </c>
      <c r="I549" s="17">
        <v>19969</v>
      </c>
      <c r="J549" s="17">
        <v>126016</v>
      </c>
      <c r="K549" s="17">
        <v>73669</v>
      </c>
      <c r="L549" s="17">
        <v>108155</v>
      </c>
      <c r="M549" s="17">
        <v>124748</v>
      </c>
      <c r="N549" s="17">
        <v>3929</v>
      </c>
      <c r="O549" s="17">
        <v>56858</v>
      </c>
      <c r="P549" s="17">
        <f t="shared" si="49"/>
        <v>1834407</v>
      </c>
      <c r="Q549" s="17">
        <v>9741</v>
      </c>
      <c r="R549" s="17">
        <f t="shared" si="50"/>
        <v>1844148</v>
      </c>
    </row>
    <row r="550" spans="1:18" ht="12.75">
      <c r="A550" s="16" t="s">
        <v>30</v>
      </c>
      <c r="B550" s="17">
        <v>113589</v>
      </c>
      <c r="C550" s="17">
        <v>1306</v>
      </c>
      <c r="D550" s="17">
        <v>12273</v>
      </c>
      <c r="E550" s="17">
        <v>4063</v>
      </c>
      <c r="F550" s="17">
        <v>6630</v>
      </c>
      <c r="G550" s="17">
        <v>26719</v>
      </c>
      <c r="H550" s="17">
        <v>25061</v>
      </c>
      <c r="I550" s="17">
        <v>1395</v>
      </c>
      <c r="J550" s="17">
        <v>6145</v>
      </c>
      <c r="K550" s="17">
        <v>11788</v>
      </c>
      <c r="L550" s="17">
        <v>14240</v>
      </c>
      <c r="M550" s="17">
        <v>29767</v>
      </c>
      <c r="N550" s="17">
        <v>1186</v>
      </c>
      <c r="O550" s="17">
        <v>3390</v>
      </c>
      <c r="P550" s="17">
        <f t="shared" si="49"/>
        <v>250772</v>
      </c>
      <c r="Q550" s="17">
        <v>640</v>
      </c>
      <c r="R550" s="17">
        <f t="shared" si="50"/>
        <v>251412</v>
      </c>
    </row>
    <row r="551" spans="1:18" ht="12.75">
      <c r="A551" s="16" t="s">
        <v>31</v>
      </c>
      <c r="B551" s="17">
        <v>303623</v>
      </c>
      <c r="C551" s="17">
        <v>39117</v>
      </c>
      <c r="D551" s="17">
        <v>150012</v>
      </c>
      <c r="E551" s="17">
        <v>6843</v>
      </c>
      <c r="F551" s="17">
        <v>64886</v>
      </c>
      <c r="G551" s="17">
        <v>103811</v>
      </c>
      <c r="H551" s="17">
        <v>75439</v>
      </c>
      <c r="I551" s="17">
        <v>13898</v>
      </c>
      <c r="J551" s="17">
        <v>48186</v>
      </c>
      <c r="K551" s="17">
        <v>32413</v>
      </c>
      <c r="L551" s="17">
        <v>76214</v>
      </c>
      <c r="M551" s="17">
        <v>92450</v>
      </c>
      <c r="N551" s="17">
        <v>2247</v>
      </c>
      <c r="O551" s="17">
        <v>21718</v>
      </c>
      <c r="P551" s="17">
        <f t="shared" si="49"/>
        <v>987421</v>
      </c>
      <c r="Q551" s="17">
        <v>3950</v>
      </c>
      <c r="R551" s="17">
        <f t="shared" si="50"/>
        <v>991371</v>
      </c>
    </row>
    <row r="552" spans="1:18" ht="12.75">
      <c r="A552" s="16" t="s">
        <v>32</v>
      </c>
      <c r="B552" s="17">
        <v>559169</v>
      </c>
      <c r="C552" s="17">
        <v>17142</v>
      </c>
      <c r="D552" s="17">
        <v>932917</v>
      </c>
      <c r="E552" s="17">
        <v>79292</v>
      </c>
      <c r="F552" s="17">
        <v>227610</v>
      </c>
      <c r="G552" s="17">
        <v>402371</v>
      </c>
      <c r="H552" s="17">
        <v>412103</v>
      </c>
      <c r="I552" s="17">
        <v>70737</v>
      </c>
      <c r="J552" s="17">
        <v>249643</v>
      </c>
      <c r="K552" s="17">
        <v>148812</v>
      </c>
      <c r="L552" s="17">
        <v>533073</v>
      </c>
      <c r="M552" s="17">
        <v>262471</v>
      </c>
      <c r="N552" s="17">
        <v>7837</v>
      </c>
      <c r="O552" s="17">
        <v>122322</v>
      </c>
      <c r="P552" s="17">
        <f t="shared" si="49"/>
        <v>3780855</v>
      </c>
      <c r="Q552" s="17">
        <v>94011</v>
      </c>
      <c r="R552" s="17">
        <f t="shared" si="50"/>
        <v>3874866</v>
      </c>
    </row>
    <row r="553" spans="1:18" ht="12.75">
      <c r="A553" s="13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1:18" ht="12.75">
      <c r="A554" s="16" t="s">
        <v>33</v>
      </c>
      <c r="B554" s="17">
        <v>193111</v>
      </c>
      <c r="C554" s="17">
        <v>747208</v>
      </c>
      <c r="D554" s="17">
        <v>6727</v>
      </c>
      <c r="E554" s="17">
        <v>3634</v>
      </c>
      <c r="F554" s="17">
        <v>92199</v>
      </c>
      <c r="G554" s="17">
        <v>118100</v>
      </c>
      <c r="H554" s="17">
        <v>46563</v>
      </c>
      <c r="I554" s="17">
        <v>2686</v>
      </c>
      <c r="J554" s="17">
        <v>75069</v>
      </c>
      <c r="K554" s="17">
        <v>8846</v>
      </c>
      <c r="L554" s="17">
        <v>62926</v>
      </c>
      <c r="M554" s="17">
        <v>63098</v>
      </c>
      <c r="N554" s="17">
        <v>936</v>
      </c>
      <c r="O554" s="17">
        <v>5864</v>
      </c>
      <c r="P554" s="17">
        <f>SUM(B554:N554)-O554</f>
        <v>1415239</v>
      </c>
      <c r="Q554" s="17">
        <v>7907</v>
      </c>
      <c r="R554" s="17">
        <f>(P554+Q554)</f>
        <v>1423146</v>
      </c>
    </row>
    <row r="555" spans="1:18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7"/>
      <c r="N555" s="13"/>
      <c r="O555" s="13"/>
      <c r="P555" s="13"/>
      <c r="Q555" s="13"/>
      <c r="R555" s="13"/>
    </row>
    <row r="556" spans="1:18" ht="12.75">
      <c r="A556" s="19" t="s">
        <v>9</v>
      </c>
      <c r="B556" s="20">
        <f aca="true" t="shared" si="51" ref="B556:R556">SUM(B527+B554)</f>
        <v>5188394</v>
      </c>
      <c r="C556" s="20">
        <f t="shared" si="51"/>
        <v>2273584</v>
      </c>
      <c r="D556" s="20">
        <f t="shared" si="51"/>
        <v>6493806</v>
      </c>
      <c r="E556" s="20">
        <f t="shared" si="51"/>
        <v>882323</v>
      </c>
      <c r="F556" s="20">
        <f t="shared" si="51"/>
        <v>1828438</v>
      </c>
      <c r="G556" s="20">
        <f t="shared" si="51"/>
        <v>3350664</v>
      </c>
      <c r="H556" s="20">
        <f t="shared" si="51"/>
        <v>2910851</v>
      </c>
      <c r="I556" s="20">
        <f t="shared" si="51"/>
        <v>550976</v>
      </c>
      <c r="J556" s="20">
        <f t="shared" si="51"/>
        <v>2284497</v>
      </c>
      <c r="K556" s="20">
        <f t="shared" si="51"/>
        <v>1473384</v>
      </c>
      <c r="L556" s="20">
        <f t="shared" si="51"/>
        <v>3535017</v>
      </c>
      <c r="M556" s="20">
        <f t="shared" si="51"/>
        <v>3118829</v>
      </c>
      <c r="N556" s="20">
        <f t="shared" si="51"/>
        <v>71651</v>
      </c>
      <c r="O556" s="20">
        <f t="shared" si="51"/>
        <v>1120869</v>
      </c>
      <c r="P556" s="20">
        <f t="shared" si="51"/>
        <v>32841545</v>
      </c>
      <c r="Q556" s="20">
        <f t="shared" si="51"/>
        <v>673501</v>
      </c>
      <c r="R556" s="20">
        <f t="shared" si="51"/>
        <v>33515046</v>
      </c>
    </row>
    <row r="557" spans="1:18" ht="12.75">
      <c r="A557" s="21" t="s">
        <v>54</v>
      </c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ht="12.75">
      <c r="A558" s="2"/>
      <c r="B558" s="2"/>
      <c r="C558" s="2"/>
      <c r="D558" s="2"/>
      <c r="E558" s="2"/>
      <c r="F558" s="2"/>
      <c r="G558" s="2"/>
      <c r="H558" s="2"/>
      <c r="I558" s="11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ht="12.75">
      <c r="A560" s="2" t="s">
        <v>66</v>
      </c>
    </row>
    <row r="561" spans="1:18" ht="12.75">
      <c r="A561" s="3" t="s">
        <v>0</v>
      </c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2.75">
      <c r="A562" s="5">
        <v>1993</v>
      </c>
      <c r="B562" s="2"/>
      <c r="C562" s="2"/>
      <c r="D562" s="2"/>
      <c r="E562" s="2"/>
      <c r="F562" s="2"/>
      <c r="G562" s="2"/>
      <c r="H562" s="6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5" t="s">
        <v>36</v>
      </c>
      <c r="R563" s="25"/>
    </row>
    <row r="564" spans="1:18" s="12" customFormat="1" ht="12.75">
      <c r="A564" s="26" t="s">
        <v>6</v>
      </c>
      <c r="B564" s="26" t="s">
        <v>37</v>
      </c>
      <c r="C564" s="26" t="s">
        <v>3</v>
      </c>
      <c r="D564" s="26" t="s">
        <v>38</v>
      </c>
      <c r="E564" s="26" t="s">
        <v>39</v>
      </c>
      <c r="F564" s="26" t="s">
        <v>40</v>
      </c>
      <c r="G564" s="26" t="s">
        <v>1</v>
      </c>
      <c r="H564" s="26" t="s">
        <v>41</v>
      </c>
      <c r="I564" s="26" t="s">
        <v>2</v>
      </c>
      <c r="J564" s="26" t="s">
        <v>42</v>
      </c>
      <c r="K564" s="26" t="s">
        <v>43</v>
      </c>
      <c r="L564" s="26" t="s">
        <v>44</v>
      </c>
      <c r="M564" s="26" t="s">
        <v>45</v>
      </c>
      <c r="N564" s="26" t="s">
        <v>46</v>
      </c>
      <c r="O564" s="26" t="s">
        <v>47</v>
      </c>
      <c r="P564" s="26" t="s">
        <v>48</v>
      </c>
      <c r="Q564" s="26" t="s">
        <v>49</v>
      </c>
      <c r="R564" s="26" t="s">
        <v>50</v>
      </c>
    </row>
    <row r="565" spans="1:18" s="12" customFormat="1" ht="12.75">
      <c r="A565" s="27"/>
      <c r="B565" s="27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</row>
    <row r="566" spans="1:18" s="12" customFormat="1" ht="12.75">
      <c r="A566" s="27"/>
      <c r="B566" s="27"/>
      <c r="C566" s="29"/>
      <c r="D566" s="29"/>
      <c r="E566" s="29"/>
      <c r="F566" s="29"/>
      <c r="G566" s="29"/>
      <c r="H566" s="29" t="s">
        <v>4</v>
      </c>
      <c r="I566" s="29"/>
      <c r="J566" s="29"/>
      <c r="K566" s="29" t="s">
        <v>5</v>
      </c>
      <c r="L566" s="29"/>
      <c r="M566" s="29"/>
      <c r="N566" s="29"/>
      <c r="O566" s="29"/>
      <c r="P566" s="29"/>
      <c r="Q566" s="29"/>
      <c r="R566" s="29"/>
    </row>
    <row r="567" spans="1:18" s="12" customFormat="1" ht="12.75">
      <c r="A567" s="27"/>
      <c r="B567" s="27"/>
      <c r="C567" s="29"/>
      <c r="D567" s="29"/>
      <c r="E567" s="29"/>
      <c r="F567" s="29"/>
      <c r="G567" s="29"/>
      <c r="H567" s="29" t="s">
        <v>7</v>
      </c>
      <c r="I567" s="29"/>
      <c r="J567" s="29"/>
      <c r="K567" s="29" t="s">
        <v>8</v>
      </c>
      <c r="L567" s="29"/>
      <c r="M567" s="29"/>
      <c r="N567" s="29"/>
      <c r="O567" s="29"/>
      <c r="P567" s="29"/>
      <c r="Q567" s="29"/>
      <c r="R567" s="29"/>
    </row>
    <row r="568" spans="1:18" s="12" customFormat="1" ht="12.75">
      <c r="A568" s="27"/>
      <c r="B568" s="27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</row>
    <row r="569" spans="1:18" s="12" customFormat="1" ht="12.75">
      <c r="A569" s="28"/>
      <c r="B569" s="28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</row>
    <row r="570" spans="1:18" ht="12.75">
      <c r="A570" s="22" t="s">
        <v>6</v>
      </c>
      <c r="B570" s="23">
        <f>SUM(B572:B595)</f>
        <v>5704605</v>
      </c>
      <c r="C570" s="23">
        <f aca="true" t="shared" si="52" ref="C570:I570">SUM(C572:C595)</f>
        <v>1693975</v>
      </c>
      <c r="D570" s="23">
        <f t="shared" si="52"/>
        <v>8776762</v>
      </c>
      <c r="E570" s="23">
        <f t="shared" si="52"/>
        <v>1339629</v>
      </c>
      <c r="F570" s="23">
        <f t="shared" si="52"/>
        <v>2686629</v>
      </c>
      <c r="G570" s="23">
        <f t="shared" si="52"/>
        <v>4189134</v>
      </c>
      <c r="H570" s="23">
        <f t="shared" si="52"/>
        <v>3583182</v>
      </c>
      <c r="I570" s="23">
        <f t="shared" si="52"/>
        <v>733464</v>
      </c>
      <c r="J570" s="23">
        <f aca="true" t="shared" si="53" ref="J570:R570">SUM(J572:J595)</f>
        <v>2926101</v>
      </c>
      <c r="K570" s="23">
        <f t="shared" si="53"/>
        <v>1947657</v>
      </c>
      <c r="L570" s="23">
        <f t="shared" si="53"/>
        <v>5264587</v>
      </c>
      <c r="M570" s="23">
        <f t="shared" si="53"/>
        <v>3867157</v>
      </c>
      <c r="N570" s="23">
        <f t="shared" si="53"/>
        <v>87764</v>
      </c>
      <c r="O570" s="23">
        <f t="shared" si="53"/>
        <v>1557252</v>
      </c>
      <c r="P570" s="23">
        <f t="shared" si="53"/>
        <v>41243394</v>
      </c>
      <c r="Q570" s="23">
        <f t="shared" si="53"/>
        <v>1008928</v>
      </c>
      <c r="R570" s="23">
        <f t="shared" si="53"/>
        <v>42252322</v>
      </c>
    </row>
    <row r="571" spans="1:18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12.75">
      <c r="A572" s="16" t="s">
        <v>10</v>
      </c>
      <c r="B572" s="17">
        <v>687378</v>
      </c>
      <c r="C572" s="17">
        <v>164845</v>
      </c>
      <c r="D572" s="17">
        <v>1767113</v>
      </c>
      <c r="E572" s="17">
        <v>297038</v>
      </c>
      <c r="F572" s="17">
        <v>426486</v>
      </c>
      <c r="G572" s="17">
        <v>641385</v>
      </c>
      <c r="H572" s="17">
        <v>500910</v>
      </c>
      <c r="I572" s="17">
        <v>103377</v>
      </c>
      <c r="J572" s="17">
        <v>397401</v>
      </c>
      <c r="K572" s="17">
        <v>293909</v>
      </c>
      <c r="L572" s="17">
        <v>734003</v>
      </c>
      <c r="M572" s="17">
        <v>440069</v>
      </c>
      <c r="N572" s="17">
        <v>11565</v>
      </c>
      <c r="O572" s="17">
        <v>193806</v>
      </c>
      <c r="P572" s="17">
        <f aca="true" t="shared" si="54" ref="P572:P595">SUM(B572:N572)-O572</f>
        <v>6271673</v>
      </c>
      <c r="Q572" s="17">
        <v>141662</v>
      </c>
      <c r="R572" s="17">
        <f aca="true" t="shared" si="55" ref="R572:R595">(P572+Q572)</f>
        <v>6413335</v>
      </c>
    </row>
    <row r="573" spans="1:18" ht="12.75">
      <c r="A573" s="16" t="s">
        <v>11</v>
      </c>
      <c r="B573" s="17">
        <v>110384</v>
      </c>
      <c r="C573" s="17">
        <v>732</v>
      </c>
      <c r="D573" s="17">
        <v>597596</v>
      </c>
      <c r="E573" s="17">
        <v>84770</v>
      </c>
      <c r="F573" s="17">
        <v>87726</v>
      </c>
      <c r="G573" s="17">
        <v>184651</v>
      </c>
      <c r="H573" s="17">
        <v>198439</v>
      </c>
      <c r="I573" s="17">
        <v>36698</v>
      </c>
      <c r="J573" s="17">
        <v>99385</v>
      </c>
      <c r="K573" s="17">
        <v>90132</v>
      </c>
      <c r="L573" s="17">
        <v>221031</v>
      </c>
      <c r="M573" s="17">
        <v>104367</v>
      </c>
      <c r="N573" s="17">
        <v>5113</v>
      </c>
      <c r="O573" s="17">
        <v>50388</v>
      </c>
      <c r="P573" s="17">
        <f t="shared" si="54"/>
        <v>1770636</v>
      </c>
      <c r="Q573" s="17">
        <v>55228</v>
      </c>
      <c r="R573" s="17">
        <f t="shared" si="55"/>
        <v>1825864</v>
      </c>
    </row>
    <row r="574" spans="1:18" ht="12.75">
      <c r="A574" s="16" t="s">
        <v>52</v>
      </c>
      <c r="B574" s="17">
        <v>2637</v>
      </c>
      <c r="C574" s="17">
        <v>520</v>
      </c>
      <c r="D574" s="17">
        <v>2128674</v>
      </c>
      <c r="E574" s="17">
        <v>329538</v>
      </c>
      <c r="F574" s="17">
        <v>554218</v>
      </c>
      <c r="G574" s="17">
        <v>1024837</v>
      </c>
      <c r="H574" s="17">
        <v>827539</v>
      </c>
      <c r="I574" s="17">
        <v>284544</v>
      </c>
      <c r="J574" s="17">
        <v>1187360</v>
      </c>
      <c r="K574" s="17">
        <v>724983</v>
      </c>
      <c r="L574" s="17">
        <v>1769743</v>
      </c>
      <c r="M574" s="17">
        <v>1396360</v>
      </c>
      <c r="N574" s="17">
        <v>17002</v>
      </c>
      <c r="O574" s="17">
        <v>672056</v>
      </c>
      <c r="P574" s="17">
        <f t="shared" si="54"/>
        <v>9575899</v>
      </c>
      <c r="Q574" s="17">
        <v>415720</v>
      </c>
      <c r="R574" s="17">
        <f t="shared" si="55"/>
        <v>9991619</v>
      </c>
    </row>
    <row r="575" spans="1:18" ht="12.75">
      <c r="A575" s="16" t="s">
        <v>12</v>
      </c>
      <c r="B575" s="17">
        <v>180032</v>
      </c>
      <c r="C575" s="17">
        <v>92023</v>
      </c>
      <c r="D575" s="17">
        <v>285758</v>
      </c>
      <c r="E575" s="17">
        <v>72002</v>
      </c>
      <c r="F575" s="17">
        <v>89328</v>
      </c>
      <c r="G575" s="17">
        <v>155876</v>
      </c>
      <c r="H575" s="17">
        <v>129855</v>
      </c>
      <c r="I575" s="17">
        <v>19315</v>
      </c>
      <c r="J575" s="17">
        <v>75673</v>
      </c>
      <c r="K575" s="17">
        <v>52906</v>
      </c>
      <c r="L575" s="17">
        <v>167143</v>
      </c>
      <c r="M575" s="17">
        <v>110717</v>
      </c>
      <c r="N575" s="17">
        <v>4900</v>
      </c>
      <c r="O575" s="17">
        <v>38845</v>
      </c>
      <c r="P575" s="17">
        <f t="shared" si="54"/>
        <v>1396683</v>
      </c>
      <c r="Q575" s="17">
        <v>44483</v>
      </c>
      <c r="R575" s="17">
        <f t="shared" si="55"/>
        <v>1441166</v>
      </c>
    </row>
    <row r="576" spans="1:18" ht="12.75">
      <c r="A576" s="16" t="s">
        <v>13</v>
      </c>
      <c r="B576" s="17">
        <v>204021</v>
      </c>
      <c r="C576" s="17">
        <v>249216</v>
      </c>
      <c r="D576" s="17">
        <v>159826</v>
      </c>
      <c r="E576" s="17">
        <v>89183</v>
      </c>
      <c r="F576" s="17">
        <v>105535</v>
      </c>
      <c r="G576" s="17">
        <v>117976</v>
      </c>
      <c r="H576" s="17">
        <v>153134</v>
      </c>
      <c r="I576" s="17">
        <v>5780</v>
      </c>
      <c r="J576" s="17">
        <v>59198</v>
      </c>
      <c r="K576" s="17">
        <v>43107</v>
      </c>
      <c r="L576" s="17">
        <v>140265</v>
      </c>
      <c r="M576" s="17">
        <v>109836</v>
      </c>
      <c r="N576" s="17">
        <v>2609</v>
      </c>
      <c r="O576" s="17">
        <v>40127</v>
      </c>
      <c r="P576" s="17">
        <f t="shared" si="54"/>
        <v>1399559</v>
      </c>
      <c r="Q576" s="17">
        <v>1822</v>
      </c>
      <c r="R576" s="17">
        <f t="shared" si="55"/>
        <v>1401381</v>
      </c>
    </row>
    <row r="577" spans="1:18" ht="12.75">
      <c r="A577" s="16" t="s">
        <v>14</v>
      </c>
      <c r="B577" s="17">
        <v>230942</v>
      </c>
      <c r="C577" s="17">
        <v>13717</v>
      </c>
      <c r="D577" s="17">
        <v>183520</v>
      </c>
      <c r="E577" s="17">
        <v>22606</v>
      </c>
      <c r="F577" s="17">
        <v>61803</v>
      </c>
      <c r="G577" s="17">
        <v>96630</v>
      </c>
      <c r="H577" s="17">
        <v>78923</v>
      </c>
      <c r="I577" s="17">
        <v>17165</v>
      </c>
      <c r="J577" s="17">
        <v>58764</v>
      </c>
      <c r="K577" s="17">
        <v>35268</v>
      </c>
      <c r="L577" s="17">
        <v>66899</v>
      </c>
      <c r="M577" s="17">
        <v>97346</v>
      </c>
      <c r="N577" s="17">
        <v>2632</v>
      </c>
      <c r="O577" s="17">
        <v>30237</v>
      </c>
      <c r="P577" s="17">
        <f t="shared" si="54"/>
        <v>935978</v>
      </c>
      <c r="Q577" s="17">
        <v>7329</v>
      </c>
      <c r="R577" s="17">
        <f t="shared" si="55"/>
        <v>943307</v>
      </c>
    </row>
    <row r="578" spans="1:18" ht="12.75">
      <c r="A578" s="16" t="s">
        <v>15</v>
      </c>
      <c r="B578" s="17">
        <v>81147</v>
      </c>
      <c r="C578" s="17">
        <v>6</v>
      </c>
      <c r="D578" s="17">
        <v>8524</v>
      </c>
      <c r="E578" s="17">
        <v>1690</v>
      </c>
      <c r="F578" s="17">
        <v>10555</v>
      </c>
      <c r="G578" s="17">
        <v>20288</v>
      </c>
      <c r="H578" s="17">
        <v>10208</v>
      </c>
      <c r="I578" s="17">
        <v>2216</v>
      </c>
      <c r="J578" s="17">
        <v>4905</v>
      </c>
      <c r="K578" s="17">
        <v>7840</v>
      </c>
      <c r="L578" s="17">
        <v>10037</v>
      </c>
      <c r="M578" s="17">
        <v>33274</v>
      </c>
      <c r="N578" s="17">
        <v>358</v>
      </c>
      <c r="O578" s="17">
        <v>4193</v>
      </c>
      <c r="P578" s="17">
        <f t="shared" si="54"/>
        <v>186855</v>
      </c>
      <c r="Q578" s="17">
        <v>428</v>
      </c>
      <c r="R578" s="17">
        <f t="shared" si="55"/>
        <v>187283</v>
      </c>
    </row>
    <row r="579" spans="1:18" ht="12.75">
      <c r="A579" s="16" t="s">
        <v>16</v>
      </c>
      <c r="B579" s="17">
        <v>177285</v>
      </c>
      <c r="C579" s="17">
        <v>4972</v>
      </c>
      <c r="D579" s="17">
        <v>171800</v>
      </c>
      <c r="E579" s="17">
        <v>4404</v>
      </c>
      <c r="F579" s="17">
        <v>53705</v>
      </c>
      <c r="G579" s="17">
        <v>71560</v>
      </c>
      <c r="H579" s="17">
        <v>31630</v>
      </c>
      <c r="I579" s="17">
        <v>4931</v>
      </c>
      <c r="J579" s="17">
        <v>25006</v>
      </c>
      <c r="K579" s="17">
        <v>27433</v>
      </c>
      <c r="L579" s="17">
        <v>43196</v>
      </c>
      <c r="M579" s="17">
        <v>83636</v>
      </c>
      <c r="N579" s="17">
        <v>1895</v>
      </c>
      <c r="O579" s="17">
        <v>7892</v>
      </c>
      <c r="P579" s="17">
        <f t="shared" si="54"/>
        <v>693561</v>
      </c>
      <c r="Q579" s="17">
        <v>230</v>
      </c>
      <c r="R579" s="17">
        <f t="shared" si="55"/>
        <v>693791</v>
      </c>
    </row>
    <row r="580" spans="1:18" ht="12.75">
      <c r="A580" s="16" t="s">
        <v>17</v>
      </c>
      <c r="B580" s="17">
        <v>215714</v>
      </c>
      <c r="C580" s="17">
        <v>25909</v>
      </c>
      <c r="D580" s="17">
        <v>31103</v>
      </c>
      <c r="E580" s="17">
        <v>6395</v>
      </c>
      <c r="F580" s="17">
        <v>27737</v>
      </c>
      <c r="G580" s="17">
        <v>54469</v>
      </c>
      <c r="H580" s="17">
        <v>27039</v>
      </c>
      <c r="I580" s="17">
        <v>4778</v>
      </c>
      <c r="J580" s="17">
        <v>20590</v>
      </c>
      <c r="K580" s="17">
        <v>19593</v>
      </c>
      <c r="L580" s="17">
        <v>49926</v>
      </c>
      <c r="M580" s="17">
        <v>48249</v>
      </c>
      <c r="N580" s="17">
        <v>1540</v>
      </c>
      <c r="O580" s="17">
        <v>12134</v>
      </c>
      <c r="P580" s="17">
        <f t="shared" si="54"/>
        <v>520908</v>
      </c>
      <c r="Q580" s="17">
        <v>565</v>
      </c>
      <c r="R580" s="17">
        <f t="shared" si="55"/>
        <v>521473</v>
      </c>
    </row>
    <row r="581" spans="1:18" ht="12.75">
      <c r="A581" s="16" t="s">
        <v>18</v>
      </c>
      <c r="B581" s="17">
        <v>293980</v>
      </c>
      <c r="C581" s="17">
        <v>111220</v>
      </c>
      <c r="D581" s="17">
        <v>25623</v>
      </c>
      <c r="E581" s="17">
        <v>16366</v>
      </c>
      <c r="F581" s="17">
        <v>27088</v>
      </c>
      <c r="G581" s="17">
        <v>69139</v>
      </c>
      <c r="H581" s="17">
        <v>81851</v>
      </c>
      <c r="I581" s="17">
        <v>3394</v>
      </c>
      <c r="J581" s="17">
        <v>18284</v>
      </c>
      <c r="K581" s="17">
        <v>25473</v>
      </c>
      <c r="L581" s="17">
        <v>43224</v>
      </c>
      <c r="M581" s="17">
        <v>73821</v>
      </c>
      <c r="N581" s="17">
        <v>2425</v>
      </c>
      <c r="O581" s="17">
        <v>10901</v>
      </c>
      <c r="P581" s="17">
        <f t="shared" si="54"/>
        <v>780987</v>
      </c>
      <c r="Q581" s="17">
        <v>2359</v>
      </c>
      <c r="R581" s="17">
        <f t="shared" si="55"/>
        <v>783346</v>
      </c>
    </row>
    <row r="582" spans="1:18" ht="12.75">
      <c r="A582" s="16" t="s">
        <v>19</v>
      </c>
      <c r="B582" s="17">
        <v>767752</v>
      </c>
      <c r="C582" s="17">
        <v>90037</v>
      </c>
      <c r="D582" s="17">
        <v>511797</v>
      </c>
      <c r="E582" s="17">
        <v>21624</v>
      </c>
      <c r="F582" s="17">
        <v>160943</v>
      </c>
      <c r="G582" s="17">
        <v>253107</v>
      </c>
      <c r="H582" s="17">
        <v>225038</v>
      </c>
      <c r="I582" s="17">
        <v>14589</v>
      </c>
      <c r="J582" s="17">
        <v>83631</v>
      </c>
      <c r="K582" s="17">
        <v>62703</v>
      </c>
      <c r="L582" s="17">
        <v>230820</v>
      </c>
      <c r="M582" s="17">
        <v>159946</v>
      </c>
      <c r="N582" s="17">
        <v>3163</v>
      </c>
      <c r="O582" s="17">
        <v>33049</v>
      </c>
      <c r="P582" s="17">
        <f t="shared" si="54"/>
        <v>2552101</v>
      </c>
      <c r="Q582" s="17">
        <v>162119</v>
      </c>
      <c r="R582" s="17">
        <f t="shared" si="55"/>
        <v>2714220</v>
      </c>
    </row>
    <row r="583" spans="1:18" ht="12.75">
      <c r="A583" s="16" t="s">
        <v>20</v>
      </c>
      <c r="B583" s="17">
        <v>36850</v>
      </c>
      <c r="C583" s="17">
        <v>27146</v>
      </c>
      <c r="D583" s="17">
        <v>4617</v>
      </c>
      <c r="E583" s="17">
        <v>645</v>
      </c>
      <c r="F583" s="17">
        <v>6447</v>
      </c>
      <c r="G583" s="17">
        <v>12710</v>
      </c>
      <c r="H583" s="17">
        <v>4762</v>
      </c>
      <c r="I583" s="17">
        <v>1303</v>
      </c>
      <c r="J583" s="17">
        <v>4800</v>
      </c>
      <c r="K583" s="17">
        <v>3919</v>
      </c>
      <c r="L583" s="17">
        <v>8664</v>
      </c>
      <c r="M583" s="17">
        <v>40104</v>
      </c>
      <c r="N583" s="17">
        <v>311</v>
      </c>
      <c r="O583" s="17">
        <v>1110</v>
      </c>
      <c r="P583" s="17">
        <f t="shared" si="54"/>
        <v>151168</v>
      </c>
      <c r="Q583" s="17">
        <v>2</v>
      </c>
      <c r="R583" s="17">
        <f t="shared" si="55"/>
        <v>151170</v>
      </c>
    </row>
    <row r="584" spans="1:18" ht="12.75">
      <c r="A584" s="16" t="s">
        <v>21</v>
      </c>
      <c r="B584" s="17">
        <v>167450</v>
      </c>
      <c r="C584" s="17">
        <v>153132</v>
      </c>
      <c r="D584" s="17">
        <v>50941</v>
      </c>
      <c r="E584" s="17">
        <v>71520</v>
      </c>
      <c r="F584" s="17">
        <v>66741</v>
      </c>
      <c r="G584" s="17">
        <v>76707</v>
      </c>
      <c r="H584" s="17">
        <v>68786</v>
      </c>
      <c r="I584" s="17">
        <v>9060</v>
      </c>
      <c r="J584" s="17">
        <v>45974</v>
      </c>
      <c r="K584" s="17">
        <v>29392</v>
      </c>
      <c r="L584" s="17">
        <v>80880</v>
      </c>
      <c r="M584" s="17">
        <v>79021</v>
      </c>
      <c r="N584" s="17">
        <v>1935</v>
      </c>
      <c r="O584" s="17">
        <v>25576</v>
      </c>
      <c r="P584" s="17">
        <f t="shared" si="54"/>
        <v>875963</v>
      </c>
      <c r="Q584" s="17">
        <v>1112</v>
      </c>
      <c r="R584" s="17">
        <f t="shared" si="55"/>
        <v>877075</v>
      </c>
    </row>
    <row r="585" spans="1:18" ht="12.75">
      <c r="A585" s="16" t="s">
        <v>22</v>
      </c>
      <c r="B585" s="17">
        <v>47896</v>
      </c>
      <c r="C585" s="17">
        <v>337982</v>
      </c>
      <c r="D585" s="17">
        <v>4972</v>
      </c>
      <c r="E585" s="17">
        <v>43685</v>
      </c>
      <c r="F585" s="17">
        <v>31837</v>
      </c>
      <c r="G585" s="17">
        <v>29861</v>
      </c>
      <c r="H585" s="17">
        <v>39708</v>
      </c>
      <c r="I585" s="17">
        <v>2351</v>
      </c>
      <c r="J585" s="17">
        <v>29705</v>
      </c>
      <c r="K585" s="17">
        <v>7839</v>
      </c>
      <c r="L585" s="17">
        <v>18023</v>
      </c>
      <c r="M585" s="17">
        <v>29512</v>
      </c>
      <c r="N585" s="17">
        <v>769</v>
      </c>
      <c r="O585" s="17">
        <v>5475</v>
      </c>
      <c r="P585" s="17">
        <f t="shared" si="54"/>
        <v>618665</v>
      </c>
      <c r="Q585" s="17">
        <v>7195</v>
      </c>
      <c r="R585" s="17">
        <f t="shared" si="55"/>
        <v>625860</v>
      </c>
    </row>
    <row r="586" spans="1:18" ht="12.75">
      <c r="A586" s="16" t="s">
        <v>23</v>
      </c>
      <c r="B586" s="17">
        <v>219170</v>
      </c>
      <c r="C586" s="17">
        <v>5081</v>
      </c>
      <c r="D586" s="17">
        <v>67178</v>
      </c>
      <c r="E586" s="17">
        <v>13441</v>
      </c>
      <c r="F586" s="17">
        <v>57673</v>
      </c>
      <c r="G586" s="17">
        <v>74610</v>
      </c>
      <c r="H586" s="17">
        <v>66428</v>
      </c>
      <c r="I586" s="17">
        <v>7952</v>
      </c>
      <c r="J586" s="17">
        <v>24001</v>
      </c>
      <c r="K586" s="17">
        <v>21554</v>
      </c>
      <c r="L586" s="17">
        <v>103336</v>
      </c>
      <c r="M586" s="17">
        <v>67844</v>
      </c>
      <c r="N586" s="17">
        <v>2035</v>
      </c>
      <c r="O586" s="17">
        <v>14971</v>
      </c>
      <c r="P586" s="17">
        <f t="shared" si="54"/>
        <v>715332</v>
      </c>
      <c r="Q586" s="17">
        <v>3525</v>
      </c>
      <c r="R586" s="17">
        <f t="shared" si="55"/>
        <v>718857</v>
      </c>
    </row>
    <row r="587" spans="1:18" ht="12.75">
      <c r="A587" s="16" t="s">
        <v>24</v>
      </c>
      <c r="B587" s="17">
        <v>182764</v>
      </c>
      <c r="C587" s="17">
        <v>137465</v>
      </c>
      <c r="D587" s="17">
        <v>72099</v>
      </c>
      <c r="E587" s="17">
        <v>7018</v>
      </c>
      <c r="F587" s="17">
        <v>37941</v>
      </c>
      <c r="G587" s="17">
        <v>74664</v>
      </c>
      <c r="H587" s="17">
        <v>94155</v>
      </c>
      <c r="I587" s="17">
        <v>5118</v>
      </c>
      <c r="J587" s="17">
        <v>29918</v>
      </c>
      <c r="K587" s="17">
        <v>25471</v>
      </c>
      <c r="L587" s="17">
        <v>111604</v>
      </c>
      <c r="M587" s="17">
        <v>53672</v>
      </c>
      <c r="N587" s="17">
        <v>1113</v>
      </c>
      <c r="O587" s="17">
        <v>17659</v>
      </c>
      <c r="P587" s="17">
        <f t="shared" si="54"/>
        <v>815343</v>
      </c>
      <c r="Q587" s="17">
        <v>6469</v>
      </c>
      <c r="R587" s="17">
        <f t="shared" si="55"/>
        <v>821812</v>
      </c>
    </row>
    <row r="588" spans="1:18" ht="12.75">
      <c r="A588" s="16" t="s">
        <v>25</v>
      </c>
      <c r="B588" s="17">
        <v>193930</v>
      </c>
      <c r="C588" s="17">
        <v>14431</v>
      </c>
      <c r="D588" s="17">
        <v>42214</v>
      </c>
      <c r="E588" s="17">
        <v>1718</v>
      </c>
      <c r="F588" s="17">
        <v>42382</v>
      </c>
      <c r="G588" s="17">
        <v>64909</v>
      </c>
      <c r="H588" s="17">
        <v>66768</v>
      </c>
      <c r="I588" s="17">
        <v>10480</v>
      </c>
      <c r="J588" s="17">
        <v>21469</v>
      </c>
      <c r="K588" s="17">
        <v>35268</v>
      </c>
      <c r="L588" s="17">
        <v>66405</v>
      </c>
      <c r="M588" s="17">
        <v>82094</v>
      </c>
      <c r="N588" s="17">
        <v>4098</v>
      </c>
      <c r="O588" s="17">
        <v>11222</v>
      </c>
      <c r="P588" s="17">
        <f t="shared" si="54"/>
        <v>634944</v>
      </c>
      <c r="Q588" s="17">
        <v>1491</v>
      </c>
      <c r="R588" s="17">
        <f t="shared" si="55"/>
        <v>636435</v>
      </c>
    </row>
    <row r="589" spans="1:18" ht="12.75">
      <c r="A589" s="16" t="s">
        <v>26</v>
      </c>
      <c r="B589" s="17">
        <v>139926</v>
      </c>
      <c r="C589" s="17">
        <v>30954</v>
      </c>
      <c r="D589" s="17">
        <v>100665</v>
      </c>
      <c r="E589" s="17">
        <v>39334</v>
      </c>
      <c r="F589" s="17">
        <v>46504</v>
      </c>
      <c r="G589" s="17">
        <v>76420</v>
      </c>
      <c r="H589" s="17">
        <v>85276</v>
      </c>
      <c r="I589" s="17">
        <v>9998</v>
      </c>
      <c r="J589" s="17">
        <v>45202</v>
      </c>
      <c r="K589" s="17">
        <v>33310</v>
      </c>
      <c r="L589" s="17">
        <v>92815</v>
      </c>
      <c r="M589" s="17">
        <v>89230</v>
      </c>
      <c r="N589" s="17">
        <v>2659</v>
      </c>
      <c r="O589" s="17">
        <v>24170</v>
      </c>
      <c r="P589" s="17">
        <f t="shared" si="54"/>
        <v>768123</v>
      </c>
      <c r="Q589" s="17">
        <v>3884</v>
      </c>
      <c r="R589" s="17">
        <f t="shared" si="55"/>
        <v>772007</v>
      </c>
    </row>
    <row r="590" spans="1:18" ht="12.75">
      <c r="A590" s="16" t="s">
        <v>27</v>
      </c>
      <c r="B590" s="17">
        <v>115181</v>
      </c>
      <c r="C590" s="17">
        <v>160</v>
      </c>
      <c r="D590" s="17">
        <v>173373</v>
      </c>
      <c r="E590" s="17">
        <v>5317</v>
      </c>
      <c r="F590" s="17">
        <v>41432</v>
      </c>
      <c r="G590" s="17">
        <v>63609</v>
      </c>
      <c r="H590" s="17">
        <v>46819</v>
      </c>
      <c r="I590" s="17">
        <v>10177</v>
      </c>
      <c r="J590" s="17">
        <v>35821</v>
      </c>
      <c r="K590" s="17">
        <v>19593</v>
      </c>
      <c r="L590" s="17">
        <v>64011</v>
      </c>
      <c r="M590" s="17">
        <v>52910</v>
      </c>
      <c r="N590" s="17">
        <v>1061</v>
      </c>
      <c r="O590" s="17">
        <v>18966</v>
      </c>
      <c r="P590" s="17">
        <f t="shared" si="54"/>
        <v>610498</v>
      </c>
      <c r="Q590" s="17">
        <v>841</v>
      </c>
      <c r="R590" s="17">
        <f t="shared" si="55"/>
        <v>611339</v>
      </c>
    </row>
    <row r="591" spans="1:18" ht="12.75">
      <c r="A591" s="16" t="s">
        <v>28</v>
      </c>
      <c r="B591" s="17">
        <v>172891</v>
      </c>
      <c r="C591" s="17">
        <v>1476</v>
      </c>
      <c r="D591" s="17">
        <v>341063</v>
      </c>
      <c r="E591" s="17">
        <v>8930</v>
      </c>
      <c r="F591" s="17">
        <v>73899</v>
      </c>
      <c r="G591" s="17">
        <v>108077</v>
      </c>
      <c r="H591" s="17">
        <v>62972</v>
      </c>
      <c r="I591" s="17">
        <v>16608</v>
      </c>
      <c r="J591" s="17">
        <v>67156</v>
      </c>
      <c r="K591" s="17">
        <v>33310</v>
      </c>
      <c r="L591" s="17">
        <v>115541</v>
      </c>
      <c r="M591" s="17">
        <v>70437</v>
      </c>
      <c r="N591" s="17">
        <v>1717</v>
      </c>
      <c r="O591" s="17">
        <v>35047</v>
      </c>
      <c r="P591" s="17">
        <f t="shared" si="54"/>
        <v>1039030</v>
      </c>
      <c r="Q591" s="17">
        <v>15260</v>
      </c>
      <c r="R591" s="17">
        <f t="shared" si="55"/>
        <v>1054290</v>
      </c>
    </row>
    <row r="592" spans="1:18" ht="12.75">
      <c r="A592" s="16" t="s">
        <v>29</v>
      </c>
      <c r="B592" s="17">
        <v>344781</v>
      </c>
      <c r="C592" s="17">
        <v>136082</v>
      </c>
      <c r="D592" s="17">
        <v>531332</v>
      </c>
      <c r="E592" s="17">
        <v>47189</v>
      </c>
      <c r="F592" s="17">
        <v>182856</v>
      </c>
      <c r="G592" s="17">
        <v>204564</v>
      </c>
      <c r="H592" s="17">
        <v>195823</v>
      </c>
      <c r="I592" s="17">
        <v>26552</v>
      </c>
      <c r="J592" s="17">
        <v>148732</v>
      </c>
      <c r="K592" s="17">
        <v>97971</v>
      </c>
      <c r="L592" s="17">
        <v>160710</v>
      </c>
      <c r="M592" s="17">
        <v>157874</v>
      </c>
      <c r="N592" s="17">
        <v>4877</v>
      </c>
      <c r="O592" s="17">
        <v>77937</v>
      </c>
      <c r="P592" s="17">
        <f t="shared" si="54"/>
        <v>2161406</v>
      </c>
      <c r="Q592" s="17">
        <v>13409</v>
      </c>
      <c r="R592" s="17">
        <f t="shared" si="55"/>
        <v>2174815</v>
      </c>
    </row>
    <row r="593" spans="1:18" ht="12.75">
      <c r="A593" s="16" t="s">
        <v>30</v>
      </c>
      <c r="B593" s="17">
        <v>118775</v>
      </c>
      <c r="C593" s="17">
        <v>12818</v>
      </c>
      <c r="D593" s="17">
        <v>16186</v>
      </c>
      <c r="E593" s="17">
        <v>6339</v>
      </c>
      <c r="F593" s="17">
        <v>18994</v>
      </c>
      <c r="G593" s="17">
        <v>33538</v>
      </c>
      <c r="H593" s="17">
        <v>34510</v>
      </c>
      <c r="I593" s="17">
        <v>2173</v>
      </c>
      <c r="J593" s="17">
        <v>7215</v>
      </c>
      <c r="K593" s="17">
        <v>15677</v>
      </c>
      <c r="L593" s="17">
        <v>21422</v>
      </c>
      <c r="M593" s="17">
        <v>37671</v>
      </c>
      <c r="N593" s="17">
        <v>1472</v>
      </c>
      <c r="O593" s="17">
        <v>3724</v>
      </c>
      <c r="P593" s="17">
        <f t="shared" si="54"/>
        <v>323066</v>
      </c>
      <c r="Q593" s="17">
        <v>192</v>
      </c>
      <c r="R593" s="17">
        <f t="shared" si="55"/>
        <v>323258</v>
      </c>
    </row>
    <row r="594" spans="1:18" ht="12.75">
      <c r="A594" s="16" t="s">
        <v>31</v>
      </c>
      <c r="B594" s="17">
        <v>354864</v>
      </c>
      <c r="C594" s="17">
        <v>62688</v>
      </c>
      <c r="D594" s="17">
        <v>217312</v>
      </c>
      <c r="E594" s="17">
        <v>15770</v>
      </c>
      <c r="F594" s="17">
        <v>79465</v>
      </c>
      <c r="G594" s="17">
        <v>127645</v>
      </c>
      <c r="H594" s="17">
        <v>83389</v>
      </c>
      <c r="I594" s="17">
        <v>16827</v>
      </c>
      <c r="J594" s="17">
        <v>57944</v>
      </c>
      <c r="K594" s="17">
        <v>43105</v>
      </c>
      <c r="L594" s="17">
        <v>114198</v>
      </c>
      <c r="M594" s="17">
        <v>116999</v>
      </c>
      <c r="N594" s="17">
        <v>2789</v>
      </c>
      <c r="O594" s="17">
        <v>31224</v>
      </c>
      <c r="P594" s="17">
        <f t="shared" si="54"/>
        <v>1261771</v>
      </c>
      <c r="Q594" s="17">
        <v>3146</v>
      </c>
      <c r="R594" s="17">
        <f t="shared" si="55"/>
        <v>1264917</v>
      </c>
    </row>
    <row r="595" spans="1:18" ht="12.75">
      <c r="A595" s="16" t="s">
        <v>32</v>
      </c>
      <c r="B595" s="17">
        <v>658855</v>
      </c>
      <c r="C595" s="17">
        <v>21363</v>
      </c>
      <c r="D595" s="17">
        <v>1283476</v>
      </c>
      <c r="E595" s="17">
        <v>133107</v>
      </c>
      <c r="F595" s="17">
        <v>395334</v>
      </c>
      <c r="G595" s="17">
        <v>551902</v>
      </c>
      <c r="H595" s="17">
        <v>469220</v>
      </c>
      <c r="I595" s="17">
        <v>118078</v>
      </c>
      <c r="J595" s="17">
        <v>377967</v>
      </c>
      <c r="K595" s="17">
        <v>197901</v>
      </c>
      <c r="L595" s="17">
        <v>830691</v>
      </c>
      <c r="M595" s="17">
        <v>332168</v>
      </c>
      <c r="N595" s="17">
        <v>9726</v>
      </c>
      <c r="O595" s="17">
        <v>196543</v>
      </c>
      <c r="P595" s="17">
        <f t="shared" si="54"/>
        <v>5183245</v>
      </c>
      <c r="Q595" s="17">
        <v>120457</v>
      </c>
      <c r="R595" s="17">
        <f t="shared" si="55"/>
        <v>5303702</v>
      </c>
    </row>
    <row r="596" spans="1:18" ht="12.75">
      <c r="A596" s="13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</row>
    <row r="597" spans="1:18" ht="12.75">
      <c r="A597" s="16" t="s">
        <v>33</v>
      </c>
      <c r="B597" s="17">
        <v>247453</v>
      </c>
      <c r="C597" s="17">
        <v>750432</v>
      </c>
      <c r="D597" s="17">
        <v>8981</v>
      </c>
      <c r="E597" s="17">
        <v>3316</v>
      </c>
      <c r="F597" s="17">
        <v>179173</v>
      </c>
      <c r="G597" s="17">
        <v>95326</v>
      </c>
      <c r="H597" s="17">
        <v>76525</v>
      </c>
      <c r="I597" s="17">
        <v>4492</v>
      </c>
      <c r="J597" s="17">
        <v>74949</v>
      </c>
      <c r="K597" s="17">
        <v>11763</v>
      </c>
      <c r="L597" s="17">
        <v>114328</v>
      </c>
      <c r="M597" s="17">
        <v>79853</v>
      </c>
      <c r="N597" s="17">
        <v>1162</v>
      </c>
      <c r="O597" s="17">
        <v>6117</v>
      </c>
      <c r="P597" s="17">
        <f>SUM(B597:N597)-O597</f>
        <v>1641636</v>
      </c>
      <c r="Q597" s="17">
        <v>4208</v>
      </c>
      <c r="R597" s="17">
        <f>(P597+Q597)</f>
        <v>1645844</v>
      </c>
    </row>
    <row r="598" spans="1:18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12.75">
      <c r="A599" s="19" t="s">
        <v>9</v>
      </c>
      <c r="B599" s="20">
        <f aca="true" t="shared" si="56" ref="B599:R599">SUM(B570+B597)</f>
        <v>5952058</v>
      </c>
      <c r="C599" s="20">
        <f t="shared" si="56"/>
        <v>2444407</v>
      </c>
      <c r="D599" s="20">
        <f t="shared" si="56"/>
        <v>8785743</v>
      </c>
      <c r="E599" s="20">
        <f t="shared" si="56"/>
        <v>1342945</v>
      </c>
      <c r="F599" s="20">
        <f t="shared" si="56"/>
        <v>2865802</v>
      </c>
      <c r="G599" s="20">
        <f t="shared" si="56"/>
        <v>4284460</v>
      </c>
      <c r="H599" s="20">
        <f t="shared" si="56"/>
        <v>3659707</v>
      </c>
      <c r="I599" s="20">
        <f t="shared" si="56"/>
        <v>737956</v>
      </c>
      <c r="J599" s="20">
        <f t="shared" si="56"/>
        <v>3001050</v>
      </c>
      <c r="K599" s="20">
        <f t="shared" si="56"/>
        <v>1959420</v>
      </c>
      <c r="L599" s="20">
        <f t="shared" si="56"/>
        <v>5378915</v>
      </c>
      <c r="M599" s="20">
        <f t="shared" si="56"/>
        <v>3947010</v>
      </c>
      <c r="N599" s="20">
        <f t="shared" si="56"/>
        <v>88926</v>
      </c>
      <c r="O599" s="20">
        <f t="shared" si="56"/>
        <v>1563369</v>
      </c>
      <c r="P599" s="20">
        <f t="shared" si="56"/>
        <v>42885030</v>
      </c>
      <c r="Q599" s="20">
        <f t="shared" si="56"/>
        <v>1013136</v>
      </c>
      <c r="R599" s="20">
        <f t="shared" si="56"/>
        <v>43898166</v>
      </c>
    </row>
    <row r="600" spans="1:18" ht="12.75">
      <c r="A600" s="21" t="s">
        <v>54</v>
      </c>
      <c r="B600" s="2"/>
      <c r="C600" s="2"/>
      <c r="D600" s="2"/>
      <c r="E600" s="2"/>
      <c r="F600" s="2"/>
      <c r="G600" s="2"/>
      <c r="H600" s="2"/>
      <c r="I600" s="11" t="s">
        <v>35</v>
      </c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ht="12.75">
      <c r="A603" s="2" t="s">
        <v>67</v>
      </c>
    </row>
    <row r="604" spans="1:18" ht="12.75">
      <c r="A604" s="3" t="s">
        <v>0</v>
      </c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2.75">
      <c r="A605" s="5">
        <v>1994</v>
      </c>
      <c r="B605" s="2"/>
      <c r="C605" s="2"/>
      <c r="D605" s="2"/>
      <c r="E605" s="2"/>
      <c r="F605" s="2"/>
      <c r="G605" s="2"/>
      <c r="H605" s="6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5" t="s">
        <v>36</v>
      </c>
      <c r="R606" s="25"/>
    </row>
    <row r="607" spans="1:18" s="12" customFormat="1" ht="12.75">
      <c r="A607" s="26" t="s">
        <v>6</v>
      </c>
      <c r="B607" s="26" t="s">
        <v>37</v>
      </c>
      <c r="C607" s="26" t="s">
        <v>3</v>
      </c>
      <c r="D607" s="26" t="s">
        <v>38</v>
      </c>
      <c r="E607" s="26" t="s">
        <v>39</v>
      </c>
      <c r="F607" s="26" t="s">
        <v>40</v>
      </c>
      <c r="G607" s="26" t="s">
        <v>1</v>
      </c>
      <c r="H607" s="26" t="s">
        <v>41</v>
      </c>
      <c r="I607" s="26" t="s">
        <v>2</v>
      </c>
      <c r="J607" s="26" t="s">
        <v>42</v>
      </c>
      <c r="K607" s="26" t="s">
        <v>43</v>
      </c>
      <c r="L607" s="26" t="s">
        <v>44</v>
      </c>
      <c r="M607" s="26" t="s">
        <v>45</v>
      </c>
      <c r="N607" s="26" t="s">
        <v>46</v>
      </c>
      <c r="O607" s="26" t="s">
        <v>47</v>
      </c>
      <c r="P607" s="26" t="s">
        <v>48</v>
      </c>
      <c r="Q607" s="26" t="s">
        <v>49</v>
      </c>
      <c r="R607" s="26" t="s">
        <v>50</v>
      </c>
    </row>
    <row r="608" spans="1:18" s="12" customFormat="1" ht="12.75">
      <c r="A608" s="27"/>
      <c r="B608" s="27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</row>
    <row r="609" spans="1:18" s="12" customFormat="1" ht="12.75">
      <c r="A609" s="27"/>
      <c r="B609" s="27"/>
      <c r="C609" s="29"/>
      <c r="D609" s="29"/>
      <c r="E609" s="29"/>
      <c r="F609" s="29"/>
      <c r="G609" s="29"/>
      <c r="H609" s="29" t="s">
        <v>4</v>
      </c>
      <c r="I609" s="29"/>
      <c r="J609" s="29"/>
      <c r="K609" s="29" t="s">
        <v>5</v>
      </c>
      <c r="L609" s="29"/>
      <c r="M609" s="29"/>
      <c r="N609" s="29"/>
      <c r="O609" s="29"/>
      <c r="P609" s="29"/>
      <c r="Q609" s="29"/>
      <c r="R609" s="29"/>
    </row>
    <row r="610" spans="1:18" s="12" customFormat="1" ht="12.75">
      <c r="A610" s="27"/>
      <c r="B610" s="27"/>
      <c r="C610" s="29"/>
      <c r="D610" s="29"/>
      <c r="E610" s="29"/>
      <c r="F610" s="29"/>
      <c r="G610" s="29"/>
      <c r="H610" s="29" t="s">
        <v>7</v>
      </c>
      <c r="I610" s="29"/>
      <c r="J610" s="29"/>
      <c r="K610" s="29" t="s">
        <v>8</v>
      </c>
      <c r="L610" s="29"/>
      <c r="M610" s="29"/>
      <c r="N610" s="29"/>
      <c r="O610" s="29"/>
      <c r="P610" s="29"/>
      <c r="Q610" s="29"/>
      <c r="R610" s="29"/>
    </row>
    <row r="611" spans="1:18" s="12" customFormat="1" ht="12.75">
      <c r="A611" s="27"/>
      <c r="B611" s="27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</row>
    <row r="612" spans="1:18" s="12" customFormat="1" ht="12.75">
      <c r="A612" s="28"/>
      <c r="B612" s="28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</row>
    <row r="613" spans="1:18" ht="12.75">
      <c r="A613" s="22" t="s">
        <v>6</v>
      </c>
      <c r="B613" s="23">
        <f>SUM(B615:B638)</f>
        <v>7162737</v>
      </c>
      <c r="C613" s="23">
        <f aca="true" t="shared" si="57" ref="C613:I613">SUM(C615:C638)</f>
        <v>1838983</v>
      </c>
      <c r="D613" s="23">
        <f t="shared" si="57"/>
        <v>11350416</v>
      </c>
      <c r="E613" s="23">
        <f t="shared" si="57"/>
        <v>1831370</v>
      </c>
      <c r="F613" s="23">
        <f t="shared" si="57"/>
        <v>4198352</v>
      </c>
      <c r="G613" s="23">
        <f t="shared" si="57"/>
        <v>5240437</v>
      </c>
      <c r="H613" s="23">
        <f t="shared" si="57"/>
        <v>4644607</v>
      </c>
      <c r="I613" s="23">
        <f t="shared" si="57"/>
        <v>984272</v>
      </c>
      <c r="J613" s="23">
        <f aca="true" t="shared" si="58" ref="J613:R613">SUM(J615:J638)</f>
        <v>4357497</v>
      </c>
      <c r="K613" s="23">
        <f t="shared" si="58"/>
        <v>2610282</v>
      </c>
      <c r="L613" s="23">
        <f t="shared" si="58"/>
        <v>7217488</v>
      </c>
      <c r="M613" s="23">
        <f t="shared" si="58"/>
        <v>5397485</v>
      </c>
      <c r="N613" s="23">
        <f t="shared" si="58"/>
        <v>111438</v>
      </c>
      <c r="O613" s="23">
        <f t="shared" si="58"/>
        <v>2209036</v>
      </c>
      <c r="P613" s="23">
        <f t="shared" si="58"/>
        <v>54736328</v>
      </c>
      <c r="Q613" s="23">
        <f t="shared" si="58"/>
        <v>1471799</v>
      </c>
      <c r="R613" s="23">
        <f t="shared" si="58"/>
        <v>56208127</v>
      </c>
    </row>
    <row r="614" spans="1:18" ht="12.75">
      <c r="A614" s="13"/>
      <c r="B614" s="18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12.75">
      <c r="A615" s="16" t="s">
        <v>10</v>
      </c>
      <c r="B615" s="18">
        <v>848820</v>
      </c>
      <c r="C615" s="18">
        <v>170428</v>
      </c>
      <c r="D615" s="18">
        <v>2277616</v>
      </c>
      <c r="E615" s="18">
        <v>447620</v>
      </c>
      <c r="F615" s="18">
        <v>725932</v>
      </c>
      <c r="G615" s="18">
        <v>812249</v>
      </c>
      <c r="H615" s="18">
        <v>638892</v>
      </c>
      <c r="I615" s="18">
        <v>147779</v>
      </c>
      <c r="J615" s="18">
        <v>600088</v>
      </c>
      <c r="K615" s="18">
        <v>393904</v>
      </c>
      <c r="L615" s="18">
        <v>994414</v>
      </c>
      <c r="M615" s="18">
        <v>614214</v>
      </c>
      <c r="N615" s="18">
        <v>14685</v>
      </c>
      <c r="O615" s="18">
        <v>302549</v>
      </c>
      <c r="P615" s="17">
        <f aca="true" t="shared" si="59" ref="P615:P638">SUM(B615:N615)-O615</f>
        <v>8384092</v>
      </c>
      <c r="Q615" s="18">
        <v>196384</v>
      </c>
      <c r="R615" s="17">
        <f aca="true" t="shared" si="60" ref="R615:R638">(P615+Q615)</f>
        <v>8580476</v>
      </c>
    </row>
    <row r="616" spans="1:18" ht="12.75">
      <c r="A616" s="16" t="s">
        <v>11</v>
      </c>
      <c r="B616" s="18">
        <v>128461</v>
      </c>
      <c r="C616" s="18">
        <v>39</v>
      </c>
      <c r="D616" s="18">
        <v>482705</v>
      </c>
      <c r="E616" s="18">
        <v>111735</v>
      </c>
      <c r="F616" s="18">
        <v>110152</v>
      </c>
      <c r="G616" s="18">
        <v>195721</v>
      </c>
      <c r="H616" s="18">
        <v>260508</v>
      </c>
      <c r="I616" s="18">
        <v>48693</v>
      </c>
      <c r="J616" s="18">
        <v>169233</v>
      </c>
      <c r="K616" s="18">
        <v>120796</v>
      </c>
      <c r="L616" s="18">
        <v>300698</v>
      </c>
      <c r="M616" s="18">
        <v>145667</v>
      </c>
      <c r="N616" s="18">
        <v>6493</v>
      </c>
      <c r="O616" s="18">
        <v>80621</v>
      </c>
      <c r="P616" s="17">
        <f t="shared" si="59"/>
        <v>2000280</v>
      </c>
      <c r="Q616" s="18">
        <v>84510</v>
      </c>
      <c r="R616" s="17">
        <f t="shared" si="60"/>
        <v>2084790</v>
      </c>
    </row>
    <row r="617" spans="1:18" ht="12.75">
      <c r="A617" s="16" t="s">
        <v>52</v>
      </c>
      <c r="B617" s="18">
        <v>3044</v>
      </c>
      <c r="C617" s="18">
        <v>824</v>
      </c>
      <c r="D617" s="18">
        <v>3550815</v>
      </c>
      <c r="E617" s="18">
        <v>464893</v>
      </c>
      <c r="F617" s="18">
        <v>980461</v>
      </c>
      <c r="G617" s="18">
        <v>1409648</v>
      </c>
      <c r="H617" s="18">
        <v>1066482</v>
      </c>
      <c r="I617" s="18">
        <v>374683</v>
      </c>
      <c r="J617" s="18">
        <v>1869973</v>
      </c>
      <c r="K617" s="18">
        <v>971637</v>
      </c>
      <c r="L617" s="18">
        <v>2442783</v>
      </c>
      <c r="M617" s="18">
        <v>1948933</v>
      </c>
      <c r="N617" s="18">
        <v>21588</v>
      </c>
      <c r="O617" s="18">
        <v>967239</v>
      </c>
      <c r="P617" s="17">
        <f t="shared" si="59"/>
        <v>14138525</v>
      </c>
      <c r="Q617" s="18">
        <v>415365</v>
      </c>
      <c r="R617" s="17">
        <f t="shared" si="60"/>
        <v>14553890</v>
      </c>
    </row>
    <row r="618" spans="1:18" ht="12.75">
      <c r="A618" s="16" t="s">
        <v>12</v>
      </c>
      <c r="B618" s="18">
        <v>224706</v>
      </c>
      <c r="C618" s="18">
        <v>67659</v>
      </c>
      <c r="D618" s="18">
        <v>255484</v>
      </c>
      <c r="E618" s="18">
        <v>87379</v>
      </c>
      <c r="F618" s="18">
        <v>125191</v>
      </c>
      <c r="G618" s="18">
        <v>153253</v>
      </c>
      <c r="H618" s="18">
        <v>182510</v>
      </c>
      <c r="I618" s="18">
        <v>26769</v>
      </c>
      <c r="J618" s="18">
        <v>93125</v>
      </c>
      <c r="K618" s="18">
        <v>70904</v>
      </c>
      <c r="L618" s="18">
        <v>228638</v>
      </c>
      <c r="M618" s="18">
        <v>154530</v>
      </c>
      <c r="N618" s="18">
        <v>6221</v>
      </c>
      <c r="O618" s="18">
        <v>44463</v>
      </c>
      <c r="P618" s="17">
        <f t="shared" si="59"/>
        <v>1631906</v>
      </c>
      <c r="Q618" s="18">
        <v>64188</v>
      </c>
      <c r="R618" s="17">
        <f t="shared" si="60"/>
        <v>1696094</v>
      </c>
    </row>
    <row r="619" spans="1:18" ht="12.75">
      <c r="A619" s="16" t="s">
        <v>13</v>
      </c>
      <c r="B619" s="18">
        <v>258488</v>
      </c>
      <c r="C619" s="18">
        <v>278297</v>
      </c>
      <c r="D619" s="18">
        <v>100948</v>
      </c>
      <c r="E619" s="18">
        <v>123452</v>
      </c>
      <c r="F619" s="18">
        <v>88146</v>
      </c>
      <c r="G619" s="18">
        <v>130437</v>
      </c>
      <c r="H619" s="18">
        <v>194019</v>
      </c>
      <c r="I619" s="18">
        <v>8547</v>
      </c>
      <c r="J619" s="18">
        <v>68546</v>
      </c>
      <c r="K619" s="18">
        <v>57772</v>
      </c>
      <c r="L619" s="18">
        <v>192926</v>
      </c>
      <c r="M619" s="18">
        <v>153301</v>
      </c>
      <c r="N619" s="18">
        <v>3313</v>
      </c>
      <c r="O619" s="18">
        <v>33826</v>
      </c>
      <c r="P619" s="17">
        <f t="shared" si="59"/>
        <v>1624366</v>
      </c>
      <c r="Q619" s="18">
        <v>3264</v>
      </c>
      <c r="R619" s="17">
        <f t="shared" si="60"/>
        <v>1627630</v>
      </c>
    </row>
    <row r="620" spans="1:18" ht="12.75">
      <c r="A620" s="16" t="s">
        <v>14</v>
      </c>
      <c r="B620" s="18">
        <v>344214</v>
      </c>
      <c r="C620" s="18">
        <v>16217</v>
      </c>
      <c r="D620" s="18">
        <v>166878</v>
      </c>
      <c r="E620" s="18">
        <v>31368</v>
      </c>
      <c r="F620" s="18">
        <v>79140</v>
      </c>
      <c r="G620" s="18">
        <v>118058</v>
      </c>
      <c r="H620" s="18">
        <v>102131</v>
      </c>
      <c r="I620" s="18">
        <v>24680</v>
      </c>
      <c r="J620" s="18">
        <v>93320</v>
      </c>
      <c r="K620" s="18">
        <v>47267</v>
      </c>
      <c r="L620" s="18">
        <v>89863</v>
      </c>
      <c r="M620" s="18">
        <v>135868</v>
      </c>
      <c r="N620" s="18">
        <v>3342</v>
      </c>
      <c r="O620" s="18">
        <v>46115</v>
      </c>
      <c r="P620" s="17">
        <f t="shared" si="59"/>
        <v>1206231</v>
      </c>
      <c r="Q620" s="18">
        <v>10284</v>
      </c>
      <c r="R620" s="17">
        <f t="shared" si="60"/>
        <v>1216515</v>
      </c>
    </row>
    <row r="621" spans="1:18" ht="12.75">
      <c r="A621" s="16" t="s">
        <v>15</v>
      </c>
      <c r="B621" s="18">
        <v>91541</v>
      </c>
      <c r="C621" s="18">
        <v>3</v>
      </c>
      <c r="D621" s="18">
        <v>6093</v>
      </c>
      <c r="E621" s="18">
        <v>2025</v>
      </c>
      <c r="F621" s="18">
        <v>22486</v>
      </c>
      <c r="G621" s="18">
        <v>24438</v>
      </c>
      <c r="H621" s="18">
        <v>13571</v>
      </c>
      <c r="I621" s="18">
        <v>3410</v>
      </c>
      <c r="J621" s="18">
        <v>14927</v>
      </c>
      <c r="K621" s="18">
        <v>10508</v>
      </c>
      <c r="L621" s="18">
        <v>13001</v>
      </c>
      <c r="M621" s="18">
        <v>46441</v>
      </c>
      <c r="N621" s="18">
        <v>455</v>
      </c>
      <c r="O621" s="18">
        <v>6932</v>
      </c>
      <c r="P621" s="17">
        <f t="shared" si="59"/>
        <v>241967</v>
      </c>
      <c r="Q621" s="18">
        <v>71</v>
      </c>
      <c r="R621" s="17">
        <f t="shared" si="60"/>
        <v>242038</v>
      </c>
    </row>
    <row r="622" spans="1:18" ht="12.75">
      <c r="A622" s="16" t="s">
        <v>16</v>
      </c>
      <c r="B622" s="18">
        <v>195737</v>
      </c>
      <c r="C622" s="18">
        <v>5097</v>
      </c>
      <c r="D622" s="18">
        <v>237925</v>
      </c>
      <c r="E622" s="18">
        <v>6296</v>
      </c>
      <c r="F622" s="18">
        <v>44857</v>
      </c>
      <c r="G622" s="18">
        <v>79491</v>
      </c>
      <c r="H622" s="18">
        <v>39783</v>
      </c>
      <c r="I622" s="18">
        <v>7441</v>
      </c>
      <c r="J622" s="18">
        <v>18403</v>
      </c>
      <c r="K622" s="18">
        <v>36766</v>
      </c>
      <c r="L622" s="18">
        <v>55301</v>
      </c>
      <c r="M622" s="18">
        <v>116733</v>
      </c>
      <c r="N622" s="18">
        <v>2406</v>
      </c>
      <c r="O622" s="18">
        <v>8657</v>
      </c>
      <c r="P622" s="17">
        <f t="shared" si="59"/>
        <v>837579</v>
      </c>
      <c r="Q622" s="18">
        <v>326</v>
      </c>
      <c r="R622" s="17">
        <f t="shared" si="60"/>
        <v>837905</v>
      </c>
    </row>
    <row r="623" spans="1:18" ht="12.75">
      <c r="A623" s="16" t="s">
        <v>17</v>
      </c>
      <c r="B623" s="18">
        <v>265127</v>
      </c>
      <c r="C623" s="18">
        <v>37517</v>
      </c>
      <c r="D623" s="18">
        <v>17784</v>
      </c>
      <c r="E623" s="18">
        <v>10349</v>
      </c>
      <c r="F623" s="18">
        <v>36479</v>
      </c>
      <c r="G623" s="18">
        <v>60998</v>
      </c>
      <c r="H623" s="18">
        <v>34937</v>
      </c>
      <c r="I623" s="18">
        <v>5205</v>
      </c>
      <c r="J623" s="18">
        <v>43653</v>
      </c>
      <c r="K623" s="18">
        <v>26258</v>
      </c>
      <c r="L623" s="18">
        <v>67906</v>
      </c>
      <c r="M623" s="18">
        <v>67342</v>
      </c>
      <c r="N623" s="18">
        <v>1955</v>
      </c>
      <c r="O623" s="18">
        <v>19687</v>
      </c>
      <c r="P623" s="17">
        <f t="shared" si="59"/>
        <v>655823</v>
      </c>
      <c r="Q623" s="18">
        <v>1630</v>
      </c>
      <c r="R623" s="17">
        <f t="shared" si="60"/>
        <v>657453</v>
      </c>
    </row>
    <row r="624" spans="1:18" ht="12.75">
      <c r="A624" s="16" t="s">
        <v>18</v>
      </c>
      <c r="B624" s="18">
        <v>349895</v>
      </c>
      <c r="C624" s="18">
        <v>131048</v>
      </c>
      <c r="D624" s="18">
        <v>34286</v>
      </c>
      <c r="E624" s="18">
        <v>12392</v>
      </c>
      <c r="F624" s="18">
        <v>64772</v>
      </c>
      <c r="G624" s="18">
        <v>86092</v>
      </c>
      <c r="H624" s="18">
        <v>105280</v>
      </c>
      <c r="I624" s="18">
        <v>6222</v>
      </c>
      <c r="J624" s="18">
        <v>40963</v>
      </c>
      <c r="K624" s="18">
        <v>34139</v>
      </c>
      <c r="L624" s="18">
        <v>60007</v>
      </c>
      <c r="M624" s="18">
        <v>103034</v>
      </c>
      <c r="N624" s="18">
        <v>3079</v>
      </c>
      <c r="O624" s="18">
        <v>18579</v>
      </c>
      <c r="P624" s="17">
        <f t="shared" si="59"/>
        <v>1012630</v>
      </c>
      <c r="Q624" s="18">
        <v>11434</v>
      </c>
      <c r="R624" s="17">
        <f t="shared" si="60"/>
        <v>1024064</v>
      </c>
    </row>
    <row r="625" spans="1:18" ht="12.75">
      <c r="A625" s="16" t="s">
        <v>19</v>
      </c>
      <c r="B625" s="18">
        <v>941931</v>
      </c>
      <c r="C625" s="18">
        <v>94663</v>
      </c>
      <c r="D625" s="18">
        <v>487657</v>
      </c>
      <c r="E625" s="18">
        <v>29411</v>
      </c>
      <c r="F625" s="18">
        <v>195174</v>
      </c>
      <c r="G625" s="18">
        <v>293760</v>
      </c>
      <c r="H625" s="18">
        <v>295222</v>
      </c>
      <c r="I625" s="18">
        <v>23970</v>
      </c>
      <c r="J625" s="18">
        <v>129610</v>
      </c>
      <c r="K625" s="18">
        <v>84035</v>
      </c>
      <c r="L625" s="18">
        <v>312752</v>
      </c>
      <c r="M625" s="18">
        <v>223241</v>
      </c>
      <c r="N625" s="18">
        <v>4016</v>
      </c>
      <c r="O625" s="18">
        <v>71561</v>
      </c>
      <c r="P625" s="17">
        <f t="shared" si="59"/>
        <v>3043881</v>
      </c>
      <c r="Q625" s="18">
        <v>422082</v>
      </c>
      <c r="R625" s="17">
        <f t="shared" si="60"/>
        <v>3465963</v>
      </c>
    </row>
    <row r="626" spans="1:18" ht="12.75">
      <c r="A626" s="16" t="s">
        <v>20</v>
      </c>
      <c r="B626" s="18">
        <v>59175</v>
      </c>
      <c r="C626" s="18">
        <v>24588</v>
      </c>
      <c r="D626" s="18">
        <v>3542</v>
      </c>
      <c r="E626" s="18">
        <v>794</v>
      </c>
      <c r="F626" s="18">
        <v>13227</v>
      </c>
      <c r="G626" s="18">
        <v>15662</v>
      </c>
      <c r="H626" s="18">
        <v>6759</v>
      </c>
      <c r="I626" s="18">
        <v>1642</v>
      </c>
      <c r="J626" s="18">
        <v>3046</v>
      </c>
      <c r="K626" s="18">
        <v>5252</v>
      </c>
      <c r="L626" s="18">
        <v>11631</v>
      </c>
      <c r="M626" s="18">
        <v>55975</v>
      </c>
      <c r="N626" s="18">
        <v>395</v>
      </c>
      <c r="O626" s="18">
        <v>1384</v>
      </c>
      <c r="P626" s="17">
        <f t="shared" si="59"/>
        <v>200304</v>
      </c>
      <c r="Q626" s="18">
        <v>22</v>
      </c>
      <c r="R626" s="17">
        <f t="shared" si="60"/>
        <v>200326</v>
      </c>
    </row>
    <row r="627" spans="1:18" ht="12.75">
      <c r="A627" s="16" t="s">
        <v>21</v>
      </c>
      <c r="B627" s="18">
        <v>219316</v>
      </c>
      <c r="C627" s="18">
        <v>165406</v>
      </c>
      <c r="D627" s="18">
        <v>74077</v>
      </c>
      <c r="E627" s="18">
        <v>102801</v>
      </c>
      <c r="F627" s="18">
        <v>86391</v>
      </c>
      <c r="G627" s="18">
        <v>96646</v>
      </c>
      <c r="H627" s="18">
        <v>86532</v>
      </c>
      <c r="I627" s="18">
        <v>9231</v>
      </c>
      <c r="J627" s="18">
        <v>68486</v>
      </c>
      <c r="K627" s="18">
        <v>39390</v>
      </c>
      <c r="L627" s="18">
        <v>109737</v>
      </c>
      <c r="M627" s="18">
        <v>110291</v>
      </c>
      <c r="N627" s="18">
        <v>2456</v>
      </c>
      <c r="O627" s="18">
        <v>33096</v>
      </c>
      <c r="P627" s="17">
        <f t="shared" si="59"/>
        <v>1137664</v>
      </c>
      <c r="Q627" s="18">
        <v>1455</v>
      </c>
      <c r="R627" s="17">
        <f t="shared" si="60"/>
        <v>1139119</v>
      </c>
    </row>
    <row r="628" spans="1:18" ht="12.75">
      <c r="A628" s="16" t="s">
        <v>22</v>
      </c>
      <c r="B628" s="18">
        <v>56682</v>
      </c>
      <c r="C628" s="18">
        <v>407175</v>
      </c>
      <c r="D628" s="18">
        <v>2460</v>
      </c>
      <c r="E628" s="18">
        <v>49634</v>
      </c>
      <c r="F628" s="18">
        <v>41065</v>
      </c>
      <c r="G628" s="18">
        <v>31401</v>
      </c>
      <c r="H628" s="18">
        <v>45764</v>
      </c>
      <c r="I628" s="18">
        <v>3954</v>
      </c>
      <c r="J628" s="18">
        <v>17493</v>
      </c>
      <c r="K628" s="18">
        <v>10505</v>
      </c>
      <c r="L628" s="18">
        <v>24552</v>
      </c>
      <c r="M628" s="18">
        <v>41191</v>
      </c>
      <c r="N628" s="18">
        <v>976</v>
      </c>
      <c r="O628" s="18">
        <v>7508</v>
      </c>
      <c r="P628" s="17">
        <f t="shared" si="59"/>
        <v>725344</v>
      </c>
      <c r="Q628" s="18">
        <v>12367</v>
      </c>
      <c r="R628" s="17">
        <f t="shared" si="60"/>
        <v>737711</v>
      </c>
    </row>
    <row r="629" spans="1:18" ht="12.75">
      <c r="A629" s="16" t="s">
        <v>23</v>
      </c>
      <c r="B629" s="18">
        <v>285749</v>
      </c>
      <c r="C629" s="18">
        <v>539</v>
      </c>
      <c r="D629" s="18">
        <v>84464</v>
      </c>
      <c r="E629" s="18">
        <v>16494</v>
      </c>
      <c r="F629" s="18">
        <v>79004</v>
      </c>
      <c r="G629" s="18">
        <v>94685</v>
      </c>
      <c r="H629" s="18">
        <v>90631</v>
      </c>
      <c r="I629" s="18">
        <v>10540</v>
      </c>
      <c r="J629" s="18">
        <v>48135</v>
      </c>
      <c r="K629" s="18">
        <v>28887</v>
      </c>
      <c r="L629" s="18">
        <v>143359</v>
      </c>
      <c r="M629" s="18">
        <v>94692</v>
      </c>
      <c r="N629" s="18">
        <v>2584</v>
      </c>
      <c r="O629" s="18">
        <v>22923</v>
      </c>
      <c r="P629" s="17">
        <f t="shared" si="59"/>
        <v>956840</v>
      </c>
      <c r="Q629" s="18">
        <v>6817</v>
      </c>
      <c r="R629" s="17">
        <f t="shared" si="60"/>
        <v>963657</v>
      </c>
    </row>
    <row r="630" spans="1:18" ht="12.75">
      <c r="A630" s="16" t="s">
        <v>24</v>
      </c>
      <c r="B630" s="18">
        <v>245711</v>
      </c>
      <c r="C630" s="18">
        <v>139172</v>
      </c>
      <c r="D630" s="18">
        <v>48175</v>
      </c>
      <c r="E630" s="18">
        <v>7639</v>
      </c>
      <c r="F630" s="18">
        <v>55756</v>
      </c>
      <c r="G630" s="18">
        <v>85305</v>
      </c>
      <c r="H630" s="18">
        <v>117881</v>
      </c>
      <c r="I630" s="18">
        <v>7889</v>
      </c>
      <c r="J630" s="18">
        <v>52723</v>
      </c>
      <c r="K630" s="18">
        <v>34136</v>
      </c>
      <c r="L630" s="18">
        <v>150986</v>
      </c>
      <c r="M630" s="18">
        <v>74911</v>
      </c>
      <c r="N630" s="18">
        <v>1413</v>
      </c>
      <c r="O630" s="18">
        <v>26204</v>
      </c>
      <c r="P630" s="17">
        <f t="shared" si="59"/>
        <v>995493</v>
      </c>
      <c r="Q630" s="18">
        <v>1078</v>
      </c>
      <c r="R630" s="17">
        <f t="shared" si="60"/>
        <v>996571</v>
      </c>
    </row>
    <row r="631" spans="1:18" ht="12.75">
      <c r="A631" s="16" t="s">
        <v>25</v>
      </c>
      <c r="B631" s="18">
        <v>260259</v>
      </c>
      <c r="C631" s="18">
        <v>16954</v>
      </c>
      <c r="D631" s="18">
        <v>42462</v>
      </c>
      <c r="E631" s="18">
        <v>2806</v>
      </c>
      <c r="F631" s="18">
        <v>78297</v>
      </c>
      <c r="G631" s="18">
        <v>77442</v>
      </c>
      <c r="H631" s="18">
        <v>85765</v>
      </c>
      <c r="I631" s="18">
        <v>10305</v>
      </c>
      <c r="J631" s="18">
        <v>36468</v>
      </c>
      <c r="K631" s="18">
        <v>47267</v>
      </c>
      <c r="L631" s="18">
        <v>91152</v>
      </c>
      <c r="M631" s="18">
        <v>114581</v>
      </c>
      <c r="N631" s="18">
        <v>5204</v>
      </c>
      <c r="O631" s="18">
        <v>17357</v>
      </c>
      <c r="P631" s="17">
        <f t="shared" si="59"/>
        <v>851605</v>
      </c>
      <c r="Q631" s="18">
        <v>1950</v>
      </c>
      <c r="R631" s="17">
        <f t="shared" si="60"/>
        <v>853555</v>
      </c>
    </row>
    <row r="632" spans="1:18" ht="12.75">
      <c r="A632" s="16" t="s">
        <v>26</v>
      </c>
      <c r="B632" s="18">
        <v>165886</v>
      </c>
      <c r="C632" s="18">
        <v>38786</v>
      </c>
      <c r="D632" s="18">
        <v>99068</v>
      </c>
      <c r="E632" s="18">
        <v>25503</v>
      </c>
      <c r="F632" s="18">
        <v>69962</v>
      </c>
      <c r="G632" s="18">
        <v>88146</v>
      </c>
      <c r="H632" s="18">
        <v>108466</v>
      </c>
      <c r="I632" s="18">
        <v>11940</v>
      </c>
      <c r="J632" s="18">
        <v>55583</v>
      </c>
      <c r="K632" s="18">
        <v>44642</v>
      </c>
      <c r="L632" s="18">
        <v>128252</v>
      </c>
      <c r="M632" s="18">
        <v>124541</v>
      </c>
      <c r="N632" s="18">
        <v>3376</v>
      </c>
      <c r="O632" s="18">
        <v>29328</v>
      </c>
      <c r="P632" s="17">
        <f t="shared" si="59"/>
        <v>934823</v>
      </c>
      <c r="Q632" s="18">
        <v>8805</v>
      </c>
      <c r="R632" s="17">
        <f t="shared" si="60"/>
        <v>943628</v>
      </c>
    </row>
    <row r="633" spans="1:18" ht="12.75">
      <c r="A633" s="16" t="s">
        <v>27</v>
      </c>
      <c r="B633" s="18">
        <v>179580</v>
      </c>
      <c r="C633" s="18">
        <v>119</v>
      </c>
      <c r="D633" s="18">
        <v>145657</v>
      </c>
      <c r="E633" s="18">
        <v>7913</v>
      </c>
      <c r="F633" s="18">
        <v>104889</v>
      </c>
      <c r="G633" s="18">
        <v>78826</v>
      </c>
      <c r="H633" s="18">
        <v>61531</v>
      </c>
      <c r="I633" s="18">
        <v>12744</v>
      </c>
      <c r="J633" s="18">
        <v>41190</v>
      </c>
      <c r="K633" s="18">
        <v>26258</v>
      </c>
      <c r="L633" s="18">
        <v>88014</v>
      </c>
      <c r="M633" s="18">
        <v>73848</v>
      </c>
      <c r="N633" s="18">
        <v>1347</v>
      </c>
      <c r="O633" s="18">
        <v>22847</v>
      </c>
      <c r="P633" s="17">
        <f t="shared" si="59"/>
        <v>799069</v>
      </c>
      <c r="Q633" s="18">
        <v>1169</v>
      </c>
      <c r="R633" s="17">
        <f t="shared" si="60"/>
        <v>800238</v>
      </c>
    </row>
    <row r="634" spans="1:18" ht="12.75">
      <c r="A634" s="16" t="s">
        <v>28</v>
      </c>
      <c r="B634" s="18">
        <v>208733</v>
      </c>
      <c r="C634" s="18">
        <v>1005</v>
      </c>
      <c r="D634" s="18">
        <v>341667</v>
      </c>
      <c r="E634" s="18">
        <v>16476</v>
      </c>
      <c r="F634" s="18">
        <v>122743</v>
      </c>
      <c r="G634" s="18">
        <v>126737</v>
      </c>
      <c r="H634" s="18">
        <v>81724</v>
      </c>
      <c r="I634" s="18">
        <v>26623</v>
      </c>
      <c r="J634" s="18">
        <v>86085</v>
      </c>
      <c r="K634" s="18">
        <v>44642</v>
      </c>
      <c r="L634" s="18">
        <v>154690</v>
      </c>
      <c r="M634" s="18">
        <v>98311</v>
      </c>
      <c r="N634" s="18">
        <v>2181</v>
      </c>
      <c r="O634" s="18">
        <v>45662</v>
      </c>
      <c r="P634" s="17">
        <f t="shared" si="59"/>
        <v>1265955</v>
      </c>
      <c r="Q634" s="18">
        <v>24188</v>
      </c>
      <c r="R634" s="17">
        <f t="shared" si="60"/>
        <v>1290143</v>
      </c>
    </row>
    <row r="635" spans="1:18" ht="12.75">
      <c r="A635" s="16" t="s">
        <v>29</v>
      </c>
      <c r="B635" s="18">
        <v>445522</v>
      </c>
      <c r="C635" s="18">
        <v>145671</v>
      </c>
      <c r="D635" s="18">
        <v>685294</v>
      </c>
      <c r="E635" s="18">
        <v>73341</v>
      </c>
      <c r="F635" s="18">
        <v>267237</v>
      </c>
      <c r="G635" s="18">
        <v>269115</v>
      </c>
      <c r="H635" s="18">
        <v>249574</v>
      </c>
      <c r="I635" s="18">
        <v>36361</v>
      </c>
      <c r="J635" s="18">
        <v>196055</v>
      </c>
      <c r="K635" s="18">
        <v>131303</v>
      </c>
      <c r="L635" s="18">
        <v>223954</v>
      </c>
      <c r="M635" s="18">
        <v>220348</v>
      </c>
      <c r="N635" s="18">
        <v>6192</v>
      </c>
      <c r="O635" s="18">
        <v>103416</v>
      </c>
      <c r="P635" s="17">
        <f t="shared" si="59"/>
        <v>2846551</v>
      </c>
      <c r="Q635" s="18">
        <v>24427</v>
      </c>
      <c r="R635" s="17">
        <f t="shared" si="60"/>
        <v>2870978</v>
      </c>
    </row>
    <row r="636" spans="1:18" ht="12.75">
      <c r="A636" s="16" t="s">
        <v>30</v>
      </c>
      <c r="B636" s="18">
        <v>134839</v>
      </c>
      <c r="C636" s="18">
        <v>11191</v>
      </c>
      <c r="D636" s="18">
        <v>26393</v>
      </c>
      <c r="E636" s="18">
        <v>5450</v>
      </c>
      <c r="F636" s="18">
        <v>43894</v>
      </c>
      <c r="G636" s="18">
        <v>39629</v>
      </c>
      <c r="H636" s="18">
        <v>44225</v>
      </c>
      <c r="I636" s="18">
        <v>875</v>
      </c>
      <c r="J636" s="18">
        <v>17095</v>
      </c>
      <c r="K636" s="18">
        <v>21011</v>
      </c>
      <c r="L636" s="18">
        <v>29672</v>
      </c>
      <c r="M636" s="18">
        <v>52578</v>
      </c>
      <c r="N636" s="18">
        <v>1870</v>
      </c>
      <c r="O636" s="18">
        <v>7524</v>
      </c>
      <c r="P636" s="17">
        <f t="shared" si="59"/>
        <v>421198</v>
      </c>
      <c r="Q636" s="18">
        <v>715</v>
      </c>
      <c r="R636" s="17">
        <f t="shared" si="60"/>
        <v>421913</v>
      </c>
    </row>
    <row r="637" spans="1:18" ht="12.75">
      <c r="A637" s="16" t="s">
        <v>31</v>
      </c>
      <c r="B637" s="18">
        <v>472400</v>
      </c>
      <c r="C637" s="18">
        <v>56156</v>
      </c>
      <c r="D637" s="18">
        <v>209644</v>
      </c>
      <c r="E637" s="18">
        <v>27417</v>
      </c>
      <c r="F637" s="18">
        <v>122328</v>
      </c>
      <c r="G637" s="18">
        <v>153964</v>
      </c>
      <c r="H637" s="18">
        <v>110210</v>
      </c>
      <c r="I637" s="18">
        <v>22552</v>
      </c>
      <c r="J637" s="18">
        <v>97549</v>
      </c>
      <c r="K637" s="18">
        <v>57771</v>
      </c>
      <c r="L637" s="18">
        <v>153825</v>
      </c>
      <c r="M637" s="18">
        <v>163299</v>
      </c>
      <c r="N637" s="18">
        <v>3541</v>
      </c>
      <c r="O637" s="18">
        <v>47750</v>
      </c>
      <c r="P637" s="17">
        <f t="shared" si="59"/>
        <v>1602906</v>
      </c>
      <c r="Q637" s="18">
        <v>5465</v>
      </c>
      <c r="R637" s="17">
        <f t="shared" si="60"/>
        <v>1608371</v>
      </c>
    </row>
    <row r="638" spans="1:18" ht="12.75">
      <c r="A638" s="16" t="s">
        <v>32</v>
      </c>
      <c r="B638" s="18">
        <v>776921</v>
      </c>
      <c r="C638" s="18">
        <v>30429</v>
      </c>
      <c r="D638" s="18">
        <v>1969322</v>
      </c>
      <c r="E638" s="18">
        <v>168182</v>
      </c>
      <c r="F638" s="18">
        <v>640769</v>
      </c>
      <c r="G638" s="18">
        <v>718734</v>
      </c>
      <c r="H638" s="18">
        <v>622210</v>
      </c>
      <c r="I638" s="18">
        <v>152217</v>
      </c>
      <c r="J638" s="18">
        <v>495748</v>
      </c>
      <c r="K638" s="18">
        <v>265232</v>
      </c>
      <c r="L638" s="18">
        <v>1149375</v>
      </c>
      <c r="M638" s="18">
        <v>463615</v>
      </c>
      <c r="N638" s="18">
        <v>12350</v>
      </c>
      <c r="O638" s="18">
        <v>243808</v>
      </c>
      <c r="P638" s="17">
        <f t="shared" si="59"/>
        <v>7221296</v>
      </c>
      <c r="Q638" s="18">
        <v>173803</v>
      </c>
      <c r="R638" s="17">
        <f t="shared" si="60"/>
        <v>7395099</v>
      </c>
    </row>
    <row r="639" spans="1:18" ht="12.75">
      <c r="A639" s="13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7"/>
      <c r="Q639" s="18"/>
      <c r="R639" s="17"/>
    </row>
    <row r="640" spans="1:18" ht="12.75">
      <c r="A640" s="16" t="s">
        <v>33</v>
      </c>
      <c r="B640" s="18">
        <v>302411</v>
      </c>
      <c r="C640" s="18">
        <v>742729</v>
      </c>
      <c r="D640" s="18">
        <v>2981</v>
      </c>
      <c r="E640" s="18">
        <v>4968</v>
      </c>
      <c r="F640" s="18">
        <v>188653</v>
      </c>
      <c r="G640" s="18">
        <v>101869</v>
      </c>
      <c r="H640" s="18">
        <v>96169</v>
      </c>
      <c r="I640" s="18">
        <v>6277</v>
      </c>
      <c r="J640" s="18">
        <v>53822</v>
      </c>
      <c r="K640" s="18">
        <v>15765</v>
      </c>
      <c r="L640" s="18">
        <v>153467</v>
      </c>
      <c r="M640" s="18">
        <v>111454</v>
      </c>
      <c r="N640" s="18">
        <v>1476</v>
      </c>
      <c r="O640" s="18">
        <v>17044</v>
      </c>
      <c r="P640" s="17">
        <f>SUM(B640:N640)-O640</f>
        <v>1764997</v>
      </c>
      <c r="Q640" s="18">
        <v>9166</v>
      </c>
      <c r="R640" s="17">
        <f>(P640+Q640)</f>
        <v>1774163</v>
      </c>
    </row>
    <row r="641" spans="1:18" ht="12.75">
      <c r="A641" s="13"/>
      <c r="B641" s="18"/>
      <c r="C641" s="13"/>
      <c r="D641" s="13"/>
      <c r="E641" s="13"/>
      <c r="F641" s="13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</row>
    <row r="642" spans="1:18" ht="12.75">
      <c r="A642" s="19" t="s">
        <v>9</v>
      </c>
      <c r="B642" s="20">
        <f aca="true" t="shared" si="61" ref="B642:R642">SUM(B613+B640)</f>
        <v>7465148</v>
      </c>
      <c r="C642" s="20">
        <f t="shared" si="61"/>
        <v>2581712</v>
      </c>
      <c r="D642" s="20">
        <f t="shared" si="61"/>
        <v>11353397</v>
      </c>
      <c r="E642" s="20">
        <f t="shared" si="61"/>
        <v>1836338</v>
      </c>
      <c r="F642" s="20">
        <f t="shared" si="61"/>
        <v>4387005</v>
      </c>
      <c r="G642" s="20">
        <f t="shared" si="61"/>
        <v>5342306</v>
      </c>
      <c r="H642" s="20">
        <f t="shared" si="61"/>
        <v>4740776</v>
      </c>
      <c r="I642" s="20">
        <f t="shared" si="61"/>
        <v>990549</v>
      </c>
      <c r="J642" s="20">
        <f t="shared" si="61"/>
        <v>4411319</v>
      </c>
      <c r="K642" s="20">
        <f t="shared" si="61"/>
        <v>2626047</v>
      </c>
      <c r="L642" s="20">
        <f t="shared" si="61"/>
        <v>7370955</v>
      </c>
      <c r="M642" s="20">
        <f t="shared" si="61"/>
        <v>5508939</v>
      </c>
      <c r="N642" s="20">
        <f t="shared" si="61"/>
        <v>112914</v>
      </c>
      <c r="O642" s="20">
        <f t="shared" si="61"/>
        <v>2226080</v>
      </c>
      <c r="P642" s="20">
        <f t="shared" si="61"/>
        <v>56501325</v>
      </c>
      <c r="Q642" s="20">
        <f t="shared" si="61"/>
        <v>1480965</v>
      </c>
      <c r="R642" s="20">
        <f t="shared" si="61"/>
        <v>57982290</v>
      </c>
    </row>
    <row r="643" spans="1:18" ht="12.75">
      <c r="A643" s="21" t="s">
        <v>54</v>
      </c>
      <c r="B643" s="2"/>
      <c r="C643" s="2"/>
      <c r="D643" s="2"/>
      <c r="E643" s="2"/>
      <c r="F643" s="2"/>
      <c r="G643" s="2"/>
      <c r="H643" s="2"/>
      <c r="I643" s="11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2.75">
      <c r="A644" s="2"/>
      <c r="B644" s="8"/>
      <c r="C644" s="8"/>
      <c r="D644" s="8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1:18" ht="12.75">
      <c r="A645" s="2"/>
      <c r="B645" s="8"/>
      <c r="C645" s="8"/>
      <c r="D645" s="8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ht="12.75">
      <c r="A646" s="2" t="s">
        <v>68</v>
      </c>
    </row>
    <row r="647" spans="1:18" ht="12.75">
      <c r="A647" s="3" t="s">
        <v>0</v>
      </c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2.75">
      <c r="A648" s="5">
        <v>1995</v>
      </c>
      <c r="B648" s="2"/>
      <c r="C648" s="2"/>
      <c r="D648" s="2"/>
      <c r="E648" s="2"/>
      <c r="F648" s="2"/>
      <c r="G648" s="2"/>
      <c r="H648" s="6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5" t="s">
        <v>36</v>
      </c>
      <c r="R649" s="25"/>
    </row>
    <row r="650" spans="1:18" s="12" customFormat="1" ht="12.75">
      <c r="A650" s="26" t="s">
        <v>6</v>
      </c>
      <c r="B650" s="26" t="s">
        <v>37</v>
      </c>
      <c r="C650" s="26" t="s">
        <v>3</v>
      </c>
      <c r="D650" s="26" t="s">
        <v>38</v>
      </c>
      <c r="E650" s="26" t="s">
        <v>39</v>
      </c>
      <c r="F650" s="26" t="s">
        <v>40</v>
      </c>
      <c r="G650" s="26" t="s">
        <v>1</v>
      </c>
      <c r="H650" s="26" t="s">
        <v>41</v>
      </c>
      <c r="I650" s="26" t="s">
        <v>2</v>
      </c>
      <c r="J650" s="26" t="s">
        <v>42</v>
      </c>
      <c r="K650" s="26" t="s">
        <v>43</v>
      </c>
      <c r="L650" s="26" t="s">
        <v>44</v>
      </c>
      <c r="M650" s="26" t="s">
        <v>45</v>
      </c>
      <c r="N650" s="26" t="s">
        <v>46</v>
      </c>
      <c r="O650" s="26" t="s">
        <v>47</v>
      </c>
      <c r="P650" s="26" t="s">
        <v>48</v>
      </c>
      <c r="Q650" s="26" t="s">
        <v>49</v>
      </c>
      <c r="R650" s="26" t="s">
        <v>50</v>
      </c>
    </row>
    <row r="651" spans="1:18" s="12" customFormat="1" ht="12.75">
      <c r="A651" s="27"/>
      <c r="B651" s="27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</row>
    <row r="652" spans="1:18" s="12" customFormat="1" ht="12.75">
      <c r="A652" s="27"/>
      <c r="B652" s="27"/>
      <c r="C652" s="29"/>
      <c r="D652" s="29"/>
      <c r="E652" s="29"/>
      <c r="F652" s="29"/>
      <c r="G652" s="29"/>
      <c r="H652" s="29" t="s">
        <v>4</v>
      </c>
      <c r="I652" s="29"/>
      <c r="J652" s="29"/>
      <c r="K652" s="29" t="s">
        <v>5</v>
      </c>
      <c r="L652" s="29"/>
      <c r="M652" s="29"/>
      <c r="N652" s="29"/>
      <c r="O652" s="29"/>
      <c r="P652" s="29"/>
      <c r="Q652" s="29"/>
      <c r="R652" s="29"/>
    </row>
    <row r="653" spans="1:18" s="12" customFormat="1" ht="12.75">
      <c r="A653" s="27"/>
      <c r="B653" s="27"/>
      <c r="C653" s="29"/>
      <c r="D653" s="29"/>
      <c r="E653" s="29"/>
      <c r="F653" s="29"/>
      <c r="G653" s="29"/>
      <c r="H653" s="29" t="s">
        <v>7</v>
      </c>
      <c r="I653" s="29"/>
      <c r="J653" s="29"/>
      <c r="K653" s="29" t="s">
        <v>8</v>
      </c>
      <c r="L653" s="29"/>
      <c r="M653" s="29"/>
      <c r="N653" s="29"/>
      <c r="O653" s="29"/>
      <c r="P653" s="29"/>
      <c r="Q653" s="29"/>
      <c r="R653" s="29"/>
    </row>
    <row r="654" spans="1:18" s="12" customFormat="1" ht="12.75">
      <c r="A654" s="27"/>
      <c r="B654" s="27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</row>
    <row r="655" spans="1:21" s="12" customFormat="1" ht="12.75">
      <c r="A655" s="27"/>
      <c r="B655" s="27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T655"/>
      <c r="U655"/>
    </row>
    <row r="656" spans="1:21" ht="12.75">
      <c r="A656" s="22" t="s">
        <v>6</v>
      </c>
      <c r="B656" s="23">
        <f>SUM(B658:B681)</f>
        <v>8867591</v>
      </c>
      <c r="C656" s="23">
        <f aca="true" t="shared" si="62" ref="C656:I656">SUM(C658:C681)</f>
        <v>2171638</v>
      </c>
      <c r="D656" s="23">
        <f t="shared" si="62"/>
        <v>13603296</v>
      </c>
      <c r="E656" s="23">
        <f t="shared" si="62"/>
        <v>2348050</v>
      </c>
      <c r="F656" s="23">
        <f t="shared" si="62"/>
        <v>5278622</v>
      </c>
      <c r="G656" s="23">
        <f t="shared" si="62"/>
        <v>6617764</v>
      </c>
      <c r="H656" s="23">
        <f t="shared" si="62"/>
        <v>5675013</v>
      </c>
      <c r="I656" s="23">
        <f t="shared" si="62"/>
        <v>1361581</v>
      </c>
      <c r="J656" s="23">
        <f aca="true" t="shared" si="63" ref="J656:R656">SUM(J658:J681)</f>
        <v>5938841</v>
      </c>
      <c r="K656" s="23">
        <f t="shared" si="63"/>
        <v>3394172</v>
      </c>
      <c r="L656" s="23">
        <f t="shared" si="63"/>
        <v>9546801</v>
      </c>
      <c r="M656" s="23">
        <f t="shared" si="63"/>
        <v>7194378</v>
      </c>
      <c r="N656" s="23">
        <f t="shared" si="63"/>
        <v>131116</v>
      </c>
      <c r="O656" s="23">
        <f t="shared" si="63"/>
        <v>3170602</v>
      </c>
      <c r="P656" s="23">
        <f t="shared" si="63"/>
        <v>68958261</v>
      </c>
      <c r="Q656" s="23">
        <f t="shared" si="63"/>
        <v>1824504</v>
      </c>
      <c r="R656" s="23">
        <f t="shared" si="63"/>
        <v>70782765</v>
      </c>
      <c r="T656" s="1"/>
      <c r="U656" s="1"/>
    </row>
    <row r="657" spans="1:21" ht="12.75">
      <c r="A657" s="13"/>
      <c r="B657" s="18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T657"/>
      <c r="U657"/>
    </row>
    <row r="658" spans="1:21" ht="12.75">
      <c r="A658" s="16" t="s">
        <v>10</v>
      </c>
      <c r="B658" s="18">
        <f>+'[1]1_5VAC - AGRICULT. SILV. PES CA'!N20</f>
        <v>1085693</v>
      </c>
      <c r="C658" s="18">
        <f>+'[2]67VAC - MINERIA'!N118</f>
        <v>206014</v>
      </c>
      <c r="D658" s="18">
        <f>+'[3]825VAC - INDUSTRIA'!N118</f>
        <v>2595322</v>
      </c>
      <c r="E658" s="18">
        <f>+'[4]26VACK ELECTRICIDAD GAS Y AGUA'!N118</f>
        <v>535941</v>
      </c>
      <c r="F658" s="18">
        <f>+'[5]27VACK - CONSTRUCCION'!N118</f>
        <v>967191</v>
      </c>
      <c r="G658" s="18">
        <f>+'[6]28 COMERCIO'!N118</f>
        <v>927281</v>
      </c>
      <c r="H658" s="18">
        <f>+'[7]29VACK - TRANSPORTE'!N118</f>
        <v>782987</v>
      </c>
      <c r="I658" s="18">
        <f>+'[8]30VACK - COMU ICACIOES'!N118</f>
        <v>225462</v>
      </c>
      <c r="J658" s="18">
        <f>+'[9]31VACK - BANCOS SEGUROS Y OTR.'!N118</f>
        <v>777234</v>
      </c>
      <c r="K658" s="18">
        <f>+'[10]32VACK - ALQUILER DE VIVIENDA'!N118</f>
        <v>512196</v>
      </c>
      <c r="L658" s="18">
        <f>+'[11]33VACK - SERVICIOS PERSONALES'!N118</f>
        <v>1282962</v>
      </c>
      <c r="M658" s="18">
        <f>+'[12]34VACK - SERVICIOS GOBIERNO'!N118</f>
        <v>818695</v>
      </c>
      <c r="N658" s="18">
        <f>+'[13]35VACK SERVICIOS DOMESTICOS'!N118</f>
        <v>17278</v>
      </c>
      <c r="O658" s="18">
        <f>+'[14]SBIC - S. BANCARIOS IMPUTADOS'!N118</f>
        <v>414945</v>
      </c>
      <c r="P658" s="17">
        <f aca="true" t="shared" si="64" ref="P658:P681">SUM(B658:N658)-O658</f>
        <v>10319311</v>
      </c>
      <c r="Q658" s="18">
        <f>+'[15]DSICK - DERECHOS E IMPUESTOS'!N118</f>
        <v>254017</v>
      </c>
      <c r="R658" s="17">
        <f aca="true" t="shared" si="65" ref="R658:R681">(P658+Q658)</f>
        <v>10573328</v>
      </c>
      <c r="T658" s="1"/>
      <c r="U658" s="1"/>
    </row>
    <row r="659" spans="1:21" ht="12.75">
      <c r="A659" s="16" t="s">
        <v>11</v>
      </c>
      <c r="B659" s="18">
        <f>+'[1]1_5VAC - AGRICULT. SILV. PES CA'!N21</f>
        <v>135790</v>
      </c>
      <c r="C659" s="18">
        <f>+'[2]67VAC - MINERIA'!N119</f>
        <v>974</v>
      </c>
      <c r="D659" s="18">
        <f>+'[3]825VAC - INDUSTRIA'!N119</f>
        <v>803191</v>
      </c>
      <c r="E659" s="18">
        <f>+'[4]26VACK ELECTRICIDAD GAS Y AGUA'!N119</f>
        <v>110515</v>
      </c>
      <c r="F659" s="18">
        <f>+'[5]27VACK - CONSTRUCCION'!N119</f>
        <v>174411</v>
      </c>
      <c r="G659" s="18">
        <f>+'[6]28 COMERCIO'!N119</f>
        <v>223894</v>
      </c>
      <c r="H659" s="18">
        <f>+'[7]29VACK - TRANSPORTE'!N119</f>
        <v>304828</v>
      </c>
      <c r="I659" s="18">
        <f>+'[8]30VACK - COMU ICACIOES'!N119</f>
        <v>73974</v>
      </c>
      <c r="J659" s="18">
        <f>+'[9]31VACK - BANCOS SEGUROS Y OTR.'!N119</f>
        <v>212218</v>
      </c>
      <c r="K659" s="18">
        <f>+'[10]32VACK - ALQUILER DE VIVIENDA'!N119</f>
        <v>157073</v>
      </c>
      <c r="L659" s="18">
        <f>+'[11]33VACK - SERVICIOS PERSONALES'!N119</f>
        <v>354317</v>
      </c>
      <c r="M659" s="18">
        <f>+'[12]34VACK - SERVICIOS GOBIERNO'!N119</f>
        <v>194161</v>
      </c>
      <c r="N659" s="18">
        <f>+'[13]35VACK SERVICIOS DOMESTICOS'!N119</f>
        <v>7639</v>
      </c>
      <c r="O659" s="18">
        <f>+'[14]SBIC - S. BANCARIOS IMPUTADOS'!N119</f>
        <v>113298</v>
      </c>
      <c r="P659" s="17">
        <f t="shared" si="64"/>
        <v>2639687</v>
      </c>
      <c r="Q659" s="18">
        <f>+'[15]DSICK - DERECHOS E IMPUESTOS'!N119</f>
        <v>111198</v>
      </c>
      <c r="R659" s="17">
        <f t="shared" si="65"/>
        <v>2750885</v>
      </c>
      <c r="T659" s="1"/>
      <c r="U659" s="1"/>
    </row>
    <row r="660" spans="1:21" ht="12.75">
      <c r="A660" s="16" t="s">
        <v>52</v>
      </c>
      <c r="B660" s="18">
        <f>+'[1]1_5VAC - AGRICULT. SILV. PES CA'!N39</f>
        <v>4263</v>
      </c>
      <c r="C660" s="18">
        <f>+'[2]67VAC - MINERIA'!N137</f>
        <v>1257</v>
      </c>
      <c r="D660" s="18">
        <f>+'[3]825VAC - INDUSTRIA'!N137</f>
        <v>3567027</v>
      </c>
      <c r="E660" s="18">
        <f>+'[4]26VACK ELECTRICIDAD GAS Y AGUA'!N137</f>
        <v>698858</v>
      </c>
      <c r="F660" s="18">
        <f>+'[5]27VACK - CONSTRUCCION'!N137</f>
        <v>1222198</v>
      </c>
      <c r="G660" s="18">
        <f>+'[6]28 COMERCIO'!N137</f>
        <v>1761934</v>
      </c>
      <c r="H660" s="18">
        <f>+'[7]29VACK - TRANSPORTE'!N137</f>
        <v>1380390</v>
      </c>
      <c r="I660" s="18">
        <f>+'[8]30VACK - COMU ICACIOES'!N137</f>
        <v>533807</v>
      </c>
      <c r="J660" s="18">
        <f>+'[9]31VACK - BANCOS SEGUROS Y OTR.'!N137</f>
        <v>2566867</v>
      </c>
      <c r="K660" s="18">
        <f>+'[10]32VACK - ALQUILER DE VIVIENDA'!N137</f>
        <v>1263428</v>
      </c>
      <c r="L660" s="18">
        <f>+'[11]33VACK - SERVICIOS PERSONALES'!N137</f>
        <v>3308703</v>
      </c>
      <c r="M660" s="18">
        <f>+'[12]34VACK - SERVICIOS GOBIERNO'!N137</f>
        <v>2597760</v>
      </c>
      <c r="N660" s="18">
        <f>+'[13]35VACK SERVICIOS DOMESTICOS'!N137</f>
        <v>25400</v>
      </c>
      <c r="O660" s="18">
        <f>+'[14]SBIC - S. BANCARIOS IMPUTADOS'!N137</f>
        <v>1370388</v>
      </c>
      <c r="P660" s="17">
        <f t="shared" si="64"/>
        <v>17561504</v>
      </c>
      <c r="Q660" s="18">
        <f>+'[15]DSICK - DERECHOS E IMPUESTOS'!N137</f>
        <v>444355</v>
      </c>
      <c r="R660" s="17">
        <f t="shared" si="65"/>
        <v>18005859</v>
      </c>
      <c r="T660" s="1"/>
      <c r="U660" s="1"/>
    </row>
    <row r="661" spans="1:21" ht="12.75">
      <c r="A661" s="16" t="s">
        <v>12</v>
      </c>
      <c r="B661" s="18">
        <f>+'[1]1_5VAC - AGRICULT. SILV. PES CA'!N22</f>
        <v>225032</v>
      </c>
      <c r="C661" s="18">
        <f>+'[2]67VAC - MINERIA'!N120</f>
        <v>102332</v>
      </c>
      <c r="D661" s="18">
        <f>+'[3]825VAC - INDUSTRIA'!N120</f>
        <v>563025</v>
      </c>
      <c r="E661" s="18">
        <f>+'[4]26VACK ELECTRICIDAD GAS Y AGUA'!N120</f>
        <v>88107</v>
      </c>
      <c r="F661" s="18">
        <f>+'[5]27VACK - CONSTRUCCION'!N120</f>
        <v>122674</v>
      </c>
      <c r="G661" s="18">
        <f>+'[6]28 COMERCIO'!N120</f>
        <v>192972</v>
      </c>
      <c r="H661" s="18">
        <f>+'[7]29VACK - TRANSPORTE'!N120</f>
        <v>198340</v>
      </c>
      <c r="I661" s="18">
        <f>+'[8]30VACK - COMU ICACIOES'!N120</f>
        <v>39184</v>
      </c>
      <c r="J661" s="18">
        <f>+'[9]31VACK - BANCOS SEGUROS Y OTR.'!N120</f>
        <v>125998</v>
      </c>
      <c r="K661" s="18">
        <f>+'[10]32VACK - ALQUILER DE VIVIENDA'!N120</f>
        <v>92198</v>
      </c>
      <c r="L661" s="18">
        <f>+'[11]33VACK - SERVICIOS PERSONALES'!N120</f>
        <v>338689</v>
      </c>
      <c r="M661" s="18">
        <f>+'[12]34VACK - SERVICIOS GOBIERNO'!N120</f>
        <v>205975</v>
      </c>
      <c r="N661" s="18">
        <f>+'[13]35VACK SERVICIOS DOMESTICOS'!N120</f>
        <v>7320</v>
      </c>
      <c r="O661" s="18">
        <f>+'[14]SBIC - S. BANCARIOS IMPUTADOS'!N120</f>
        <v>67267</v>
      </c>
      <c r="P661" s="17">
        <f t="shared" si="64"/>
        <v>2234579</v>
      </c>
      <c r="Q661" s="18">
        <f>+'[15]DSICK - DERECHOS E IMPUESTOS'!N120</f>
        <v>90821</v>
      </c>
      <c r="R661" s="17">
        <f t="shared" si="65"/>
        <v>2325400</v>
      </c>
      <c r="T661" s="1"/>
      <c r="U661" s="1"/>
    </row>
    <row r="662" spans="1:21" ht="12.75">
      <c r="A662" s="16" t="s">
        <v>13</v>
      </c>
      <c r="B662" s="18">
        <f>+'[1]1_5VAC - AGRICULT. SILV. PES CA'!N23</f>
        <v>350976</v>
      </c>
      <c r="C662" s="18">
        <f>+'[2]67VAC - MINERIA'!N121</f>
        <v>322771</v>
      </c>
      <c r="D662" s="18">
        <f>+'[3]825VAC - INDUSTRIA'!N121</f>
        <v>224163</v>
      </c>
      <c r="E662" s="18">
        <f>+'[4]26VACK ELECTRICIDAD GAS Y AGUA'!N121</f>
        <v>78522</v>
      </c>
      <c r="F662" s="18">
        <f>+'[5]27VACK - CONSTRUCCION'!N121</f>
        <v>121993</v>
      </c>
      <c r="G662" s="18">
        <f>+'[6]28 COMERCIO'!N121</f>
        <v>189261</v>
      </c>
      <c r="H662" s="18">
        <f>+'[7]29VACK - TRANSPORTE'!N121</f>
        <v>230088</v>
      </c>
      <c r="I662" s="18">
        <f>+'[8]30VACK - COMU ICACIOES'!N121</f>
        <v>9491</v>
      </c>
      <c r="J662" s="18">
        <f>+'[9]31VACK - BANCOS SEGUROS Y OTR.'!N121</f>
        <v>80455</v>
      </c>
      <c r="K662" s="18">
        <f>+'[10]32VACK - ALQUILER DE VIVIENDA'!N121</f>
        <v>75122</v>
      </c>
      <c r="L662" s="18">
        <f>+'[11]33VACK - SERVICIOS PERSONALES'!N121</f>
        <v>245575</v>
      </c>
      <c r="M662" s="18">
        <f>+'[12]34VACK - SERVICIOS GOBIERNO'!N121</f>
        <v>204336</v>
      </c>
      <c r="N662" s="18">
        <f>+'[13]35VACK SERVICIOS DOMESTICOS'!N121</f>
        <v>3898</v>
      </c>
      <c r="O662" s="18">
        <f>+'[14]SBIC - S. BANCARIOS IMPUTADOS'!N121</f>
        <v>42953</v>
      </c>
      <c r="P662" s="17">
        <f t="shared" si="64"/>
        <v>2093698</v>
      </c>
      <c r="Q662" s="18">
        <f>+'[15]DSICK - DERECHOS E IMPUESTOS'!N121</f>
        <v>8971</v>
      </c>
      <c r="R662" s="17">
        <f t="shared" si="65"/>
        <v>2102669</v>
      </c>
      <c r="T662" s="1"/>
      <c r="U662" s="1"/>
    </row>
    <row r="663" spans="1:21" ht="12.75">
      <c r="A663" s="16" t="s">
        <v>14</v>
      </c>
      <c r="B663" s="18">
        <f>+'[1]1_5VAC - AGRICULT. SILV. PES CA'!N24</f>
        <v>442430</v>
      </c>
      <c r="C663" s="18">
        <f>+'[2]67VAC - MINERIA'!N122</f>
        <v>21069</v>
      </c>
      <c r="D663" s="18">
        <f>+'[3]825VAC - INDUSTRIA'!N122</f>
        <v>264374</v>
      </c>
      <c r="E663" s="18">
        <f>+'[4]26VACK ELECTRICIDAD GAS Y AGUA'!N122</f>
        <v>41305</v>
      </c>
      <c r="F663" s="18">
        <f>+'[5]27VACK - CONSTRUCCION'!N122</f>
        <v>108885</v>
      </c>
      <c r="G663" s="18">
        <f>+'[6]28 COMERCIO'!N122</f>
        <v>167080</v>
      </c>
      <c r="H663" s="18">
        <f>+'[7]29VACK - TRANSPORTE'!N122</f>
        <v>122668</v>
      </c>
      <c r="I663" s="18">
        <f>+'[8]30VACK - COMU ICACIOES'!N122</f>
        <v>34796</v>
      </c>
      <c r="J663" s="18">
        <f>+'[9]31VACK - BANCOS SEGUROS Y OTR.'!N122</f>
        <v>120510</v>
      </c>
      <c r="K663" s="18">
        <f>+'[10]32VACK - ALQUILER DE VIVIENDA'!N122</f>
        <v>61461</v>
      </c>
      <c r="L663" s="18">
        <f>+'[11]33VACK - SERVICIOS PERSONALES'!N122</f>
        <v>114379</v>
      </c>
      <c r="M663" s="18">
        <f>+'[12]34VACK - SERVICIOS GOBIERNO'!N122</f>
        <v>181100</v>
      </c>
      <c r="N663" s="18">
        <f>+'[13]35VACK SERVICIOS DOMESTICOS'!N122</f>
        <v>3932</v>
      </c>
      <c r="O663" s="18">
        <f>+'[14]SBIC - S. BANCARIOS IMPUTADOS'!N122</f>
        <v>64337</v>
      </c>
      <c r="P663" s="17">
        <f t="shared" si="64"/>
        <v>1619652</v>
      </c>
      <c r="Q663" s="18">
        <f>+'[15]DSICK - DERECHOS E IMPUESTOS'!N122</f>
        <v>18055</v>
      </c>
      <c r="R663" s="17">
        <f t="shared" si="65"/>
        <v>1637707</v>
      </c>
      <c r="T663" s="1"/>
      <c r="U663" s="1"/>
    </row>
    <row r="664" spans="1:21" ht="12.75">
      <c r="A664" s="16" t="s">
        <v>15</v>
      </c>
      <c r="B664" s="18">
        <f>+'[1]1_5VAC - AGRICULT. SILV. PES CA'!N25</f>
        <v>138776</v>
      </c>
      <c r="C664" s="18">
        <f>+'[2]67VAC - MINERIA'!N123</f>
        <v>1</v>
      </c>
      <c r="D664" s="18">
        <f>+'[3]825VAC - INDUSTRIA'!N123</f>
        <v>4554</v>
      </c>
      <c r="E664" s="18">
        <f>+'[4]26VACK ELECTRICIDAD GAS Y AGUA'!N123</f>
        <v>2936</v>
      </c>
      <c r="F664" s="18">
        <f>+'[5]27VACK - CONSTRUCCION'!N123</f>
        <v>23788</v>
      </c>
      <c r="G664" s="18">
        <f>+'[6]28 COMERCIO'!N123</f>
        <v>41086</v>
      </c>
      <c r="H664" s="18">
        <f>+'[7]29VACK - TRANSPORTE'!N123</f>
        <v>16812</v>
      </c>
      <c r="I664" s="18">
        <f>+'[8]30VACK - COMU ICACIOES'!N123</f>
        <v>3863</v>
      </c>
      <c r="J664" s="18">
        <f>+'[9]31VACK - BANCOS SEGUROS Y OTR.'!N123</f>
        <v>20959</v>
      </c>
      <c r="K664" s="18">
        <f>+'[10]32VACK - ALQUILER DE VIVIENDA'!N123</f>
        <v>13663</v>
      </c>
      <c r="L664" s="18">
        <f>+'[11]33VACK - SERVICIOS PERSONALES'!N123</f>
        <v>18139</v>
      </c>
      <c r="M664" s="18">
        <f>+'[12]34VACK - SERVICIOS GOBIERNO'!N123</f>
        <v>61901</v>
      </c>
      <c r="N664" s="18">
        <f>+'[13]35VACK SERVICIOS DOMESTICOS'!N123</f>
        <v>535</v>
      </c>
      <c r="O664" s="18">
        <f>+'[14]SBIC - S. BANCARIOS IMPUTADOS'!N123</f>
        <v>11189</v>
      </c>
      <c r="P664" s="17">
        <f t="shared" si="64"/>
        <v>335824</v>
      </c>
      <c r="Q664" s="18">
        <f>+'[15]DSICK - DERECHOS E IMPUESTOS'!N123</f>
        <v>45</v>
      </c>
      <c r="R664" s="17">
        <f t="shared" si="65"/>
        <v>335869</v>
      </c>
      <c r="T664" s="1"/>
      <c r="U664" s="1"/>
    </row>
    <row r="665" spans="1:21" ht="12.75">
      <c r="A665" s="16" t="s">
        <v>16</v>
      </c>
      <c r="B665" s="18">
        <f>+'[1]1_5VAC - AGRICULT. SILV. PES CA'!N26</f>
        <v>248510</v>
      </c>
      <c r="C665" s="18">
        <f>+'[2]67VAC - MINERIA'!N124</f>
        <v>9610</v>
      </c>
      <c r="D665" s="18">
        <f>+'[3]825VAC - INDUSTRIA'!N124</f>
        <v>213588</v>
      </c>
      <c r="E665" s="18">
        <f>+'[4]26VACK ELECTRICIDAD GAS Y AGUA'!N124</f>
        <v>6968</v>
      </c>
      <c r="F665" s="18">
        <f>+'[5]27VACK - CONSTRUCCION'!N124</f>
        <v>75194</v>
      </c>
      <c r="G665" s="18">
        <f>+'[6]28 COMERCIO'!N124</f>
        <v>92802</v>
      </c>
      <c r="H665" s="18">
        <f>+'[7]29VACK - TRANSPORTE'!N124</f>
        <v>47722</v>
      </c>
      <c r="I665" s="18">
        <f>+'[8]30VACK - COMU ICACIOES'!N124</f>
        <v>9217</v>
      </c>
      <c r="J665" s="18">
        <f>+'[9]31VACK - BANCOS SEGUROS Y OTR.'!N124</f>
        <v>28133</v>
      </c>
      <c r="K665" s="18">
        <f>+'[10]32VACK - ALQUILER DE VIVIENDA'!N124</f>
        <v>47807</v>
      </c>
      <c r="L665" s="18">
        <f>+'[11]33VACK - SERVICIOS PERSONALES'!N124</f>
        <v>75689</v>
      </c>
      <c r="M665" s="18">
        <f>+'[12]34VACK - SERVICIOS GOBIERNO'!N124</f>
        <v>155595</v>
      </c>
      <c r="N665" s="18">
        <f>+'[13]35VACK SERVICIOS DOMESTICOS'!N124</f>
        <v>2831</v>
      </c>
      <c r="O665" s="18">
        <f>+'[14]SBIC - S. BANCARIOS IMPUTADOS'!N124</f>
        <v>15019</v>
      </c>
      <c r="P665" s="17">
        <f t="shared" si="64"/>
        <v>998647</v>
      </c>
      <c r="Q665" s="18">
        <f>+'[15]DSICK - DERECHOS E IMPUESTOS'!N124</f>
        <v>1122</v>
      </c>
      <c r="R665" s="17">
        <f t="shared" si="65"/>
        <v>999769</v>
      </c>
      <c r="T665" s="1"/>
      <c r="U665" s="1"/>
    </row>
    <row r="666" spans="1:21" ht="12.75">
      <c r="A666" s="16" t="s">
        <v>17</v>
      </c>
      <c r="B666" s="18">
        <f>+'[1]1_5VAC - AGRICULT. SILV. PES CA'!N27</f>
        <v>356784</v>
      </c>
      <c r="C666" s="18">
        <f>+'[2]67VAC - MINERIA'!N125</f>
        <v>77155</v>
      </c>
      <c r="D666" s="18">
        <f>+'[3]825VAC - INDUSTRIA'!N125</f>
        <v>74344</v>
      </c>
      <c r="E666" s="18">
        <f>+'[4]26VACK ELECTRICIDAD GAS Y AGUA'!N125</f>
        <v>12030</v>
      </c>
      <c r="F666" s="18">
        <f>+'[5]27VACK - CONSTRUCCION'!N125</f>
        <v>47694</v>
      </c>
      <c r="G666" s="18">
        <f>+'[6]28 COMERCIO'!N125</f>
        <v>99487</v>
      </c>
      <c r="H666" s="18">
        <f>+'[7]29VACK - TRANSPORTE'!N125</f>
        <v>43105</v>
      </c>
      <c r="I666" s="18">
        <f>+'[8]30VACK - COMU ICACIOES'!N125</f>
        <v>5912</v>
      </c>
      <c r="J666" s="18">
        <f>+'[9]31VACK - BANCOS SEGUROS Y OTR.'!N125</f>
        <v>49515</v>
      </c>
      <c r="K666" s="18">
        <f>+'[10]32VACK - ALQUILER DE VIVIENDA'!N125</f>
        <v>34144</v>
      </c>
      <c r="L666" s="18">
        <f>+'[11]33VACK - SERVICIOS PERSONALES'!N125</f>
        <v>89571</v>
      </c>
      <c r="M666" s="18">
        <f>+'[12]34VACK - SERVICIOS GOBIERNO'!N125</f>
        <v>89761</v>
      </c>
      <c r="N666" s="18">
        <f>+'[13]35VACK SERVICIOS DOMESTICOS'!N125</f>
        <v>2301</v>
      </c>
      <c r="O666" s="18">
        <f>+'[14]SBIC - S. BANCARIOS IMPUTADOS'!N125</f>
        <v>26435</v>
      </c>
      <c r="P666" s="17">
        <f t="shared" si="64"/>
        <v>955368</v>
      </c>
      <c r="Q666" s="18">
        <f>+'[15]DSICK - DERECHOS E IMPUESTOS'!N125</f>
        <v>2429</v>
      </c>
      <c r="R666" s="17">
        <f t="shared" si="65"/>
        <v>957797</v>
      </c>
      <c r="T666" s="1"/>
      <c r="U666" s="1"/>
    </row>
    <row r="667" spans="1:21" ht="12.75">
      <c r="A667" s="16" t="s">
        <v>18</v>
      </c>
      <c r="B667" s="18">
        <f>+'[1]1_5VAC - AGRICULT. SILV. PES CA'!N28</f>
        <v>341425</v>
      </c>
      <c r="C667" s="18">
        <f>+'[2]67VAC - MINERIA'!N126</f>
        <v>177262</v>
      </c>
      <c r="D667" s="18">
        <f>+'[3]825VAC - INDUSTRIA'!N126</f>
        <v>27613</v>
      </c>
      <c r="E667" s="18">
        <f>+'[4]26VACK ELECTRICIDAD GAS Y AGUA'!N126</f>
        <v>15604</v>
      </c>
      <c r="F667" s="18">
        <f>+'[5]27VACK - CONSTRUCCION'!N126</f>
        <v>81090</v>
      </c>
      <c r="G667" s="18">
        <f>+'[6]28 COMERCIO'!N126</f>
        <v>120643</v>
      </c>
      <c r="H667" s="18">
        <f>+'[7]29VACK - TRANSPORTE'!N126</f>
        <v>124721</v>
      </c>
      <c r="I667" s="18">
        <f>+'[8]30VACK - COMU ICACIOES'!N126</f>
        <v>7291</v>
      </c>
      <c r="J667" s="18">
        <f>+'[9]31VACK - BANCOS SEGUROS Y OTR.'!N126</f>
        <v>47507</v>
      </c>
      <c r="K667" s="18">
        <f>+'[10]32VACK - ALQUILER DE VIVIENDA'!N126</f>
        <v>44391</v>
      </c>
      <c r="L667" s="18">
        <f>+'[11]33VACK - SERVICIOS PERSONALES'!N126</f>
        <v>86229</v>
      </c>
      <c r="M667" s="18">
        <f>+'[12]34VACK - SERVICIOS GOBIERNO'!N126</f>
        <v>137335</v>
      </c>
      <c r="N667" s="18">
        <f>+'[13]35VACK SERVICIOS DOMESTICOS'!N126</f>
        <v>3622</v>
      </c>
      <c r="O667" s="18">
        <f>+'[14]SBIC - S. BANCARIOS IMPUTADOS'!N126</f>
        <v>25363</v>
      </c>
      <c r="P667" s="17">
        <f t="shared" si="64"/>
        <v>1189370</v>
      </c>
      <c r="Q667" s="18">
        <f>+'[15]DSICK - DERECHOS E IMPUESTOS'!N126</f>
        <v>9018</v>
      </c>
      <c r="R667" s="17">
        <f t="shared" si="65"/>
        <v>1198388</v>
      </c>
      <c r="T667" s="1"/>
      <c r="U667" s="1"/>
    </row>
    <row r="668" spans="1:21" ht="12.75">
      <c r="A668" s="16" t="s">
        <v>19</v>
      </c>
      <c r="B668" s="18">
        <f>+'[1]1_5VAC - AGRICULT. SILV. PES CA'!N29</f>
        <v>1224522</v>
      </c>
      <c r="C668" s="18">
        <f>+'[2]67VAC - MINERIA'!N127</f>
        <v>109849</v>
      </c>
      <c r="D668" s="18">
        <f>+'[3]825VAC - INDUSTRIA'!N127</f>
        <v>912696</v>
      </c>
      <c r="E668" s="18">
        <f>+'[4]26VACK ELECTRICIDAD GAS Y AGUA'!N127</f>
        <v>38283</v>
      </c>
      <c r="F668" s="18">
        <f>+'[5]27VACK - CONSTRUCCION'!N127</f>
        <v>211594</v>
      </c>
      <c r="G668" s="18">
        <f>+'[6]28 COMERCIO'!N127</f>
        <v>393870</v>
      </c>
      <c r="H668" s="18">
        <f>+'[7]29VACK - TRANSPORTE'!N127</f>
        <v>351965</v>
      </c>
      <c r="I668" s="18">
        <f>+'[8]30VACK - COMU ICACIOES'!N127</f>
        <v>29691</v>
      </c>
      <c r="J668" s="18">
        <f>+'[9]31VACK - BANCOS SEGUROS Y OTR.'!N127</f>
        <v>170391</v>
      </c>
      <c r="K668" s="18">
        <f>+'[10]32VACK - ALQUILER DE VIVIENDA'!N127</f>
        <v>109272</v>
      </c>
      <c r="L668" s="18">
        <f>+'[11]33VACK - SERVICIOS PERSONALES'!N127</f>
        <v>429406</v>
      </c>
      <c r="M668" s="18">
        <f>+'[12]34VACK - SERVICIOS GOBIERNO'!N127</f>
        <v>297561</v>
      </c>
      <c r="N668" s="18">
        <f>+'[13]35VACK SERVICIOS DOMESTICOS'!N127</f>
        <v>4726</v>
      </c>
      <c r="O668" s="18">
        <f>+'[14]SBIC - S. BANCARIOS IMPUTADOS'!N127</f>
        <v>90968</v>
      </c>
      <c r="P668" s="17">
        <f t="shared" si="64"/>
        <v>4192858</v>
      </c>
      <c r="Q668" s="18">
        <f>+'[15]DSICK - DERECHOS E IMPUESTOS'!N127</f>
        <v>517830</v>
      </c>
      <c r="R668" s="17">
        <f t="shared" si="65"/>
        <v>4710688</v>
      </c>
      <c r="T668" s="1"/>
      <c r="U668" s="1"/>
    </row>
    <row r="669" spans="1:21" ht="12.75">
      <c r="A669" s="16" t="s">
        <v>20</v>
      </c>
      <c r="B669" s="18">
        <f>+'[1]1_5VAC - AGRICULT. SILV. PES CA'!N30</f>
        <v>59577</v>
      </c>
      <c r="C669" s="18">
        <f>+'[2]67VAC - MINERIA'!N128</f>
        <v>24271</v>
      </c>
      <c r="D669" s="18">
        <f>+'[3]825VAC - INDUSTRIA'!N128</f>
        <v>2842</v>
      </c>
      <c r="E669" s="18">
        <f>+'[4]26VACK ELECTRICIDAD GAS Y AGUA'!N128</f>
        <v>1411</v>
      </c>
      <c r="F669" s="18">
        <f>+'[5]27VACK - CONSTRUCCION'!N128</f>
        <v>18383</v>
      </c>
      <c r="G669" s="18">
        <f>+'[6]28 COMERCIO'!N128</f>
        <v>26426</v>
      </c>
      <c r="H669" s="18">
        <f>+'[7]29VACK - TRANSPORTE'!N128</f>
        <v>9235</v>
      </c>
      <c r="I669" s="18">
        <f>+'[8]30VACK - COMU ICACIOES'!N128</f>
        <v>1926</v>
      </c>
      <c r="J669" s="18">
        <f>+'[9]31VACK - BANCOS SEGUROS Y OTR.'!N128</f>
        <v>3587</v>
      </c>
      <c r="K669" s="18">
        <f>+'[10]32VACK - ALQUILER DE VIVIENDA'!N128</f>
        <v>6829</v>
      </c>
      <c r="L669" s="18">
        <f>+'[11]33VACK - SERVICIOS PERSONALES'!N128</f>
        <v>15858</v>
      </c>
      <c r="M669" s="18">
        <f>+'[12]34VACK - SERVICIOS GOBIERNO'!N128</f>
        <v>74610</v>
      </c>
      <c r="N669" s="18">
        <f>+'[13]35VACK SERVICIOS DOMESTICOS'!N128</f>
        <v>465</v>
      </c>
      <c r="O669" s="18">
        <f>+'[14]SBIC - S. BANCARIOS IMPUTADOS'!N128</f>
        <v>1915</v>
      </c>
      <c r="P669" s="17">
        <f t="shared" si="64"/>
        <v>243505</v>
      </c>
      <c r="Q669" s="18">
        <f>+'[15]DSICK - DERECHOS E IMPUESTOS'!N128</f>
        <v>57</v>
      </c>
      <c r="R669" s="17">
        <f t="shared" si="65"/>
        <v>243562</v>
      </c>
      <c r="T669" s="1"/>
      <c r="U669" s="1"/>
    </row>
    <row r="670" spans="1:21" ht="12.75">
      <c r="A670" s="16" t="s">
        <v>21</v>
      </c>
      <c r="B670" s="18">
        <f>+'[1]1_5VAC - AGRICULT. SILV. PES CA'!N31</f>
        <v>273553</v>
      </c>
      <c r="C670" s="18">
        <f>+'[2]67VAC - MINERIA'!N129</f>
        <v>187238</v>
      </c>
      <c r="D670" s="18">
        <f>+'[3]825VAC - INDUSTRIA'!N129</f>
        <v>94168</v>
      </c>
      <c r="E670" s="18">
        <f>+'[4]26VACK ELECTRICIDAD GAS Y AGUA'!N129</f>
        <v>103260</v>
      </c>
      <c r="F670" s="18">
        <f>+'[5]27VACK - CONSTRUCCION'!N129</f>
        <v>123357</v>
      </c>
      <c r="G670" s="18">
        <f>+'[6]28 COMERCIO'!N129</f>
        <v>141182</v>
      </c>
      <c r="H670" s="18">
        <f>+'[7]29VACK - TRANSPORTE'!N129</f>
        <v>101417</v>
      </c>
      <c r="I670" s="18">
        <f>+'[8]30VACK - COMU ICACIOES'!N129</f>
        <v>11134</v>
      </c>
      <c r="J670" s="18">
        <f>+'[9]31VACK - BANCOS SEGUROS Y OTR.'!N129</f>
        <v>81400</v>
      </c>
      <c r="K670" s="18">
        <f>+'[10]32VACK - ALQUILER DE VIVIENDA'!N129</f>
        <v>51220</v>
      </c>
      <c r="L670" s="18">
        <f>+'[11]33VACK - SERVICIOS PERSONALES'!N129</f>
        <v>144627</v>
      </c>
      <c r="M670" s="18">
        <f>+'[12]34VACK - SERVICIOS GOBIERNO'!N129</f>
        <v>147009</v>
      </c>
      <c r="N670" s="18">
        <f>+'[13]35VACK SERVICIOS DOMESTICOS'!N129</f>
        <v>2890</v>
      </c>
      <c r="O670" s="18">
        <f>+'[14]SBIC - S. BANCARIOS IMPUTADOS'!N129</f>
        <v>43457</v>
      </c>
      <c r="P670" s="17">
        <f t="shared" si="64"/>
        <v>1418998</v>
      </c>
      <c r="Q670" s="18">
        <f>+'[15]DSICK - DERECHOS E IMPUESTOS'!N129</f>
        <v>1171</v>
      </c>
      <c r="R670" s="17">
        <f t="shared" si="65"/>
        <v>1420169</v>
      </c>
      <c r="T670" s="1"/>
      <c r="U670" s="1"/>
    </row>
    <row r="671" spans="1:21" ht="12.75">
      <c r="A671" s="16" t="s">
        <v>22</v>
      </c>
      <c r="B671" s="18">
        <f>+'[1]1_5VAC - AGRICULT. SILV. PES CA'!N32</f>
        <v>88202</v>
      </c>
      <c r="C671" s="18">
        <f>+'[2]67VAC - MINERIA'!N130</f>
        <v>443772</v>
      </c>
      <c r="D671" s="18">
        <f>+'[3]825VAC - INDUSTRIA'!N130</f>
        <v>1273</v>
      </c>
      <c r="E671" s="18">
        <f>+'[4]26VACK ELECTRICIDAD GAS Y AGUA'!N130</f>
        <v>51476</v>
      </c>
      <c r="F671" s="18">
        <f>+'[5]27VACK - CONSTRUCCION'!N130</f>
        <v>40100</v>
      </c>
      <c r="G671" s="18">
        <f>+'[6]28 COMERCIO'!N130</f>
        <v>49924</v>
      </c>
      <c r="H671" s="18">
        <f>+'[7]29VACK - TRANSPORTE'!N130</f>
        <v>58405</v>
      </c>
      <c r="I671" s="18">
        <f>+'[8]30VACK - COMU ICACIOES'!N130</f>
        <v>4912</v>
      </c>
      <c r="J671" s="18">
        <f>+'[9]31VACK - BANCOS SEGUROS Y OTR.'!N130</f>
        <v>18375</v>
      </c>
      <c r="K671" s="18">
        <f>+'[10]32VACK - ALQUILER DE VIVIENDA'!N130</f>
        <v>13660</v>
      </c>
      <c r="L671" s="18">
        <f>+'[11]33VACK - SERVICIOS PERSONALES'!N130</f>
        <v>32079</v>
      </c>
      <c r="M671" s="18">
        <f>+'[12]34VACK - SERVICIOS GOBIERNO'!N130</f>
        <v>54904</v>
      </c>
      <c r="N671" s="18">
        <f>+'[13]35VACK SERVICIOS DOMESTICOS'!N130</f>
        <v>1148</v>
      </c>
      <c r="O671" s="18">
        <f>+'[14]SBIC - S. BANCARIOS IMPUTADOS'!N130</f>
        <v>9810</v>
      </c>
      <c r="P671" s="17">
        <f t="shared" si="64"/>
        <v>848420</v>
      </c>
      <c r="Q671" s="18">
        <f>+'[15]DSICK - DERECHOS E IMPUESTOS'!N130</f>
        <v>20458</v>
      </c>
      <c r="R671" s="17">
        <f t="shared" si="65"/>
        <v>868878</v>
      </c>
      <c r="T671" s="1"/>
      <c r="U671" s="1"/>
    </row>
    <row r="672" spans="1:21" ht="12.75">
      <c r="A672" s="16" t="s">
        <v>23</v>
      </c>
      <c r="B672" s="18">
        <f>+'[1]1_5VAC - AGRICULT. SILV. PES CA'!N33</f>
        <v>305881</v>
      </c>
      <c r="C672" s="18">
        <f>+'[2]67VAC - MINERIA'!N131</f>
        <v>2821</v>
      </c>
      <c r="D672" s="18">
        <f>+'[3]825VAC - INDUSTRIA'!N131</f>
        <v>64244</v>
      </c>
      <c r="E672" s="18">
        <f>+'[4]26VACK ELECTRICIDAD GAS Y AGUA'!N131</f>
        <v>20464</v>
      </c>
      <c r="F672" s="18">
        <f>+'[5]27VACK - CONSTRUCCION'!N131</f>
        <v>92675</v>
      </c>
      <c r="G672" s="18">
        <f>+'[6]28 COMERCIO'!N131</f>
        <v>133891</v>
      </c>
      <c r="H672" s="18">
        <f>+'[7]29VACK - TRANSPORTE'!N131</f>
        <v>124109</v>
      </c>
      <c r="I672" s="18">
        <f>+'[8]30VACK - COMU ICACIOES'!N131</f>
        <v>13005</v>
      </c>
      <c r="J672" s="18">
        <f>+'[9]31VACK - BANCOS SEGUROS Y OTR.'!N131</f>
        <v>71013</v>
      </c>
      <c r="K672" s="18">
        <f>+'[10]32VACK - ALQUILER DE VIVIENDA'!N131</f>
        <v>37563</v>
      </c>
      <c r="L672" s="18">
        <f>+'[11]33VACK - SERVICIOS PERSONALES'!N131</f>
        <v>181194</v>
      </c>
      <c r="M672" s="18">
        <f>+'[12]34VACK - SERVICIOS GOBIERNO'!N131</f>
        <v>126216</v>
      </c>
      <c r="N672" s="18">
        <f>+'[13]35VACK SERVICIOS DOMESTICOS'!N131</f>
        <v>3040</v>
      </c>
      <c r="O672" s="18">
        <f>+'[14]SBIC - S. BANCARIOS IMPUTADOS'!N131</f>
        <v>37912</v>
      </c>
      <c r="P672" s="17">
        <f t="shared" si="64"/>
        <v>1138204</v>
      </c>
      <c r="Q672" s="18">
        <f>+'[15]DSICK - DERECHOS E IMPUESTOS'!N131</f>
        <v>26460</v>
      </c>
      <c r="R672" s="17">
        <f t="shared" si="65"/>
        <v>1164664</v>
      </c>
      <c r="T672" s="1"/>
      <c r="U672" s="1"/>
    </row>
    <row r="673" spans="1:21" ht="12.75">
      <c r="A673" s="16" t="s">
        <v>24</v>
      </c>
      <c r="B673" s="18">
        <f>+'[1]1_5VAC - AGRICULT. SILV. PES CA'!N34</f>
        <v>263204</v>
      </c>
      <c r="C673" s="18">
        <f>+'[2]67VAC - MINERIA'!N132</f>
        <v>184099</v>
      </c>
      <c r="D673" s="18">
        <f>+'[3]825VAC - INDUSTRIA'!N132</f>
        <v>94034</v>
      </c>
      <c r="E673" s="18">
        <f>+'[4]26VACK ELECTRICIDAD GAS Y AGUA'!N132</f>
        <v>11996</v>
      </c>
      <c r="F673" s="18">
        <f>+'[5]27VACK - CONSTRUCCION'!N132</f>
        <v>102985</v>
      </c>
      <c r="G673" s="18">
        <f>+'[6]28 COMERCIO'!N132</f>
        <v>134717</v>
      </c>
      <c r="H673" s="18">
        <f>+'[7]29VACK - TRANSPORTE'!N132</f>
        <v>178761</v>
      </c>
      <c r="I673" s="18">
        <f>+'[8]30VACK - COMU ICACIOES'!N132</f>
        <v>9070</v>
      </c>
      <c r="J673" s="18">
        <f>+'[9]31VACK - BANCOS SEGUROS Y OTR.'!N132</f>
        <v>70943</v>
      </c>
      <c r="K673" s="18">
        <f>+'[10]32VACK - ALQUILER DE VIVIENDA'!N132</f>
        <v>44388</v>
      </c>
      <c r="L673" s="18">
        <f>+'[11]33VACK - SERVICIOS PERSONALES'!N132</f>
        <v>204907</v>
      </c>
      <c r="M673" s="18">
        <f>+'[12]34VACK - SERVICIOS GOBIERNO'!N132</f>
        <v>99850</v>
      </c>
      <c r="N673" s="18">
        <f>+'[13]35VACK SERVICIOS DOMESTICOS'!N132</f>
        <v>1662</v>
      </c>
      <c r="O673" s="18">
        <f>+'[14]SBIC - S. BANCARIOS IMPUTADOS'!N132</f>
        <v>37875</v>
      </c>
      <c r="P673" s="17">
        <f t="shared" si="64"/>
        <v>1362741</v>
      </c>
      <c r="Q673" s="18">
        <f>+'[15]DSICK - DERECHOS E IMPUESTOS'!N132</f>
        <v>2003</v>
      </c>
      <c r="R673" s="17">
        <f t="shared" si="65"/>
        <v>1364744</v>
      </c>
      <c r="T673" s="1"/>
      <c r="U673" s="1"/>
    </row>
    <row r="674" spans="1:21" ht="12.75">
      <c r="A674" s="16" t="s">
        <v>25</v>
      </c>
      <c r="B674" s="18">
        <f>+'[1]1_5VAC - AGRICULT. SILV. PES CA'!N35</f>
        <v>291619</v>
      </c>
      <c r="C674" s="18">
        <f>+'[2]67VAC - MINERIA'!N133</f>
        <v>8976</v>
      </c>
      <c r="D674" s="18">
        <f>+'[3]825VAC - INDUSTRIA'!N133</f>
        <v>50168</v>
      </c>
      <c r="E674" s="18">
        <f>+'[4]26VACK ELECTRICIDAD GAS Y AGUA'!N133</f>
        <v>5801</v>
      </c>
      <c r="F674" s="18">
        <f>+'[5]27VACK - CONSTRUCCION'!N133</f>
        <v>95519</v>
      </c>
      <c r="G674" s="18">
        <f>+'[6]28 COMERCIO'!N133</f>
        <v>119222</v>
      </c>
      <c r="H674" s="18">
        <f>+'[7]29VACK - TRANSPORTE'!N133</f>
        <v>103928</v>
      </c>
      <c r="I674" s="18">
        <f>+'[8]30VACK - COMU ICACIOES'!N133</f>
        <v>9641</v>
      </c>
      <c r="J674" s="18">
        <f>+'[9]31VACK - BANCOS SEGUROS Y OTR.'!N133</f>
        <v>43496</v>
      </c>
      <c r="K674" s="18">
        <f>+'[10]32VACK - ALQUILER DE VIVIENDA'!N133</f>
        <v>61461</v>
      </c>
      <c r="L674" s="18">
        <f>+'[11]33VACK - SERVICIOS PERSONALES'!N133</f>
        <v>126018</v>
      </c>
      <c r="M674" s="18">
        <f>+'[12]34VACK - SERVICIOS GOBIERNO'!N133</f>
        <v>152726</v>
      </c>
      <c r="N674" s="18">
        <f>+'[13]35VACK SERVICIOS DOMESTICOS'!N133</f>
        <v>6123</v>
      </c>
      <c r="O674" s="18">
        <f>+'[14]SBIC - S. BANCARIOS IMPUTADOS'!N133</f>
        <v>23222</v>
      </c>
      <c r="P674" s="17">
        <f t="shared" si="64"/>
        <v>1051476</v>
      </c>
      <c r="Q674" s="18">
        <f>+'[15]DSICK - DERECHOS E IMPUESTOS'!N133</f>
        <v>3926</v>
      </c>
      <c r="R674" s="17">
        <f t="shared" si="65"/>
        <v>1055402</v>
      </c>
      <c r="T674" s="1"/>
      <c r="U674" s="1"/>
    </row>
    <row r="675" spans="1:21" ht="12.75">
      <c r="A675" s="16" t="s">
        <v>26</v>
      </c>
      <c r="B675" s="18">
        <f>+'[1]1_5VAC - AGRICULT. SILV. PES CA'!N36</f>
        <v>189723</v>
      </c>
      <c r="C675" s="18">
        <f>+'[2]67VAC - MINERIA'!N134</f>
        <v>40730</v>
      </c>
      <c r="D675" s="18">
        <f>+'[3]825VAC - INDUSTRIA'!N134</f>
        <v>80102</v>
      </c>
      <c r="E675" s="18">
        <f>+'[4]26VACK ELECTRICIDAD GAS Y AGUA'!N134</f>
        <v>91147</v>
      </c>
      <c r="F675" s="18">
        <f>+'[5]27VACK - CONSTRUCCION'!N134</f>
        <v>98478</v>
      </c>
      <c r="G675" s="18">
        <f>+'[6]28 COMERCIO'!N134</f>
        <v>133790</v>
      </c>
      <c r="H675" s="18">
        <f>+'[7]29VACK - TRANSPORTE'!N134</f>
        <v>129834</v>
      </c>
      <c r="I675" s="18">
        <f>+'[8]30VACK - COMU ICACIOES'!N134</f>
        <v>23738</v>
      </c>
      <c r="J675" s="18">
        <f>+'[9]31VACK - BANCOS SEGUROS Y OTR.'!N134</f>
        <v>75697</v>
      </c>
      <c r="K675" s="18">
        <f>+'[10]32VACK - ALQUILER DE VIVIENDA'!N134</f>
        <v>58049</v>
      </c>
      <c r="L675" s="18">
        <f>+'[11]33VACK - SERVICIOS PERSONALES'!N134</f>
        <v>158293</v>
      </c>
      <c r="M675" s="18">
        <f>+'[12]34VACK - SERVICIOS GOBIERNO'!N134</f>
        <v>166003</v>
      </c>
      <c r="N675" s="18">
        <f>+'[13]35VACK SERVICIOS DOMESTICOS'!N134</f>
        <v>3972</v>
      </c>
      <c r="O675" s="18">
        <f>+'[14]SBIC - S. BANCARIOS IMPUTADOS'!N134</f>
        <v>40413</v>
      </c>
      <c r="P675" s="17">
        <f t="shared" si="64"/>
        <v>1209143</v>
      </c>
      <c r="Q675" s="18">
        <f>+'[15]DSICK - DERECHOS E IMPUESTOS'!N134</f>
        <v>10144</v>
      </c>
      <c r="R675" s="17">
        <f t="shared" si="65"/>
        <v>1219287</v>
      </c>
      <c r="T675" s="1"/>
      <c r="U675" s="1"/>
    </row>
    <row r="676" spans="1:21" ht="12.75">
      <c r="A676" s="16" t="s">
        <v>27</v>
      </c>
      <c r="B676" s="18">
        <f>+'[1]1_5VAC - AGRICULT. SILV. PES CA'!N37</f>
        <v>263908</v>
      </c>
      <c r="C676" s="18">
        <f>+'[2]67VAC - MINERIA'!N135</f>
        <v>99</v>
      </c>
      <c r="D676" s="18">
        <f>+'[3]825VAC - INDUSTRIA'!N135</f>
        <v>127961</v>
      </c>
      <c r="E676" s="18">
        <f>+'[4]26VACK ELECTRICIDAD GAS Y AGUA'!N135</f>
        <v>9195</v>
      </c>
      <c r="F676" s="18">
        <f>+'[5]27VACK - CONSTRUCCION'!N135</f>
        <v>83079</v>
      </c>
      <c r="G676" s="18">
        <f>+'[6]28 COMERCIO'!N135</f>
        <v>104008</v>
      </c>
      <c r="H676" s="18">
        <f>+'[7]29VACK - TRANSPORTE'!N135</f>
        <v>73980</v>
      </c>
      <c r="I676" s="18">
        <f>+'[8]30VACK - COMU ICACIOES'!N135</f>
        <v>16809</v>
      </c>
      <c r="J676" s="18">
        <f>+'[9]31VACK - BANCOS SEGUROS Y OTR.'!N135</f>
        <v>71683</v>
      </c>
      <c r="K676" s="18">
        <f>+'[10]32VACK - ALQUILER DE VIVIENDA'!N135</f>
        <v>34144</v>
      </c>
      <c r="L676" s="18">
        <f>+'[11]33VACK - SERVICIOS PERSONALES'!N135</f>
        <v>109662</v>
      </c>
      <c r="M676" s="18">
        <f>+'[12]34VACK - SERVICIOS GOBIERNO'!N135</f>
        <v>98433</v>
      </c>
      <c r="N676" s="18">
        <f>+'[13]35VACK SERVICIOS DOMESTICOS'!N135</f>
        <v>1585</v>
      </c>
      <c r="O676" s="18">
        <f>+'[14]SBIC - S. BANCARIOS IMPUTADOS'!N135</f>
        <v>38270</v>
      </c>
      <c r="P676" s="17">
        <f t="shared" si="64"/>
        <v>956276</v>
      </c>
      <c r="Q676" s="18">
        <f>+'[15]DSICK - DERECHOS E IMPUESTOS'!N135</f>
        <v>1230</v>
      </c>
      <c r="R676" s="17">
        <f t="shared" si="65"/>
        <v>957506</v>
      </c>
      <c r="T676" s="1"/>
      <c r="U676" s="1"/>
    </row>
    <row r="677" spans="1:21" ht="12.75">
      <c r="A677" s="16" t="s">
        <v>28</v>
      </c>
      <c r="B677" s="18">
        <f>+'[1]1_5VAC - AGRICULT. SILV. PES CA'!N38</f>
        <v>256950</v>
      </c>
      <c r="C677" s="18">
        <f>+'[2]67VAC - MINERIA'!N136</f>
        <v>1108</v>
      </c>
      <c r="D677" s="18">
        <f>+'[3]825VAC - INDUSTRIA'!N136</f>
        <v>262178</v>
      </c>
      <c r="E677" s="18">
        <f>+'[4]26VACK ELECTRICIDAD GAS Y AGUA'!N136</f>
        <v>40769</v>
      </c>
      <c r="F677" s="18">
        <f>+'[5]27VACK - CONSTRUCCION'!N136</f>
        <v>162796</v>
      </c>
      <c r="G677" s="18">
        <f>+'[6]28 COMERCIO'!N136</f>
        <v>151775</v>
      </c>
      <c r="H677" s="18">
        <f>+'[7]29VACK - TRANSPORTE'!N136</f>
        <v>100504</v>
      </c>
      <c r="I677" s="18">
        <f>+'[8]30VACK - COMU ICACIOES'!N136</f>
        <v>30139</v>
      </c>
      <c r="J677" s="18">
        <f>+'[9]31VACK - BANCOS SEGUROS Y OTR.'!N136</f>
        <v>136710</v>
      </c>
      <c r="K677" s="18">
        <f>+'[10]32VACK - ALQUILER DE VIVIENDA'!N136</f>
        <v>58049</v>
      </c>
      <c r="L677" s="18">
        <f>+'[11]33VACK - SERVICIOS PERSONALES'!N136</f>
        <v>201357</v>
      </c>
      <c r="M677" s="18">
        <f>+'[12]34VACK - SERVICIOS GOBIERNO'!N136</f>
        <v>131039</v>
      </c>
      <c r="N677" s="18">
        <f>+'[13]35VACK SERVICIOS DOMESTICOS'!N136</f>
        <v>2566</v>
      </c>
      <c r="O677" s="18">
        <f>+'[14]SBIC - S. BANCARIOS IMPUTADOS'!N136</f>
        <v>72986</v>
      </c>
      <c r="P677" s="17">
        <f t="shared" si="64"/>
        <v>1462954</v>
      </c>
      <c r="Q677" s="18">
        <f>+'[15]DSICK - DERECHOS E IMPUESTOS'!N136</f>
        <v>30539</v>
      </c>
      <c r="R677" s="17">
        <f t="shared" si="65"/>
        <v>1493493</v>
      </c>
      <c r="T677" s="1"/>
      <c r="U677" s="1"/>
    </row>
    <row r="678" spans="1:21" ht="12.75">
      <c r="A678" s="16" t="s">
        <v>29</v>
      </c>
      <c r="B678" s="18">
        <f>+'[1]1_5VAC - AGRICULT. SILV. PES CA'!N40</f>
        <v>569287</v>
      </c>
      <c r="C678" s="18">
        <f>+'[2]67VAC - MINERIA'!N138</f>
        <v>142876</v>
      </c>
      <c r="D678" s="18">
        <f>+'[3]825VAC - INDUSTRIA'!N138</f>
        <v>745008</v>
      </c>
      <c r="E678" s="18">
        <f>+'[4]26VACK ELECTRICIDAD GAS Y AGUA'!N138</f>
        <v>90299</v>
      </c>
      <c r="F678" s="18">
        <f>+'[5]27VACK - CONSTRUCCION'!N138</f>
        <v>294972</v>
      </c>
      <c r="G678" s="18">
        <f>+'[6]28 COMERCIO'!N138</f>
        <v>309009</v>
      </c>
      <c r="H678" s="18">
        <f>+'[7]29VACK - TRANSPORTE'!N138</f>
        <v>286153</v>
      </c>
      <c r="I678" s="18">
        <f>+'[8]30VACK - COMU ICACIOES'!N138</f>
        <v>42278</v>
      </c>
      <c r="J678" s="18">
        <f>+'[9]31VACK - BANCOS SEGUROS Y OTR.'!N138</f>
        <v>285829</v>
      </c>
      <c r="K678" s="18">
        <f>+'[10]32VACK - ALQUILER DE VIVIENDA'!N138</f>
        <v>170733</v>
      </c>
      <c r="L678" s="18">
        <f>+'[11]33VACK - SERVICIOS PERSONALES'!N138</f>
        <v>294077</v>
      </c>
      <c r="M678" s="18">
        <f>+'[12]34VACK - SERVICIOS GOBIERNO'!N138</f>
        <v>293705</v>
      </c>
      <c r="N678" s="18">
        <f>+'[13]35VACK SERVICIOS DOMESTICOS'!N138</f>
        <v>7286</v>
      </c>
      <c r="O678" s="18">
        <f>+'[14]SBIC - S. BANCARIOS IMPUTADOS'!N138</f>
        <v>152597</v>
      </c>
      <c r="P678" s="17">
        <f t="shared" si="64"/>
        <v>3378915</v>
      </c>
      <c r="Q678" s="18">
        <f>+'[15]DSICK - DERECHOS E IMPUESTOS'!N138</f>
        <v>39990</v>
      </c>
      <c r="R678" s="17">
        <f t="shared" si="65"/>
        <v>3418905</v>
      </c>
      <c r="T678" s="1"/>
      <c r="U678" s="1"/>
    </row>
    <row r="679" spans="1:21" ht="12.75">
      <c r="A679" s="16" t="s">
        <v>30</v>
      </c>
      <c r="B679" s="18">
        <f>+'[1]1_5VAC - AGRICULT. SILV. PES CA'!N41</f>
        <v>132282</v>
      </c>
      <c r="C679" s="18">
        <f>+'[2]67VAC - MINERIA'!N139</f>
        <v>8658</v>
      </c>
      <c r="D679" s="18">
        <f>+'[3]825VAC - INDUSTRIA'!N139</f>
        <v>26651</v>
      </c>
      <c r="E679" s="18">
        <f>+'[4]26VACK ELECTRICIDAD GAS Y AGUA'!N139</f>
        <v>7896</v>
      </c>
      <c r="F679" s="18">
        <f>+'[5]27VACK - CONSTRUCCION'!N139</f>
        <v>38517</v>
      </c>
      <c r="G679" s="18">
        <f>+'[6]28 COMERCIO'!N139</f>
        <v>57938</v>
      </c>
      <c r="H679" s="18">
        <f>+'[7]29VACK - TRANSPORTE'!N139</f>
        <v>84836</v>
      </c>
      <c r="I679" s="18">
        <f>+'[8]30VACK - COMU ICACIOES'!N139</f>
        <v>979</v>
      </c>
      <c r="J679" s="18">
        <f>+'[9]31VACK - BANCOS SEGUROS Y OTR.'!N139</f>
        <v>31571</v>
      </c>
      <c r="K679" s="18">
        <f>+'[10]32VACK - ALQUILER DE VIVIENDA'!N139</f>
        <v>27321</v>
      </c>
      <c r="L679" s="18">
        <f>+'[11]33VACK - SERVICIOS PERSONALES'!N139</f>
        <v>37354</v>
      </c>
      <c r="M679" s="18">
        <f>+'[12]34VACK - SERVICIOS GOBIERNO'!N139</f>
        <v>70082</v>
      </c>
      <c r="N679" s="18">
        <f>+'[13]35VACK SERVICIOS DOMESTICOS'!N139</f>
        <v>2200</v>
      </c>
      <c r="O679" s="18">
        <f>+'[14]SBIC - S. BANCARIOS IMPUTADOS'!N139</f>
        <v>16855</v>
      </c>
      <c r="P679" s="17">
        <f t="shared" si="64"/>
        <v>509430</v>
      </c>
      <c r="Q679" s="18">
        <f>+'[15]DSICK - DERECHOS E IMPUESTOS'!N139</f>
        <v>376</v>
      </c>
      <c r="R679" s="17">
        <f t="shared" si="65"/>
        <v>509806</v>
      </c>
      <c r="T679" s="1"/>
      <c r="U679" s="1"/>
    </row>
    <row r="680" spans="1:21" ht="12.75">
      <c r="A680" s="16" t="s">
        <v>31</v>
      </c>
      <c r="B680" s="18">
        <f>+'[1]1_5VAC - AGRICULT. SILV. PES CA'!N42</f>
        <v>589544</v>
      </c>
      <c r="C680" s="18">
        <f>+'[2]67VAC - MINERIA'!N140</f>
        <v>65923</v>
      </c>
      <c r="D680" s="18">
        <f>+'[3]825VAC - INDUSTRIA'!N140</f>
        <v>166304</v>
      </c>
      <c r="E680" s="18">
        <f>+'[4]26VACK ELECTRICIDAD GAS Y AGUA'!N140</f>
        <v>25754</v>
      </c>
      <c r="F680" s="18">
        <f>+'[5]27VACK - CONSTRUCCION'!N140</f>
        <v>131225</v>
      </c>
      <c r="G680" s="18">
        <f>+'[6]28 COMERCIO'!N140</f>
        <v>206721</v>
      </c>
      <c r="H680" s="18">
        <f>+'[7]29VACK - TRANSPORTE'!N140</f>
        <v>133316</v>
      </c>
      <c r="I680" s="18">
        <f>+'[8]30VACK - COMU ICACIOES'!N140</f>
        <v>31115</v>
      </c>
      <c r="J680" s="18">
        <f>+'[9]31VACK - BANCOS SEGUROS Y OTR.'!N140</f>
        <v>119641</v>
      </c>
      <c r="K680" s="18">
        <f>+'[10]32VACK - ALQUILER DE VIVIENDA'!N140</f>
        <v>75119</v>
      </c>
      <c r="L680" s="18">
        <f>+'[11]33VACK - SERVICIOS PERSONALES'!N140</f>
        <v>195175</v>
      </c>
      <c r="M680" s="18">
        <f>+'[12]34VACK - SERVICIOS GOBIERNO'!N140</f>
        <v>217663</v>
      </c>
      <c r="N680" s="18">
        <f>+'[13]35VACK SERVICIOS DOMESTICOS'!N140</f>
        <v>4167</v>
      </c>
      <c r="O680" s="18">
        <f>+'[14]SBIC - S. BANCARIOS IMPUTADOS'!N140</f>
        <v>63874</v>
      </c>
      <c r="P680" s="17">
        <f t="shared" si="64"/>
        <v>1897793</v>
      </c>
      <c r="Q680" s="18">
        <f>+'[15]DSICK - DERECHOS E IMPUESTOS'!N140</f>
        <v>6030</v>
      </c>
      <c r="R680" s="17">
        <f t="shared" si="65"/>
        <v>1903823</v>
      </c>
      <c r="T680" s="1"/>
      <c r="U680" s="1"/>
    </row>
    <row r="681" spans="1:21" ht="12.75">
      <c r="A681" s="16" t="s">
        <v>32</v>
      </c>
      <c r="B681" s="18">
        <f>+'[1]1_5VAC - AGRICULT. SILV. PES CA'!N43</f>
        <v>1029660</v>
      </c>
      <c r="C681" s="18">
        <f>+'[2]67VAC - MINERIA'!N141</f>
        <v>32773</v>
      </c>
      <c r="D681" s="18">
        <f>+'[3]825VAC - INDUSTRIA'!N141</f>
        <v>2638466</v>
      </c>
      <c r="E681" s="18">
        <f>+'[4]26VACK ELECTRICIDAD GAS Y AGUA'!N141</f>
        <v>259513</v>
      </c>
      <c r="F681" s="18">
        <f>+'[5]27VACK - CONSTRUCCION'!N141</f>
        <v>839824</v>
      </c>
      <c r="G681" s="18">
        <f>+'[6]28 COMERCIO'!N141</f>
        <v>838851</v>
      </c>
      <c r="H681" s="18">
        <f>+'[7]29VACK - TRANSPORTE'!N141</f>
        <v>686909</v>
      </c>
      <c r="I681" s="18">
        <f>+'[8]30VACK - COMU ICACIOES'!N141</f>
        <v>194147</v>
      </c>
      <c r="J681" s="18">
        <f>+'[9]31VACK - BANCOS SEGUROS Y OTR.'!N141</f>
        <v>729109</v>
      </c>
      <c r="K681" s="18">
        <f>+'[10]32VACK - ALQUILER DE VIVIENDA'!N141</f>
        <v>344881</v>
      </c>
      <c r="L681" s="18">
        <f>+'[11]33VACK - SERVICIOS PERSONALES'!N141</f>
        <v>1502541</v>
      </c>
      <c r="M681" s="18">
        <f>+'[12]34VACK - SERVICIOS GOBIERNO'!N141</f>
        <v>617958</v>
      </c>
      <c r="N681" s="18">
        <f>+'[13]35VACK SERVICIOS DOMESTICOS'!N141</f>
        <v>14530</v>
      </c>
      <c r="O681" s="18">
        <f>+'[14]SBIC - S. BANCARIOS IMPUTADOS'!N141</f>
        <v>389254</v>
      </c>
      <c r="P681" s="17">
        <f t="shared" si="64"/>
        <v>9339908</v>
      </c>
      <c r="Q681" s="18">
        <f>+'[15]DSICK - DERECHOS E IMPUESTOS'!N141</f>
        <v>224259</v>
      </c>
      <c r="R681" s="17">
        <f t="shared" si="65"/>
        <v>9564167</v>
      </c>
      <c r="T681" s="1"/>
      <c r="U681" s="1"/>
    </row>
    <row r="682" spans="1:21" ht="12.75">
      <c r="A682" s="13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7"/>
      <c r="Q682" s="18"/>
      <c r="R682" s="17"/>
      <c r="T682" s="1"/>
      <c r="U682" s="1"/>
    </row>
    <row r="683" spans="1:21" ht="12.75">
      <c r="A683" s="16" t="s">
        <v>33</v>
      </c>
      <c r="B683" s="18">
        <f>+'[1]1_5VAC - AGRICULT. SILV. PES CA'!N46</f>
        <v>378105</v>
      </c>
      <c r="C683" s="18">
        <f>+'[2]67VAC - MINERIA'!N144</f>
        <v>1398549</v>
      </c>
      <c r="D683" s="18">
        <f>+'[3]825VAC - INDUSTRIA'!N144</f>
        <v>29616</v>
      </c>
      <c r="E683" s="18">
        <f>+'[4]26VACK ELECTRICIDAD GAS Y AGUA'!N144</f>
        <v>10250</v>
      </c>
      <c r="F683" s="18">
        <f>+'[5]27VACK - CONSTRUCCION'!N144</f>
        <v>221817</v>
      </c>
      <c r="G683" s="18">
        <f>+'[6]28 COMERCIO'!N144</f>
        <v>161567</v>
      </c>
      <c r="H683" s="18">
        <f>+'[7]29VACK - TRANSPORTE'!N144</f>
        <v>127808</v>
      </c>
      <c r="I683" s="18">
        <f>+'[8]30VACK - COMU ICACIOES'!N144</f>
        <v>3797</v>
      </c>
      <c r="J683" s="18">
        <f>+'[9]31VACK - BANCOS SEGUROS Y OTR.'!N144</f>
        <v>43540</v>
      </c>
      <c r="K683" s="18">
        <f>+'[10]32VACK - ALQUILER DE VIVIENDA'!N144</f>
        <v>20500</v>
      </c>
      <c r="L683" s="18">
        <f>+'[11]33VACK - SERVICIOS PERSONALES'!N144</f>
        <v>195788</v>
      </c>
      <c r="M683" s="18">
        <f>+'[12]34VACK - SERVICIOS GOBIERNO'!N144</f>
        <v>148558</v>
      </c>
      <c r="N683" s="18">
        <f>+'[13]35VACK SERVICIOS DOMESTICOS'!N144</f>
        <v>1736</v>
      </c>
      <c r="O683" s="18">
        <f>+'[14]SBIC - S. BANCARIOS IMPUTADOS'!N144</f>
        <v>23245</v>
      </c>
      <c r="P683" s="17">
        <f>SUM(B683:N683)-O683</f>
        <v>2718386</v>
      </c>
      <c r="Q683" s="18">
        <f>+'[15]DSICK - DERECHOS E IMPUESTOS'!N144</f>
        <v>9711</v>
      </c>
      <c r="R683" s="17">
        <f>(P683+Q683)</f>
        <v>2728097</v>
      </c>
      <c r="T683" s="1"/>
      <c r="U683" s="1"/>
    </row>
    <row r="684" spans="1:21" ht="12.75">
      <c r="A684" s="13"/>
      <c r="B684" s="13"/>
      <c r="C684" s="13"/>
      <c r="D684" s="13"/>
      <c r="E684" s="13"/>
      <c r="F684" s="13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U684" s="1"/>
    </row>
    <row r="685" spans="1:21" ht="12.75">
      <c r="A685" s="19" t="s">
        <v>9</v>
      </c>
      <c r="B685" s="20">
        <f aca="true" t="shared" si="66" ref="B685:R685">SUM(B656+B683)</f>
        <v>9245696</v>
      </c>
      <c r="C685" s="20">
        <f t="shared" si="66"/>
        <v>3570187</v>
      </c>
      <c r="D685" s="20">
        <f t="shared" si="66"/>
        <v>13632912</v>
      </c>
      <c r="E685" s="20">
        <f t="shared" si="66"/>
        <v>2358300</v>
      </c>
      <c r="F685" s="20">
        <f t="shared" si="66"/>
        <v>5500439</v>
      </c>
      <c r="G685" s="20">
        <f t="shared" si="66"/>
        <v>6779331</v>
      </c>
      <c r="H685" s="20">
        <f t="shared" si="66"/>
        <v>5802821</v>
      </c>
      <c r="I685" s="20">
        <f t="shared" si="66"/>
        <v>1365378</v>
      </c>
      <c r="J685" s="20">
        <f t="shared" si="66"/>
        <v>5982381</v>
      </c>
      <c r="K685" s="20">
        <f t="shared" si="66"/>
        <v>3414672</v>
      </c>
      <c r="L685" s="20">
        <f t="shared" si="66"/>
        <v>9742589</v>
      </c>
      <c r="M685" s="20">
        <f t="shared" si="66"/>
        <v>7342936</v>
      </c>
      <c r="N685" s="20">
        <f t="shared" si="66"/>
        <v>132852</v>
      </c>
      <c r="O685" s="20">
        <f t="shared" si="66"/>
        <v>3193847</v>
      </c>
      <c r="P685" s="20">
        <f t="shared" si="66"/>
        <v>71676647</v>
      </c>
      <c r="Q685" s="20">
        <f t="shared" si="66"/>
        <v>1834215</v>
      </c>
      <c r="R685" s="20">
        <f t="shared" si="66"/>
        <v>73510862</v>
      </c>
      <c r="T685"/>
      <c r="U685" s="1"/>
    </row>
    <row r="686" spans="1:21" ht="12.75">
      <c r="A686" s="21" t="s">
        <v>54</v>
      </c>
      <c r="B686" s="2"/>
      <c r="C686" s="2"/>
      <c r="D686" s="2"/>
      <c r="E686" s="2"/>
      <c r="F686" s="2"/>
      <c r="G686" s="2"/>
      <c r="H686" s="2"/>
      <c r="I686" s="11"/>
      <c r="J686" s="2"/>
      <c r="K686" s="2"/>
      <c r="L686" s="2"/>
      <c r="M686" s="2"/>
      <c r="N686" s="2"/>
      <c r="O686" s="2"/>
      <c r="P686" s="2"/>
      <c r="Q686" s="2"/>
      <c r="R686" s="2"/>
      <c r="U686"/>
    </row>
    <row r="687" spans="1:21" ht="12.75">
      <c r="A687" s="2"/>
      <c r="B687" s="8"/>
      <c r="C687" s="8"/>
      <c r="D687" s="8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U687"/>
    </row>
    <row r="688" spans="1:21" ht="12.75">
      <c r="A688" s="2"/>
      <c r="B688" s="8"/>
      <c r="C688" s="8"/>
      <c r="D688" s="8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U688" s="1"/>
    </row>
  </sheetData>
  <mergeCells count="304">
    <mergeCell ref="Q650:Q655"/>
    <mergeCell ref="R650:R655"/>
    <mergeCell ref="M650:M655"/>
    <mergeCell ref="N650:N655"/>
    <mergeCell ref="O650:O655"/>
    <mergeCell ref="P650:P655"/>
    <mergeCell ref="I650:I655"/>
    <mergeCell ref="J650:J655"/>
    <mergeCell ref="K650:K655"/>
    <mergeCell ref="L650:L655"/>
    <mergeCell ref="E650:E655"/>
    <mergeCell ref="F650:F655"/>
    <mergeCell ref="G650:G655"/>
    <mergeCell ref="H650:H655"/>
    <mergeCell ref="A650:A655"/>
    <mergeCell ref="B650:B655"/>
    <mergeCell ref="C650:C655"/>
    <mergeCell ref="D650:D655"/>
    <mergeCell ref="P607:P612"/>
    <mergeCell ref="Q607:Q612"/>
    <mergeCell ref="R607:R612"/>
    <mergeCell ref="Q649:R649"/>
    <mergeCell ref="L607:L612"/>
    <mergeCell ref="M607:M612"/>
    <mergeCell ref="N607:N612"/>
    <mergeCell ref="O607:O612"/>
    <mergeCell ref="H607:H612"/>
    <mergeCell ref="I607:I612"/>
    <mergeCell ref="J607:J612"/>
    <mergeCell ref="K607:K612"/>
    <mergeCell ref="Q564:Q569"/>
    <mergeCell ref="R564:R569"/>
    <mergeCell ref="Q606:R606"/>
    <mergeCell ref="A607:A612"/>
    <mergeCell ref="B607:B612"/>
    <mergeCell ref="C607:C612"/>
    <mergeCell ref="D607:D612"/>
    <mergeCell ref="E607:E612"/>
    <mergeCell ref="F607:F612"/>
    <mergeCell ref="G607:G612"/>
    <mergeCell ref="M564:M569"/>
    <mergeCell ref="N564:N569"/>
    <mergeCell ref="O564:O569"/>
    <mergeCell ref="P564:P569"/>
    <mergeCell ref="I564:I569"/>
    <mergeCell ref="J564:J569"/>
    <mergeCell ref="K564:K569"/>
    <mergeCell ref="L564:L569"/>
    <mergeCell ref="E564:E569"/>
    <mergeCell ref="F564:F569"/>
    <mergeCell ref="G564:G569"/>
    <mergeCell ref="H564:H569"/>
    <mergeCell ref="A564:A569"/>
    <mergeCell ref="B564:B569"/>
    <mergeCell ref="C564:C569"/>
    <mergeCell ref="D564:D569"/>
    <mergeCell ref="P521:P526"/>
    <mergeCell ref="Q521:Q526"/>
    <mergeCell ref="R521:R526"/>
    <mergeCell ref="Q563:R563"/>
    <mergeCell ref="L521:L526"/>
    <mergeCell ref="M521:M526"/>
    <mergeCell ref="N521:N526"/>
    <mergeCell ref="O521:O526"/>
    <mergeCell ref="H521:H526"/>
    <mergeCell ref="I521:I526"/>
    <mergeCell ref="J521:J526"/>
    <mergeCell ref="K521:K526"/>
    <mergeCell ref="Q478:Q483"/>
    <mergeCell ref="R478:R483"/>
    <mergeCell ref="Q520:R520"/>
    <mergeCell ref="A521:A526"/>
    <mergeCell ref="B521:B526"/>
    <mergeCell ref="C521:C526"/>
    <mergeCell ref="D521:D526"/>
    <mergeCell ref="E521:E526"/>
    <mergeCell ref="F521:F526"/>
    <mergeCell ref="G521:G526"/>
    <mergeCell ref="M478:M483"/>
    <mergeCell ref="N478:N483"/>
    <mergeCell ref="O478:O483"/>
    <mergeCell ref="P478:P483"/>
    <mergeCell ref="I478:I483"/>
    <mergeCell ref="J478:J483"/>
    <mergeCell ref="K478:K483"/>
    <mergeCell ref="L478:L483"/>
    <mergeCell ref="E478:E483"/>
    <mergeCell ref="F478:F483"/>
    <mergeCell ref="G478:G483"/>
    <mergeCell ref="H478:H483"/>
    <mergeCell ref="A478:A483"/>
    <mergeCell ref="B478:B483"/>
    <mergeCell ref="C478:C483"/>
    <mergeCell ref="D478:D483"/>
    <mergeCell ref="P435:P440"/>
    <mergeCell ref="Q435:Q440"/>
    <mergeCell ref="R435:R440"/>
    <mergeCell ref="Q477:R477"/>
    <mergeCell ref="L435:L440"/>
    <mergeCell ref="M435:M440"/>
    <mergeCell ref="N435:N440"/>
    <mergeCell ref="O435:O440"/>
    <mergeCell ref="H435:H440"/>
    <mergeCell ref="I435:I440"/>
    <mergeCell ref="J435:J440"/>
    <mergeCell ref="K435:K440"/>
    <mergeCell ref="Q392:Q397"/>
    <mergeCell ref="R392:R397"/>
    <mergeCell ref="Q434:R434"/>
    <mergeCell ref="A435:A440"/>
    <mergeCell ref="B435:B440"/>
    <mergeCell ref="C435:C440"/>
    <mergeCell ref="D435:D440"/>
    <mergeCell ref="E435:E440"/>
    <mergeCell ref="F435:F440"/>
    <mergeCell ref="G435:G440"/>
    <mergeCell ref="M392:M397"/>
    <mergeCell ref="N392:N397"/>
    <mergeCell ref="O392:O397"/>
    <mergeCell ref="P392:P397"/>
    <mergeCell ref="I392:I397"/>
    <mergeCell ref="J392:J397"/>
    <mergeCell ref="K392:K397"/>
    <mergeCell ref="L392:L397"/>
    <mergeCell ref="E392:E397"/>
    <mergeCell ref="F392:F397"/>
    <mergeCell ref="G392:G397"/>
    <mergeCell ref="H392:H397"/>
    <mergeCell ref="A392:A397"/>
    <mergeCell ref="B392:B397"/>
    <mergeCell ref="C392:C397"/>
    <mergeCell ref="D392:D397"/>
    <mergeCell ref="P349:P354"/>
    <mergeCell ref="Q349:Q354"/>
    <mergeCell ref="R349:R354"/>
    <mergeCell ref="Q391:R391"/>
    <mergeCell ref="L349:L354"/>
    <mergeCell ref="M349:M354"/>
    <mergeCell ref="N349:N354"/>
    <mergeCell ref="O349:O354"/>
    <mergeCell ref="H349:H354"/>
    <mergeCell ref="I349:I354"/>
    <mergeCell ref="J349:J354"/>
    <mergeCell ref="K349:K354"/>
    <mergeCell ref="Q306:Q311"/>
    <mergeCell ref="R306:R311"/>
    <mergeCell ref="Q348:R348"/>
    <mergeCell ref="A349:A354"/>
    <mergeCell ref="B349:B354"/>
    <mergeCell ref="C349:C354"/>
    <mergeCell ref="D349:D354"/>
    <mergeCell ref="E349:E354"/>
    <mergeCell ref="F349:F354"/>
    <mergeCell ref="G349:G354"/>
    <mergeCell ref="M306:M311"/>
    <mergeCell ref="N306:N311"/>
    <mergeCell ref="O306:O311"/>
    <mergeCell ref="P306:P311"/>
    <mergeCell ref="I306:I311"/>
    <mergeCell ref="J306:J311"/>
    <mergeCell ref="K306:K311"/>
    <mergeCell ref="L306:L311"/>
    <mergeCell ref="E306:E311"/>
    <mergeCell ref="F306:F311"/>
    <mergeCell ref="G306:G311"/>
    <mergeCell ref="H306:H311"/>
    <mergeCell ref="A306:A311"/>
    <mergeCell ref="B306:B311"/>
    <mergeCell ref="C306:C311"/>
    <mergeCell ref="D306:D311"/>
    <mergeCell ref="P263:P268"/>
    <mergeCell ref="Q263:Q268"/>
    <mergeCell ref="R263:R268"/>
    <mergeCell ref="Q305:R305"/>
    <mergeCell ref="L263:L268"/>
    <mergeCell ref="M263:M268"/>
    <mergeCell ref="N263:N268"/>
    <mergeCell ref="O263:O268"/>
    <mergeCell ref="H263:H268"/>
    <mergeCell ref="I263:I268"/>
    <mergeCell ref="J263:J268"/>
    <mergeCell ref="K263:K268"/>
    <mergeCell ref="Q220:Q225"/>
    <mergeCell ref="R220:R225"/>
    <mergeCell ref="Q262:R262"/>
    <mergeCell ref="A263:A268"/>
    <mergeCell ref="B263:B268"/>
    <mergeCell ref="C263:C268"/>
    <mergeCell ref="D263:D268"/>
    <mergeCell ref="E263:E268"/>
    <mergeCell ref="F263:F268"/>
    <mergeCell ref="G263:G268"/>
    <mergeCell ref="M220:M225"/>
    <mergeCell ref="N220:N225"/>
    <mergeCell ref="O220:O225"/>
    <mergeCell ref="P220:P225"/>
    <mergeCell ref="I220:I225"/>
    <mergeCell ref="J220:J225"/>
    <mergeCell ref="K220:K225"/>
    <mergeCell ref="L220:L225"/>
    <mergeCell ref="E220:E225"/>
    <mergeCell ref="F220:F225"/>
    <mergeCell ref="G220:G225"/>
    <mergeCell ref="H220:H225"/>
    <mergeCell ref="A220:A225"/>
    <mergeCell ref="B220:B225"/>
    <mergeCell ref="C220:C225"/>
    <mergeCell ref="D220:D225"/>
    <mergeCell ref="P177:P182"/>
    <mergeCell ref="Q177:Q182"/>
    <mergeCell ref="R177:R182"/>
    <mergeCell ref="Q219:R219"/>
    <mergeCell ref="L177:L182"/>
    <mergeCell ref="M177:M182"/>
    <mergeCell ref="N177:N182"/>
    <mergeCell ref="O177:O182"/>
    <mergeCell ref="H177:H182"/>
    <mergeCell ref="I177:I182"/>
    <mergeCell ref="J177:J182"/>
    <mergeCell ref="K177:K182"/>
    <mergeCell ref="Q134:Q139"/>
    <mergeCell ref="R134:R139"/>
    <mergeCell ref="Q176:R176"/>
    <mergeCell ref="A177:A182"/>
    <mergeCell ref="B177:B182"/>
    <mergeCell ref="C177:C182"/>
    <mergeCell ref="D177:D182"/>
    <mergeCell ref="E177:E182"/>
    <mergeCell ref="F177:F182"/>
    <mergeCell ref="G177:G182"/>
    <mergeCell ref="M134:M139"/>
    <mergeCell ref="N134:N139"/>
    <mergeCell ref="O134:O139"/>
    <mergeCell ref="P134:P139"/>
    <mergeCell ref="I134:I139"/>
    <mergeCell ref="J134:J139"/>
    <mergeCell ref="K134:K139"/>
    <mergeCell ref="L134:L139"/>
    <mergeCell ref="R91:R96"/>
    <mergeCell ref="Q133:R133"/>
    <mergeCell ref="A134:A139"/>
    <mergeCell ref="B134:B139"/>
    <mergeCell ref="C134:C139"/>
    <mergeCell ref="D134:D139"/>
    <mergeCell ref="E134:E139"/>
    <mergeCell ref="F134:F139"/>
    <mergeCell ref="G134:G139"/>
    <mergeCell ref="H134:H139"/>
    <mergeCell ref="N91:N96"/>
    <mergeCell ref="O91:O96"/>
    <mergeCell ref="P91:P96"/>
    <mergeCell ref="Q91:Q96"/>
    <mergeCell ref="R48:R53"/>
    <mergeCell ref="Q90:R90"/>
    <mergeCell ref="A91:A96"/>
    <mergeCell ref="B91:B96"/>
    <mergeCell ref="C91:C96"/>
    <mergeCell ref="D91:D96"/>
    <mergeCell ref="E91:E96"/>
    <mergeCell ref="F91:F96"/>
    <mergeCell ref="G91:G96"/>
    <mergeCell ref="M91:M96"/>
    <mergeCell ref="N48:N53"/>
    <mergeCell ref="O48:O53"/>
    <mergeCell ref="P48:P53"/>
    <mergeCell ref="Q48:Q53"/>
    <mergeCell ref="J48:J53"/>
    <mergeCell ref="K48:K53"/>
    <mergeCell ref="L48:L53"/>
    <mergeCell ref="M48:M53"/>
    <mergeCell ref="K5:K10"/>
    <mergeCell ref="A48:A53"/>
    <mergeCell ref="B48:B53"/>
    <mergeCell ref="C48:C53"/>
    <mergeCell ref="D48:D53"/>
    <mergeCell ref="E48:E53"/>
    <mergeCell ref="F48:F53"/>
    <mergeCell ref="G48:G53"/>
    <mergeCell ref="H48:H53"/>
    <mergeCell ref="I48:I53"/>
    <mergeCell ref="L91:L96"/>
    <mergeCell ref="Q5:Q10"/>
    <mergeCell ref="R5:R10"/>
    <mergeCell ref="A5:A10"/>
    <mergeCell ref="Q47:R47"/>
    <mergeCell ref="M5:M10"/>
    <mergeCell ref="N5:N10"/>
    <mergeCell ref="O5:O10"/>
    <mergeCell ref="P5:P10"/>
    <mergeCell ref="J5:J10"/>
    <mergeCell ref="H91:H96"/>
    <mergeCell ref="I91:I96"/>
    <mergeCell ref="J91:J96"/>
    <mergeCell ref="K91:K96"/>
    <mergeCell ref="Q4:R4"/>
    <mergeCell ref="B5:B10"/>
    <mergeCell ref="C5:C10"/>
    <mergeCell ref="D5:D10"/>
    <mergeCell ref="E5:E10"/>
    <mergeCell ref="F5:F10"/>
    <mergeCell ref="G5:G10"/>
    <mergeCell ref="H5:H10"/>
    <mergeCell ref="I5:I10"/>
    <mergeCell ref="L5:L10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amcruzz</dc:creator>
  <cp:keywords/>
  <dc:description/>
  <cp:lastModifiedBy> </cp:lastModifiedBy>
  <dcterms:created xsi:type="dcterms:W3CDTF">2008-09-11T15:15:07Z</dcterms:created>
  <dcterms:modified xsi:type="dcterms:W3CDTF">2008-09-11T20:06:03Z</dcterms:modified>
  <cp:category/>
  <cp:version/>
  <cp:contentType/>
  <cp:contentStatus/>
</cp:coreProperties>
</file>