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ARS" sheetId="1" r:id="rId1"/>
  </sheets>
  <externalReferences>
    <externalReference r:id="rId4"/>
  </externalReferences>
  <definedNames>
    <definedName name="_xlnm.Print_Area" localSheetId="0">'ARS'!$B$9:$K$38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<sst xmlns="http://schemas.openxmlformats.org/spreadsheetml/2006/main" count="57" uniqueCount="54">
  <si>
    <t>Cuadro No 4</t>
  </si>
  <si>
    <t>Cuenta Intermedia de la Salud - CIS</t>
  </si>
  <si>
    <t>Ingresos y Gastos de las Administradoras del Régimen Subsidiado - ARS</t>
  </si>
  <si>
    <t>Año 2005</t>
  </si>
  <si>
    <t>Millones de pesos</t>
  </si>
  <si>
    <t>Conceptos</t>
  </si>
  <si>
    <t xml:space="preserve">ARS (ESS) </t>
  </si>
  <si>
    <t xml:space="preserve">ARS (CCF) </t>
  </si>
  <si>
    <t>ARS (EPSI)</t>
  </si>
  <si>
    <t xml:space="preserve">ARS  en EPS privadas   </t>
  </si>
  <si>
    <t xml:space="preserve">ARS en EPS publicas </t>
  </si>
  <si>
    <t>Total</t>
  </si>
  <si>
    <t>A</t>
  </si>
  <si>
    <t>B</t>
  </si>
  <si>
    <t>C</t>
  </si>
  <si>
    <t>D</t>
  </si>
  <si>
    <t>E</t>
  </si>
  <si>
    <t>F</t>
  </si>
  <si>
    <t>INGRESOS</t>
  </si>
  <si>
    <t>4.1</t>
  </si>
  <si>
    <t xml:space="preserve">Ingresos por UPC subsidiado </t>
  </si>
  <si>
    <t>4.2</t>
  </si>
  <si>
    <t>Pagos suplementarios hogares: cuotas moderadores, copagos, etc.</t>
  </si>
  <si>
    <t>4.3</t>
  </si>
  <si>
    <t>Otras ventas de servicios</t>
  </si>
  <si>
    <t>4.4</t>
  </si>
  <si>
    <t>Ingresos no operacionales</t>
  </si>
  <si>
    <t xml:space="preserve"> </t>
  </si>
  <si>
    <t>Total Ingresos</t>
  </si>
  <si>
    <t>GASTOS</t>
  </si>
  <si>
    <t>4.5</t>
  </si>
  <si>
    <t>POS del sistema subsidiado (neto)</t>
  </si>
  <si>
    <t>4.5.1</t>
  </si>
  <si>
    <t>POS del sistema subsidiado</t>
  </si>
  <si>
    <t>4.5.2</t>
  </si>
  <si>
    <t>Menos recobros</t>
  </si>
  <si>
    <t>4.6</t>
  </si>
  <si>
    <t>Prima de reaseguro por enfermedades alto costo</t>
  </si>
  <si>
    <t>4.7</t>
  </si>
  <si>
    <t>Acciones de Promoción y Prevención</t>
  </si>
  <si>
    <t>4.8</t>
  </si>
  <si>
    <t>Gastos y costos de administración</t>
  </si>
  <si>
    <t>4.8.1</t>
  </si>
  <si>
    <t>Consumo intermedio</t>
  </si>
  <si>
    <t>4.8.2</t>
  </si>
  <si>
    <t>Remuneración a los empleados</t>
  </si>
  <si>
    <t>4.8.3</t>
  </si>
  <si>
    <t>Impuestos y otros</t>
  </si>
  <si>
    <t>4.9</t>
  </si>
  <si>
    <t>Gastos no operacionales</t>
  </si>
  <si>
    <t>Total gastos</t>
  </si>
  <si>
    <t>Diferencia entre ingresos y gastos</t>
  </si>
  <si>
    <t>Fuente: Estados Financieros de las ARS; Supersalud</t>
  </si>
  <si>
    <t xml:space="preserve">             Cálculos : DANE - Dirección Síntesis y Cuentas Nacionales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</si>
</sst>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-* #,##0.0\ _€_-;\-* #,##0.0\ _€_-;_-* &quot;-&quot;??\ _€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5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46"/>
  <sheetViews>
    <sheetView showGridLines="0" tabSelected="1" zoomScale="85" zoomScaleNormal="85" workbookViewId="0" topLeftCell="A1">
      <selection activeCell="H25" sqref="H25"/>
    </sheetView>
  </sheetViews>
  <sheetFormatPr defaultColWidth="11.421875" defaultRowHeight="12.75" zeroHeight="1"/>
  <cols>
    <col min="1" max="1" width="5.00390625" style="1" customWidth="1"/>
    <col min="2" max="2" width="6.00390625" style="1" customWidth="1"/>
    <col min="3" max="3" width="3.00390625" style="1" customWidth="1"/>
    <col min="4" max="4" width="6.7109375" style="1" customWidth="1"/>
    <col min="5" max="5" width="54.7109375" style="1" customWidth="1"/>
    <col min="6" max="6" width="11.28125" style="1" customWidth="1"/>
    <col min="7" max="7" width="10.7109375" style="1" customWidth="1"/>
    <col min="8" max="8" width="12.7109375" style="1" customWidth="1"/>
    <col min="9" max="10" width="11.8515625" style="1" customWidth="1"/>
    <col min="11" max="11" width="10.7109375" style="1" customWidth="1"/>
    <col min="12" max="13" width="9.140625" style="1" customWidth="1"/>
    <col min="14" max="16384" width="9.140625" style="1" hidden="1" customWidth="1"/>
  </cols>
  <sheetData>
    <row r="1" ht="12.75"/>
    <row r="2" ht="12.75"/>
    <row r="3" ht="12.75"/>
    <row r="4" ht="12.75"/>
    <row r="5" ht="12.75"/>
    <row r="6" ht="12.75">
      <c r="A6" s="2" t="s">
        <v>0</v>
      </c>
    </row>
    <row r="7" spans="1:8" ht="12.75">
      <c r="A7" s="2" t="s">
        <v>1</v>
      </c>
      <c r="C7" s="2"/>
      <c r="D7" s="2"/>
      <c r="E7" s="2"/>
      <c r="F7" s="2"/>
      <c r="G7" s="3"/>
      <c r="H7" s="4"/>
    </row>
    <row r="8" spans="1:8" ht="12.75">
      <c r="A8" s="2" t="s">
        <v>2</v>
      </c>
      <c r="C8" s="2"/>
      <c r="D8" s="2"/>
      <c r="E8" s="2"/>
      <c r="F8" s="2"/>
      <c r="G8" s="3"/>
      <c r="H8" s="4"/>
    </row>
    <row r="9" spans="1:8" ht="12.75">
      <c r="A9" s="2" t="s">
        <v>3</v>
      </c>
      <c r="G9" s="5"/>
      <c r="H9" s="4"/>
    </row>
    <row r="10" spans="3:8" ht="12.75">
      <c r="C10" s="2"/>
      <c r="E10" s="5"/>
      <c r="F10" s="5"/>
      <c r="G10" s="5"/>
      <c r="H10" s="4"/>
    </row>
    <row r="11" ht="12.75"/>
    <row r="12" spans="2:11" ht="12.75">
      <c r="B12" s="6"/>
      <c r="F12" s="7" t="s">
        <v>4</v>
      </c>
      <c r="G12" s="7"/>
      <c r="H12" s="7"/>
      <c r="I12" s="7"/>
      <c r="J12" s="7"/>
      <c r="K12" s="7"/>
    </row>
    <row r="13" spans="1:16" ht="48" customHeight="1">
      <c r="A13" s="8"/>
      <c r="B13" s="9" t="s">
        <v>5</v>
      </c>
      <c r="C13" s="9"/>
      <c r="D13" s="9"/>
      <c r="E13" s="9"/>
      <c r="F13" s="10" t="s">
        <v>6</v>
      </c>
      <c r="G13" s="10" t="s">
        <v>7</v>
      </c>
      <c r="H13" s="10" t="s">
        <v>8</v>
      </c>
      <c r="I13" s="10" t="s">
        <v>9</v>
      </c>
      <c r="J13" s="10" t="s">
        <v>10</v>
      </c>
      <c r="K13" s="10"/>
      <c r="L13" s="10" t="s">
        <v>11</v>
      </c>
      <c r="M13" s="11"/>
      <c r="N13" s="11"/>
      <c r="O13" s="11"/>
      <c r="P13" s="11"/>
    </row>
    <row r="14" spans="2:16" s="12" customFormat="1" ht="12.75">
      <c r="B14" s="13"/>
      <c r="C14" s="13"/>
      <c r="D14" s="13"/>
      <c r="E14" s="13"/>
      <c r="F14" s="13" t="s">
        <v>12</v>
      </c>
      <c r="G14" s="13" t="s">
        <v>13</v>
      </c>
      <c r="H14" s="13" t="s">
        <v>14</v>
      </c>
      <c r="I14" s="13" t="s">
        <v>15</v>
      </c>
      <c r="J14" s="13" t="s">
        <v>16</v>
      </c>
      <c r="K14" s="13"/>
      <c r="L14" s="13" t="s">
        <v>17</v>
      </c>
      <c r="M14" s="11"/>
      <c r="N14" s="14"/>
      <c r="O14" s="14"/>
      <c r="P14" s="14"/>
    </row>
    <row r="15" spans="2:12" ht="12.75">
      <c r="B15" s="6" t="s">
        <v>18</v>
      </c>
      <c r="F15" s="15"/>
      <c r="G15" s="15"/>
      <c r="H15" s="15"/>
      <c r="I15" s="15"/>
      <c r="J15" s="15"/>
      <c r="K15" s="15"/>
      <c r="L15" s="15"/>
    </row>
    <row r="16" spans="1:13" s="12" customFormat="1" ht="12.75">
      <c r="A16" s="16" t="s">
        <v>19</v>
      </c>
      <c r="B16" s="12" t="s">
        <v>20</v>
      </c>
      <c r="F16" s="17">
        <v>1493906.5397352343</v>
      </c>
      <c r="G16" s="17">
        <v>379178.55718705297</v>
      </c>
      <c r="H16" s="17">
        <v>189736.60100031705</v>
      </c>
      <c r="I16" s="17">
        <v>779087.6740663707</v>
      </c>
      <c r="J16" s="17">
        <v>440352.8516500255</v>
      </c>
      <c r="K16" s="17"/>
      <c r="L16" s="18">
        <f>+SUM(F16:J16)</f>
        <v>3282262.2236390007</v>
      </c>
      <c r="M16" s="1"/>
    </row>
    <row r="17" spans="1:12" ht="12.75" customHeight="1">
      <c r="A17" s="19" t="s">
        <v>21</v>
      </c>
      <c r="B17" s="1" t="s">
        <v>22</v>
      </c>
      <c r="F17" s="15">
        <v>0</v>
      </c>
      <c r="G17" s="15">
        <v>462</v>
      </c>
      <c r="H17" s="15">
        <v>0</v>
      </c>
      <c r="I17" s="15">
        <v>18646.016201241586</v>
      </c>
      <c r="J17" s="15">
        <v>934.8579240645715</v>
      </c>
      <c r="K17" s="15"/>
      <c r="L17" s="20">
        <f>+SUM(F17:J17)</f>
        <v>20042.874125306156</v>
      </c>
    </row>
    <row r="18" spans="1:13" s="12" customFormat="1" ht="12.75">
      <c r="A18" s="16" t="s">
        <v>23</v>
      </c>
      <c r="B18" s="12" t="s">
        <v>24</v>
      </c>
      <c r="F18" s="17"/>
      <c r="G18" s="17"/>
      <c r="H18" s="17"/>
      <c r="I18" s="17">
        <v>62271.06575953104</v>
      </c>
      <c r="J18" s="17">
        <v>0</v>
      </c>
      <c r="K18" s="17"/>
      <c r="L18" s="18">
        <f>+SUM(F18:J18)</f>
        <v>62271.06575953104</v>
      </c>
      <c r="M18" s="1"/>
    </row>
    <row r="19" spans="1:12" ht="12.75">
      <c r="A19" s="19" t="s">
        <v>25</v>
      </c>
      <c r="B19" s="1" t="s">
        <v>26</v>
      </c>
      <c r="F19" s="15">
        <v>0</v>
      </c>
      <c r="G19" s="15">
        <v>10594</v>
      </c>
      <c r="H19" s="15">
        <v>4640</v>
      </c>
      <c r="I19" s="15">
        <v>14776.132955865973</v>
      </c>
      <c r="J19" s="15">
        <v>22835.97421638689</v>
      </c>
      <c r="K19" s="15"/>
      <c r="L19" s="20">
        <f>+SUM(F19:J19)</f>
        <v>52846.10717225286</v>
      </c>
    </row>
    <row r="20" spans="1:13" s="12" customFormat="1" ht="12.75">
      <c r="A20" s="16"/>
      <c r="F20" s="17"/>
      <c r="G20" s="17"/>
      <c r="H20" s="17"/>
      <c r="I20" s="17"/>
      <c r="J20" s="17"/>
      <c r="K20" s="17"/>
      <c r="L20" s="18" t="s">
        <v>27</v>
      </c>
      <c r="M20" s="1"/>
    </row>
    <row r="21" spans="1:12" ht="12.75">
      <c r="A21" s="19"/>
      <c r="B21" s="21" t="s">
        <v>28</v>
      </c>
      <c r="C21" s="22"/>
      <c r="D21" s="22"/>
      <c r="E21" s="22"/>
      <c r="F21" s="20">
        <f>+SUM(F16:F19)</f>
        <v>1493906.5397352343</v>
      </c>
      <c r="G21" s="20">
        <f>+SUM(G16:G19)</f>
        <v>390234.55718705297</v>
      </c>
      <c r="H21" s="20">
        <f>+SUM(H16:H19)</f>
        <v>194376.60100031705</v>
      </c>
      <c r="I21" s="20">
        <f>+SUM(I16:I19)</f>
        <v>874780.8889830093</v>
      </c>
      <c r="J21" s="20">
        <f>+SUM(J16:J19)</f>
        <v>464123.683790477</v>
      </c>
      <c r="K21" s="20"/>
      <c r="L21" s="20">
        <f>+SUM(L16:L19)</f>
        <v>3417422.270696091</v>
      </c>
    </row>
    <row r="22" spans="1:13" s="12" customFormat="1" ht="12" customHeight="1">
      <c r="A22" s="16"/>
      <c r="F22" s="17"/>
      <c r="G22" s="17"/>
      <c r="H22" s="17"/>
      <c r="I22" s="17"/>
      <c r="J22" s="17"/>
      <c r="K22" s="17"/>
      <c r="L22" s="18" t="s">
        <v>27</v>
      </c>
      <c r="M22" s="1"/>
    </row>
    <row r="23" spans="1:12" ht="12.75">
      <c r="A23" s="19"/>
      <c r="B23" s="6" t="s">
        <v>29</v>
      </c>
      <c r="F23" s="15"/>
      <c r="G23" s="15"/>
      <c r="H23" s="15"/>
      <c r="I23" s="15"/>
      <c r="J23" s="15"/>
      <c r="K23" s="15"/>
      <c r="L23" s="20" t="s">
        <v>27</v>
      </c>
    </row>
    <row r="24" spans="1:13" s="12" customFormat="1" ht="12.75">
      <c r="A24" s="16" t="s">
        <v>30</v>
      </c>
      <c r="B24" s="12" t="s">
        <v>31</v>
      </c>
      <c r="F24" s="17">
        <f>+SUM(F25:F26)</f>
        <v>928438.5993554541</v>
      </c>
      <c r="G24" s="17">
        <f>+SUM(G25:G26)</f>
        <v>254742.0699886608</v>
      </c>
      <c r="H24" s="17">
        <f>+SUM(H25:H26)</f>
        <v>140059.59824290406</v>
      </c>
      <c r="I24" s="17">
        <f>+SUM(I25:I26)</f>
        <v>612242.047291515</v>
      </c>
      <c r="J24" s="17">
        <f>+SUM(J25:J26)</f>
        <v>315503.08992541686</v>
      </c>
      <c r="K24" s="17"/>
      <c r="L24" s="18">
        <f aca="true" t="shared" si="0" ref="L24:L33">+SUM(F24:J24)</f>
        <v>2250985.404803951</v>
      </c>
      <c r="M24" s="1"/>
    </row>
    <row r="25" spans="1:13" ht="12.75">
      <c r="A25" s="19"/>
      <c r="B25" s="1" t="s">
        <v>32</v>
      </c>
      <c r="C25" s="1" t="s">
        <v>33</v>
      </c>
      <c r="F25" s="15">
        <v>928438.5993554541</v>
      </c>
      <c r="G25" s="15">
        <v>257172.0699886608</v>
      </c>
      <c r="H25" s="15">
        <v>140059.59824290406</v>
      </c>
      <c r="I25" s="15">
        <v>613886.7406127824</v>
      </c>
      <c r="J25" s="15">
        <v>315503.08992541686</v>
      </c>
      <c r="K25" s="15"/>
      <c r="L25" s="20">
        <f t="shared" si="0"/>
        <v>2255060.098125218</v>
      </c>
      <c r="M25" s="15"/>
    </row>
    <row r="26" spans="1:13" s="12" customFormat="1" ht="12.75">
      <c r="A26" s="16"/>
      <c r="B26" s="12" t="s">
        <v>34</v>
      </c>
      <c r="C26" s="12" t="s">
        <v>35</v>
      </c>
      <c r="F26" s="17">
        <v>0</v>
      </c>
      <c r="G26" s="17">
        <v>-2430</v>
      </c>
      <c r="H26" s="17">
        <v>0</v>
      </c>
      <c r="I26" s="17">
        <v>-1644.6933212673891</v>
      </c>
      <c r="J26" s="17">
        <v>0</v>
      </c>
      <c r="K26" s="17"/>
      <c r="L26" s="18">
        <f t="shared" si="0"/>
        <v>-4074.6933212673894</v>
      </c>
      <c r="M26" s="15"/>
    </row>
    <row r="27" spans="1:12" ht="12.75">
      <c r="A27" s="19" t="s">
        <v>36</v>
      </c>
      <c r="B27" s="1" t="s">
        <v>37</v>
      </c>
      <c r="D27" s="23"/>
      <c r="E27" s="23"/>
      <c r="F27" s="15">
        <v>0</v>
      </c>
      <c r="G27" s="15">
        <v>0</v>
      </c>
      <c r="H27" s="15">
        <v>0</v>
      </c>
      <c r="I27" s="15"/>
      <c r="J27" s="15"/>
      <c r="K27" s="15"/>
      <c r="L27" s="20">
        <f t="shared" si="0"/>
        <v>0</v>
      </c>
    </row>
    <row r="28" spans="1:13" s="12" customFormat="1" ht="12.75">
      <c r="A28" s="16" t="s">
        <v>38</v>
      </c>
      <c r="B28" s="12" t="s">
        <v>39</v>
      </c>
      <c r="F28" s="17">
        <v>69882.475220303</v>
      </c>
      <c r="G28" s="17">
        <v>19357.037526028234</v>
      </c>
      <c r="H28" s="17">
        <v>10542.120297852995</v>
      </c>
      <c r="I28" s="17">
        <v>46206.528863327716</v>
      </c>
      <c r="J28" s="17">
        <v>23747.54440298837</v>
      </c>
      <c r="K28" s="17"/>
      <c r="L28" s="18">
        <f t="shared" si="0"/>
        <v>169735.7063105003</v>
      </c>
      <c r="M28" s="1"/>
    </row>
    <row r="29" spans="1:12" ht="12.75">
      <c r="A29" s="19" t="s">
        <v>40</v>
      </c>
      <c r="B29" s="1" t="s">
        <v>41</v>
      </c>
      <c r="F29" s="15">
        <f>+SUM(F30:F32)</f>
        <v>101783.44647344407</v>
      </c>
      <c r="G29" s="15">
        <f>+SUM(G30:G32)</f>
        <v>44352.73927529917</v>
      </c>
      <c r="H29" s="15">
        <f>+SUM(H30:H32)</f>
        <v>11335.613223497843</v>
      </c>
      <c r="I29" s="15">
        <f>+SUM(I30:I32)</f>
        <v>245029.17551708774</v>
      </c>
      <c r="J29" s="15">
        <f>+SUM(J30:J32)</f>
        <v>87597.80248112358</v>
      </c>
      <c r="K29" s="15"/>
      <c r="L29" s="20">
        <f t="shared" si="0"/>
        <v>490098.7769704524</v>
      </c>
    </row>
    <row r="30" spans="1:13" s="12" customFormat="1" ht="12.75">
      <c r="A30" s="16"/>
      <c r="B30" s="12" t="s">
        <v>42</v>
      </c>
      <c r="C30" s="12" t="s">
        <v>43</v>
      </c>
      <c r="F30" s="17">
        <v>56697.97858937763</v>
      </c>
      <c r="G30" s="17">
        <v>30735.29571011967</v>
      </c>
      <c r="H30" s="17">
        <v>4534.245289399138</v>
      </c>
      <c r="I30" s="17">
        <v>217256.71516355302</v>
      </c>
      <c r="J30" s="17">
        <v>32928.01441266161</v>
      </c>
      <c r="K30" s="17"/>
      <c r="L30" s="18">
        <f t="shared" si="0"/>
        <v>342152.24916511105</v>
      </c>
      <c r="M30" s="1"/>
    </row>
    <row r="31" spans="1:12" ht="12.75">
      <c r="A31" s="19"/>
      <c r="B31" s="1" t="s">
        <v>44</v>
      </c>
      <c r="C31" s="1" t="s">
        <v>45</v>
      </c>
      <c r="F31" s="15">
        <v>45085.46788406644</v>
      </c>
      <c r="G31" s="15">
        <v>13617.443565179503</v>
      </c>
      <c r="H31" s="15">
        <v>6801.3679340987055</v>
      </c>
      <c r="I31" s="15">
        <v>27770.397317774128</v>
      </c>
      <c r="J31" s="15">
        <v>54513.317947289805</v>
      </c>
      <c r="K31" s="15"/>
      <c r="L31" s="20">
        <f t="shared" si="0"/>
        <v>147787.9946484086</v>
      </c>
    </row>
    <row r="32" spans="1:13" s="12" customFormat="1" ht="12.75">
      <c r="A32" s="16"/>
      <c r="B32" s="12" t="s">
        <v>46</v>
      </c>
      <c r="C32" s="12" t="s">
        <v>47</v>
      </c>
      <c r="F32" s="17">
        <v>0</v>
      </c>
      <c r="G32" s="17">
        <v>0</v>
      </c>
      <c r="H32" s="17">
        <v>0</v>
      </c>
      <c r="I32" s="17">
        <v>2.063035760595273</v>
      </c>
      <c r="J32" s="17">
        <v>156.47012117216974</v>
      </c>
      <c r="K32" s="17"/>
      <c r="L32" s="18">
        <f t="shared" si="0"/>
        <v>158.53315693276502</v>
      </c>
      <c r="M32" s="1"/>
    </row>
    <row r="33" spans="1:12" ht="12.75">
      <c r="A33" s="19" t="s">
        <v>48</v>
      </c>
      <c r="B33" s="1" t="s">
        <v>49</v>
      </c>
      <c r="F33" s="15">
        <v>4835</v>
      </c>
      <c r="G33" s="15">
        <v>0</v>
      </c>
      <c r="H33" s="15">
        <v>5955</v>
      </c>
      <c r="I33" s="15">
        <v>10968.651546092013</v>
      </c>
      <c r="J33" s="15">
        <v>16103.516393535008</v>
      </c>
      <c r="K33" s="15"/>
      <c r="L33" s="20">
        <f t="shared" si="0"/>
        <v>37862.16793962702</v>
      </c>
    </row>
    <row r="34" spans="6:13" s="12" customFormat="1" ht="12.75">
      <c r="F34" s="17"/>
      <c r="G34" s="17"/>
      <c r="H34" s="17"/>
      <c r="I34" s="17"/>
      <c r="J34" s="17"/>
      <c r="K34" s="17"/>
      <c r="L34" s="18" t="s">
        <v>27</v>
      </c>
      <c r="M34" s="1"/>
    </row>
    <row r="35" spans="2:12" ht="12.75">
      <c r="B35" s="21" t="s">
        <v>50</v>
      </c>
      <c r="C35" s="22"/>
      <c r="D35" s="22"/>
      <c r="E35" s="22"/>
      <c r="F35" s="20">
        <f>+F24+F27+F28+F29+F33</f>
        <v>1104939.5210492013</v>
      </c>
      <c r="G35" s="20">
        <f>+G24+G27+G28+G29+G33</f>
        <v>318451.8467899882</v>
      </c>
      <c r="H35" s="20">
        <f>+H24+H27+H28+H29+H33</f>
        <v>167892.3317642549</v>
      </c>
      <c r="I35" s="20">
        <f>+I24+I27+I28+I29+I33</f>
        <v>914446.4032180225</v>
      </c>
      <c r="J35" s="20">
        <f>+J24+J27+J28+J29+J33</f>
        <v>442951.95320306387</v>
      </c>
      <c r="K35" s="20"/>
      <c r="L35" s="20">
        <f>+L24+L27+L28+L29+L33</f>
        <v>2948682.0560245304</v>
      </c>
    </row>
    <row r="36" spans="1:12" ht="12.75">
      <c r="A36" s="24"/>
      <c r="B36" s="25" t="s">
        <v>51</v>
      </c>
      <c r="C36" s="25"/>
      <c r="D36" s="25"/>
      <c r="E36" s="25"/>
      <c r="F36" s="26">
        <f>+F21-F35</f>
        <v>388967.0186860331</v>
      </c>
      <c r="G36" s="26">
        <f>+G21-G35</f>
        <v>71782.71039706474</v>
      </c>
      <c r="H36" s="26">
        <f>+H21-H35</f>
        <v>26484.26923606216</v>
      </c>
      <c r="I36" s="26">
        <f>+I21-I35</f>
        <v>-39665.51423501328</v>
      </c>
      <c r="J36" s="26">
        <f>+J21-J35</f>
        <v>21171.730587413127</v>
      </c>
      <c r="K36" s="27"/>
      <c r="L36" s="26">
        <f>+L21-L35</f>
        <v>468740.21467156056</v>
      </c>
    </row>
    <row r="37" spans="1:12" ht="12.75">
      <c r="A37" s="28"/>
      <c r="B37" s="29"/>
      <c r="C37" s="29"/>
      <c r="D37" s="29"/>
      <c r="E37" s="29"/>
      <c r="F37" s="30"/>
      <c r="G37" s="30"/>
      <c r="H37" s="30"/>
      <c r="I37" s="30"/>
      <c r="J37" s="30"/>
      <c r="K37" s="31"/>
      <c r="L37" s="30"/>
    </row>
    <row r="38" spans="6:11" ht="12.75">
      <c r="F38" s="15"/>
      <c r="G38" s="15"/>
      <c r="H38" s="15"/>
      <c r="I38" s="15"/>
      <c r="J38" s="15"/>
      <c r="K38" s="15"/>
    </row>
    <row r="39" spans="2:11" ht="12.75">
      <c r="B39" s="4" t="s">
        <v>52</v>
      </c>
      <c r="F39" s="15"/>
      <c r="G39" s="15"/>
      <c r="H39" s="15"/>
      <c r="I39" s="15"/>
      <c r="J39" s="15"/>
      <c r="K39" s="15"/>
    </row>
    <row r="40" spans="2:11" ht="12.75">
      <c r="B40" s="4" t="s">
        <v>53</v>
      </c>
      <c r="F40" s="15"/>
      <c r="G40" s="15"/>
      <c r="H40" s="15"/>
      <c r="I40" s="15"/>
      <c r="J40" s="15"/>
      <c r="K40" s="15"/>
    </row>
    <row r="41" spans="6:11" ht="12.75">
      <c r="F41" s="15"/>
      <c r="G41" s="15"/>
      <c r="H41" s="15"/>
      <c r="I41" s="15"/>
      <c r="J41" s="15"/>
      <c r="K41" s="15"/>
    </row>
    <row r="42" spans="6:11" ht="12.75" hidden="1">
      <c r="F42" s="15"/>
      <c r="G42" s="15"/>
      <c r="H42" s="15"/>
      <c r="I42" s="15"/>
      <c r="J42" s="15"/>
      <c r="K42" s="15"/>
    </row>
    <row r="43" spans="6:11" ht="12.75" hidden="1">
      <c r="F43" s="15"/>
      <c r="G43" s="15"/>
      <c r="H43" s="15"/>
      <c r="I43" s="15"/>
      <c r="J43" s="15"/>
      <c r="K43" s="15"/>
    </row>
    <row r="44" spans="6:11" ht="12.75" hidden="1">
      <c r="F44" s="15"/>
      <c r="G44" s="15"/>
      <c r="H44" s="15"/>
      <c r="I44" s="15"/>
      <c r="J44" s="15"/>
      <c r="K44" s="15"/>
    </row>
    <row r="45" spans="6:11" ht="12.75" hidden="1">
      <c r="F45" s="15"/>
      <c r="G45" s="15"/>
      <c r="H45" s="15"/>
      <c r="I45" s="15"/>
      <c r="J45" s="15"/>
      <c r="K45" s="15"/>
    </row>
    <row r="46" spans="6:11" ht="12.75" hidden="1">
      <c r="F46" s="15"/>
      <c r="G46" s="15"/>
      <c r="H46" s="15"/>
      <c r="I46" s="15"/>
      <c r="J46" s="15"/>
      <c r="K46" s="15"/>
    </row>
  </sheetData>
  <mergeCells count="11">
    <mergeCell ref="L36:L37"/>
    <mergeCell ref="B13:E13"/>
    <mergeCell ref="B35:E35"/>
    <mergeCell ref="B36:E37"/>
    <mergeCell ref="F36:F37"/>
    <mergeCell ref="G36:G37"/>
    <mergeCell ref="I36:I37"/>
    <mergeCell ref="H36:H37"/>
    <mergeCell ref="B21:E21"/>
    <mergeCell ref="F12:K12"/>
    <mergeCell ref="J36:J37"/>
  </mergeCells>
  <printOptions horizontalCentered="1"/>
  <pageMargins left="0.29" right="0.3937007874015748" top="0.3937007874015748" bottom="0.3937007874015748" header="0.42" footer="0.4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2008-06-05T15:41:17Z</dcterms:created>
  <dcterms:modified xsi:type="dcterms:W3CDTF">2008-06-05T15:41:41Z</dcterms:modified>
  <cp:category/>
  <cp:version/>
  <cp:contentType/>
  <cp:contentStatus/>
</cp:coreProperties>
</file>