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315" windowHeight="11250" activeTab="0"/>
  </bookViews>
  <sheets>
    <sheet name="ARS" sheetId="1" r:id="rId1"/>
  </sheets>
  <externalReferences>
    <externalReference r:id="rId4"/>
  </externalReferences>
  <definedNames>
    <definedName name="_xlnm.Print_Area" localSheetId="0">'ARS'!$B$9:$K$38</definedName>
    <definedName name="SERGIO">#REF!</definedName>
  </definedNames>
  <calcPr fullCalcOnLoad="1"/>
</workbook>
</file>

<file path=xl/comments1.xml><?xml version="1.0" encoding="utf-8"?>
<comments xmlns="http://schemas.openxmlformats.org/spreadsheetml/2006/main">
  <authors>
    <author>AMCaballeroO</author>
  </authors>
  <commentList>
    <comment ref="L25" authorId="0">
      <text>
        <r>
          <rPr>
            <b/>
            <sz val="8"/>
            <rFont val="Tahoma"/>
            <family val="0"/>
          </rPr>
          <t>AMCaballeroO:</t>
        </r>
        <r>
          <rPr>
            <sz val="8"/>
            <rFont val="Tahoma"/>
            <family val="0"/>
          </rPr>
          <t xml:space="preserve">
Ajuste por coherencia </t>
        </r>
      </text>
    </comment>
  </commentList>
</comments>
</file>

<file path=xl/sharedStrings.xml><?xml version="1.0" encoding="utf-8"?>
<sst xmlns="http://schemas.openxmlformats.org/spreadsheetml/2006/main" count="57" uniqueCount="54">
  <si>
    <t>Cuadro No 4</t>
  </si>
  <si>
    <t>Cuenta Intermedia de la Salud - CIS</t>
  </si>
  <si>
    <t>Ingresos y Gastos de las Administradoras del Régimen Subsidiado - ARS</t>
  </si>
  <si>
    <t>Año 2002</t>
  </si>
  <si>
    <t>Millones de pesos</t>
  </si>
  <si>
    <t>Conceptos</t>
  </si>
  <si>
    <t xml:space="preserve">ARS (ESS) </t>
  </si>
  <si>
    <t xml:space="preserve">ARS (CCF) </t>
  </si>
  <si>
    <t>ARS (EPSI)</t>
  </si>
  <si>
    <t xml:space="preserve">ARS  en EPS privadas   </t>
  </si>
  <si>
    <t xml:space="preserve">ARS en EPS publicas </t>
  </si>
  <si>
    <t>Total</t>
  </si>
  <si>
    <t>A</t>
  </si>
  <si>
    <t>B</t>
  </si>
  <si>
    <t>C</t>
  </si>
  <si>
    <t>D</t>
  </si>
  <si>
    <t>E</t>
  </si>
  <si>
    <t>F</t>
  </si>
  <si>
    <t>INGRESOS</t>
  </si>
  <si>
    <t>4.1</t>
  </si>
  <si>
    <t xml:space="preserve">Ingresos por UPC subsidiado </t>
  </si>
  <si>
    <t>4.2</t>
  </si>
  <si>
    <t>Pagos suplementarios hogares: cuotas moderadores, copagos, etc.</t>
  </si>
  <si>
    <t>4.3</t>
  </si>
  <si>
    <t>Otras ventas de servicios</t>
  </si>
  <si>
    <t>4.4</t>
  </si>
  <si>
    <t>Ingresos no operacionales</t>
  </si>
  <si>
    <t xml:space="preserve"> </t>
  </si>
  <si>
    <t>Total Ingresos</t>
  </si>
  <si>
    <t>GASTOS</t>
  </si>
  <si>
    <t>4.5</t>
  </si>
  <si>
    <t>POS del sistema subsidiado (neto)</t>
  </si>
  <si>
    <t>4.5.1</t>
  </si>
  <si>
    <t>POS del sistema subsidiado</t>
  </si>
  <si>
    <t>4.5.2</t>
  </si>
  <si>
    <t>Menos recobros</t>
  </si>
  <si>
    <t>4.6</t>
  </si>
  <si>
    <t>Prima de reaseguro por enfermedades alto costo</t>
  </si>
  <si>
    <t>4.7</t>
  </si>
  <si>
    <t>Acciones de Promoción y Prevención</t>
  </si>
  <si>
    <t>4.8</t>
  </si>
  <si>
    <t>Gastos y costos de administración</t>
  </si>
  <si>
    <t>4.8.1</t>
  </si>
  <si>
    <t>Consumo intermedio</t>
  </si>
  <si>
    <t>4.8.2</t>
  </si>
  <si>
    <t>Remuneración a los empleados</t>
  </si>
  <si>
    <t>4.8.3</t>
  </si>
  <si>
    <t>Impuestos y otros</t>
  </si>
  <si>
    <t>4.9</t>
  </si>
  <si>
    <t>Gastos no operacionales</t>
  </si>
  <si>
    <t>Total gastos</t>
  </si>
  <si>
    <t>Diferencia entre ingresos y gastos</t>
  </si>
  <si>
    <t>Fuente: Estados Financieros de las ARS; Supersalud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</si>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</sst>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5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41"/>
  <sheetViews>
    <sheetView showGridLines="0" tabSelected="1" zoomScale="85" zoomScaleNormal="85" workbookViewId="0" topLeftCell="A1">
      <selection activeCell="G7" sqref="G7"/>
    </sheetView>
  </sheetViews>
  <sheetFormatPr defaultColWidth="11.421875" defaultRowHeight="12.75" zeroHeight="1"/>
  <cols>
    <col min="1" max="1" width="5.00390625" style="1" customWidth="1"/>
    <col min="2" max="2" width="6.00390625" style="1" customWidth="1"/>
    <col min="3" max="3" width="3.00390625" style="1" customWidth="1"/>
    <col min="4" max="4" width="6.7109375" style="1" customWidth="1"/>
    <col min="5" max="5" width="54.7109375" style="1" customWidth="1"/>
    <col min="6" max="6" width="11.28125" style="1" customWidth="1"/>
    <col min="7" max="7" width="10.7109375" style="1" customWidth="1"/>
    <col min="8" max="8" width="12.7109375" style="1" customWidth="1"/>
    <col min="9" max="10" width="11.8515625" style="1" customWidth="1"/>
    <col min="11" max="11" width="10.7109375" style="1" customWidth="1"/>
    <col min="12" max="15" width="9.140625" style="1" customWidth="1"/>
    <col min="16" max="16384" width="9.140625" style="1" hidden="1" customWidth="1"/>
  </cols>
  <sheetData>
    <row r="1" ht="12.75"/>
    <row r="2" ht="12.75"/>
    <row r="3" ht="12.75"/>
    <row r="4" ht="12.75"/>
    <row r="5" ht="12.75"/>
    <row r="6" ht="12.75">
      <c r="A6" s="2" t="s">
        <v>0</v>
      </c>
    </row>
    <row r="7" spans="1:8" ht="12.75">
      <c r="A7" s="2" t="s">
        <v>1</v>
      </c>
      <c r="C7" s="2"/>
      <c r="D7" s="2"/>
      <c r="E7" s="2"/>
      <c r="F7" s="2"/>
      <c r="G7" s="3"/>
      <c r="H7" s="4"/>
    </row>
    <row r="8" spans="1:8" ht="12.75">
      <c r="A8" s="2" t="s">
        <v>2</v>
      </c>
      <c r="C8" s="2"/>
      <c r="D8" s="2"/>
      <c r="E8" s="2"/>
      <c r="F8" s="2"/>
      <c r="G8" s="3"/>
      <c r="H8" s="4"/>
    </row>
    <row r="9" spans="1:8" ht="12.75">
      <c r="A9" s="2" t="s">
        <v>3</v>
      </c>
      <c r="G9" s="5"/>
      <c r="H9" s="4"/>
    </row>
    <row r="10" spans="3:8" ht="12.75">
      <c r="C10" s="2"/>
      <c r="E10" s="5"/>
      <c r="F10" s="5"/>
      <c r="G10" s="5"/>
      <c r="H10" s="4"/>
    </row>
    <row r="11" ht="12.75"/>
    <row r="12" spans="2:11" ht="12.75">
      <c r="B12" s="6"/>
      <c r="F12" s="7" t="s">
        <v>4</v>
      </c>
      <c r="G12" s="7"/>
      <c r="H12" s="7"/>
      <c r="I12" s="7"/>
      <c r="J12" s="7"/>
      <c r="K12" s="7"/>
    </row>
    <row r="13" spans="1:16" ht="48" customHeight="1">
      <c r="A13" s="8"/>
      <c r="B13" s="9" t="s">
        <v>5</v>
      </c>
      <c r="C13" s="9"/>
      <c r="D13" s="9"/>
      <c r="E13" s="9"/>
      <c r="F13" s="10" t="s">
        <v>6</v>
      </c>
      <c r="G13" s="10" t="s">
        <v>7</v>
      </c>
      <c r="H13" s="10" t="s">
        <v>8</v>
      </c>
      <c r="I13" s="10" t="s">
        <v>9</v>
      </c>
      <c r="J13" s="10" t="s">
        <v>10</v>
      </c>
      <c r="K13" s="10"/>
      <c r="L13" s="10" t="s">
        <v>11</v>
      </c>
      <c r="M13" s="11"/>
      <c r="N13" s="11"/>
      <c r="O13" s="11"/>
      <c r="P13" s="11"/>
    </row>
    <row r="14" spans="2:16" s="12" customFormat="1" ht="12.75">
      <c r="B14" s="13"/>
      <c r="C14" s="13"/>
      <c r="D14" s="13"/>
      <c r="E14" s="13"/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16</v>
      </c>
      <c r="K14" s="13"/>
      <c r="L14" s="13" t="s">
        <v>17</v>
      </c>
      <c r="M14" s="11"/>
      <c r="N14" s="11"/>
      <c r="O14" s="11"/>
      <c r="P14" s="14"/>
    </row>
    <row r="15" spans="2:12" ht="12.75">
      <c r="B15" s="6" t="s">
        <v>18</v>
      </c>
      <c r="F15" s="15"/>
      <c r="G15" s="15"/>
      <c r="H15" s="15"/>
      <c r="I15" s="15"/>
      <c r="J15" s="15"/>
      <c r="K15" s="15"/>
      <c r="L15" s="15"/>
    </row>
    <row r="16" spans="1:15" s="12" customFormat="1" ht="12.75">
      <c r="A16" s="16" t="s">
        <v>19</v>
      </c>
      <c r="B16" s="12" t="s">
        <v>20</v>
      </c>
      <c r="F16" s="17">
        <v>831632.3984429999</v>
      </c>
      <c r="G16" s="17">
        <v>309969.874241</v>
      </c>
      <c r="H16" s="17">
        <v>81189.350316</v>
      </c>
      <c r="I16" s="17">
        <v>320079</v>
      </c>
      <c r="J16" s="17">
        <v>366965</v>
      </c>
      <c r="K16" s="17"/>
      <c r="L16" s="18">
        <f>+SUM(F16:J16)</f>
        <v>1909835.623</v>
      </c>
      <c r="M16" s="1"/>
      <c r="N16" s="1"/>
      <c r="O16" s="1"/>
    </row>
    <row r="17" spans="1:12" ht="12.75" customHeight="1">
      <c r="A17" s="19" t="s">
        <v>21</v>
      </c>
      <c r="B17" s="1" t="s">
        <v>22</v>
      </c>
      <c r="F17" s="15">
        <v>1719.06716691043</v>
      </c>
      <c r="G17" s="15">
        <v>12616.295409739494</v>
      </c>
      <c r="H17" s="15">
        <v>1575.4802416660013</v>
      </c>
      <c r="I17" s="15">
        <v>11145.564096206737</v>
      </c>
      <c r="J17" s="15">
        <v>2854.1016759477397</v>
      </c>
      <c r="K17" s="15"/>
      <c r="L17" s="20">
        <f>+SUM(F17:J17)</f>
        <v>29910.508590470403</v>
      </c>
    </row>
    <row r="18" spans="1:15" s="12" customFormat="1" ht="12.75">
      <c r="A18" s="16" t="s">
        <v>23</v>
      </c>
      <c r="B18" s="12" t="s">
        <v>24</v>
      </c>
      <c r="F18" s="17"/>
      <c r="G18" s="17"/>
      <c r="H18" s="17"/>
      <c r="I18" s="17">
        <v>27.454221298675094</v>
      </c>
      <c r="J18" s="17">
        <v>14875.347413594709</v>
      </c>
      <c r="K18" s="17"/>
      <c r="L18" s="18">
        <f>+SUM(F18:J18)</f>
        <v>14902.801634893383</v>
      </c>
      <c r="M18" s="1"/>
      <c r="N18" s="1"/>
      <c r="O18" s="1"/>
    </row>
    <row r="19" spans="1:12" ht="12.75">
      <c r="A19" s="19" t="s">
        <v>25</v>
      </c>
      <c r="B19" s="1" t="s">
        <v>26</v>
      </c>
      <c r="F19" s="15">
        <v>29126</v>
      </c>
      <c r="G19" s="15">
        <v>16378.416335</v>
      </c>
      <c r="H19" s="15">
        <v>2078.1463590000003</v>
      </c>
      <c r="I19" s="15">
        <v>16386.026723831183</v>
      </c>
      <c r="J19" s="15">
        <v>12067.70760662267</v>
      </c>
      <c r="K19" s="15"/>
      <c r="L19" s="20">
        <f>+SUM(F19:J19)</f>
        <v>76036.29702445386</v>
      </c>
    </row>
    <row r="20" spans="1:15" s="12" customFormat="1" ht="12.75">
      <c r="A20" s="16"/>
      <c r="F20" s="17"/>
      <c r="G20" s="17"/>
      <c r="H20" s="17"/>
      <c r="I20" s="17"/>
      <c r="J20" s="17"/>
      <c r="K20" s="17"/>
      <c r="L20" s="18" t="s">
        <v>27</v>
      </c>
      <c r="M20" s="1"/>
      <c r="N20" s="1"/>
      <c r="O20" s="1"/>
    </row>
    <row r="21" spans="1:12" ht="12.75">
      <c r="A21" s="19"/>
      <c r="B21" s="21" t="s">
        <v>28</v>
      </c>
      <c r="C21" s="22"/>
      <c r="D21" s="22"/>
      <c r="E21" s="22"/>
      <c r="F21" s="20">
        <f>+SUM(F16:F19)</f>
        <v>862477.4656099103</v>
      </c>
      <c r="G21" s="20">
        <f>+SUM(G16:G19)</f>
        <v>338964.5859857395</v>
      </c>
      <c r="H21" s="20">
        <f>+SUM(H16:H19)</f>
        <v>84842.976916666</v>
      </c>
      <c r="I21" s="20">
        <f>+SUM(I16:I19)</f>
        <v>347638.0450413366</v>
      </c>
      <c r="J21" s="20">
        <f>+SUM(J16:J19)</f>
        <v>396762.1566961651</v>
      </c>
      <c r="K21" s="20"/>
      <c r="L21" s="20">
        <f>+SUM(L16:L19)</f>
        <v>2030685.2302498173</v>
      </c>
    </row>
    <row r="22" spans="1:15" s="12" customFormat="1" ht="12" customHeight="1">
      <c r="A22" s="16"/>
      <c r="F22" s="17"/>
      <c r="G22" s="17"/>
      <c r="H22" s="17"/>
      <c r="I22" s="17"/>
      <c r="J22" s="17"/>
      <c r="K22" s="17"/>
      <c r="L22" s="18" t="s">
        <v>27</v>
      </c>
      <c r="M22" s="1"/>
      <c r="N22" s="1"/>
      <c r="O22" s="1"/>
    </row>
    <row r="23" spans="1:12" ht="12.75">
      <c r="A23" s="19"/>
      <c r="B23" s="6" t="s">
        <v>29</v>
      </c>
      <c r="F23" s="15"/>
      <c r="G23" s="15"/>
      <c r="H23" s="15"/>
      <c r="I23" s="15"/>
      <c r="J23" s="15"/>
      <c r="K23" s="15"/>
      <c r="L23" s="20" t="s">
        <v>27</v>
      </c>
    </row>
    <row r="24" spans="1:15" s="12" customFormat="1" ht="12.75">
      <c r="A24" s="16" t="s">
        <v>30</v>
      </c>
      <c r="B24" s="12" t="s">
        <v>31</v>
      </c>
      <c r="F24" s="17">
        <f>+SUM(F25:F26)</f>
        <v>603118.4970881342</v>
      </c>
      <c r="G24" s="17">
        <f>+SUM(G25:G26)</f>
        <v>132393.9362481249</v>
      </c>
      <c r="H24" s="17">
        <f>+SUM(H25:H26)</f>
        <v>56477.274697036184</v>
      </c>
      <c r="I24" s="17">
        <f>+SUM(I25:I26)</f>
        <v>355047.8681956934</v>
      </c>
      <c r="J24" s="17">
        <f>+SUM(J25:J26)</f>
        <v>316630.30390896724</v>
      </c>
      <c r="K24" s="17"/>
      <c r="L24" s="18">
        <f aca="true" t="shared" si="0" ref="L24:L33">+SUM(F24:J24)</f>
        <v>1463667.8801379558</v>
      </c>
      <c r="M24" s="1"/>
      <c r="N24" s="1"/>
      <c r="O24" s="1"/>
    </row>
    <row r="25" spans="1:12" ht="12.75">
      <c r="A25" s="19"/>
      <c r="B25" s="1" t="s">
        <v>32</v>
      </c>
      <c r="C25" s="1" t="s">
        <v>33</v>
      </c>
      <c r="F25" s="15">
        <v>603671.4299212238</v>
      </c>
      <c r="G25" s="15">
        <v>136451.9300823854</v>
      </c>
      <c r="H25" s="15">
        <v>56984.02322337018</v>
      </c>
      <c r="I25" s="15">
        <v>358632.8056843041</v>
      </c>
      <c r="J25" s="15">
        <v>319999.72172754345</v>
      </c>
      <c r="K25" s="15"/>
      <c r="L25" s="20">
        <f t="shared" si="0"/>
        <v>1475739.910638827</v>
      </c>
    </row>
    <row r="26" spans="1:15" s="12" customFormat="1" ht="12.75">
      <c r="A26" s="16"/>
      <c r="B26" s="12" t="s">
        <v>34</v>
      </c>
      <c r="C26" s="12" t="s">
        <v>35</v>
      </c>
      <c r="F26" s="17">
        <v>-552.9328330895697</v>
      </c>
      <c r="G26" s="17">
        <v>-4057.9938342605014</v>
      </c>
      <c r="H26" s="17">
        <v>-506.7485263339984</v>
      </c>
      <c r="I26" s="17">
        <v>-3584.9374886106957</v>
      </c>
      <c r="J26" s="17">
        <v>-3369.4178185762185</v>
      </c>
      <c r="K26" s="17"/>
      <c r="L26" s="18">
        <f t="shared" si="0"/>
        <v>-12072.030500870984</v>
      </c>
      <c r="M26" s="1"/>
      <c r="N26" s="1"/>
      <c r="O26" s="1"/>
    </row>
    <row r="27" spans="1:12" ht="12.75">
      <c r="A27" s="19" t="s">
        <v>36</v>
      </c>
      <c r="B27" s="1" t="s">
        <v>37</v>
      </c>
      <c r="D27" s="23"/>
      <c r="E27" s="23"/>
      <c r="F27" s="15">
        <v>15465.799794366878</v>
      </c>
      <c r="G27" s="15">
        <v>14985.652368</v>
      </c>
      <c r="H27" s="15">
        <v>483.46277</v>
      </c>
      <c r="I27" s="15"/>
      <c r="J27" s="15"/>
      <c r="K27" s="15"/>
      <c r="L27" s="20">
        <f t="shared" si="0"/>
        <v>30934.914932366875</v>
      </c>
    </row>
    <row r="28" spans="1:15" s="12" customFormat="1" ht="12.75">
      <c r="A28" s="16" t="s">
        <v>38</v>
      </c>
      <c r="B28" s="12" t="s">
        <v>39</v>
      </c>
      <c r="F28" s="17">
        <v>127849.92864704908</v>
      </c>
      <c r="G28" s="17">
        <v>14451.993480000001</v>
      </c>
      <c r="H28" s="17">
        <v>4053</v>
      </c>
      <c r="I28" s="17">
        <v>8832.264000000001</v>
      </c>
      <c r="J28" s="17">
        <v>7880.824000000001</v>
      </c>
      <c r="K28" s="17"/>
      <c r="L28" s="18">
        <f t="shared" si="0"/>
        <v>163068.01012704906</v>
      </c>
      <c r="M28" s="1"/>
      <c r="N28" s="1"/>
      <c r="O28" s="1"/>
    </row>
    <row r="29" spans="1:12" ht="12.75">
      <c r="A29" s="19" t="s">
        <v>40</v>
      </c>
      <c r="B29" s="1" t="s">
        <v>41</v>
      </c>
      <c r="F29" s="15">
        <f>+SUM(F30:F32)</f>
        <v>99444.91192544893</v>
      </c>
      <c r="G29" s="15">
        <f>+SUM(G30:G32)</f>
        <v>29570.029889</v>
      </c>
      <c r="H29" s="15">
        <f>+SUM(H30:H32)</f>
        <v>8873.668239999999</v>
      </c>
      <c r="I29" s="15">
        <f>+SUM(I30:I32)</f>
        <v>45284.222216866634</v>
      </c>
      <c r="J29" s="15">
        <f>+SUM(J30:J32)</f>
        <v>27224.671301278933</v>
      </c>
      <c r="K29" s="15"/>
      <c r="L29" s="20">
        <f t="shared" si="0"/>
        <v>210397.5035725945</v>
      </c>
    </row>
    <row r="30" spans="1:15" s="12" customFormat="1" ht="12.75">
      <c r="A30" s="16"/>
      <c r="B30" s="12" t="s">
        <v>42</v>
      </c>
      <c r="C30" s="12" t="s">
        <v>43</v>
      </c>
      <c r="F30" s="17">
        <v>37870.03029130363</v>
      </c>
      <c r="G30" s="17">
        <v>13304.4079636</v>
      </c>
      <c r="H30" s="17">
        <v>5357.668239999999</v>
      </c>
      <c r="I30" s="17">
        <v>20922.88099158644</v>
      </c>
      <c r="J30" s="17">
        <v>7721.671301278935</v>
      </c>
      <c r="K30" s="17"/>
      <c r="L30" s="18">
        <f t="shared" si="0"/>
        <v>85176.65878776902</v>
      </c>
      <c r="M30" s="1"/>
      <c r="N30" s="1"/>
      <c r="O30" s="1"/>
    </row>
    <row r="31" spans="1:12" ht="12.75">
      <c r="A31" s="19"/>
      <c r="B31" s="1" t="s">
        <v>44</v>
      </c>
      <c r="C31" s="1" t="s">
        <v>45</v>
      </c>
      <c r="F31" s="15">
        <v>60808.881634145306</v>
      </c>
      <c r="G31" s="15">
        <v>15837.1448504</v>
      </c>
      <c r="H31" s="15">
        <v>3467</v>
      </c>
      <c r="I31" s="15">
        <v>23368.20475535357</v>
      </c>
      <c r="J31" s="15">
        <v>18875</v>
      </c>
      <c r="K31" s="15"/>
      <c r="L31" s="20">
        <f t="shared" si="0"/>
        <v>122356.23123989887</v>
      </c>
    </row>
    <row r="32" spans="1:15" s="12" customFormat="1" ht="12.75">
      <c r="A32" s="16"/>
      <c r="B32" s="12" t="s">
        <v>46</v>
      </c>
      <c r="C32" s="12" t="s">
        <v>47</v>
      </c>
      <c r="F32" s="17">
        <v>766</v>
      </c>
      <c r="G32" s="17">
        <v>428.477075</v>
      </c>
      <c r="H32" s="17">
        <v>49</v>
      </c>
      <c r="I32" s="17">
        <v>993.1364699266252</v>
      </c>
      <c r="J32" s="17">
        <v>628</v>
      </c>
      <c r="K32" s="17"/>
      <c r="L32" s="18">
        <f t="shared" si="0"/>
        <v>2864.6135449266253</v>
      </c>
      <c r="M32" s="1"/>
      <c r="N32" s="1"/>
      <c r="O32" s="1"/>
    </row>
    <row r="33" spans="1:12" ht="12.75">
      <c r="A33" s="19" t="s">
        <v>48</v>
      </c>
      <c r="B33" s="1" t="s">
        <v>49</v>
      </c>
      <c r="F33" s="15">
        <v>23765.51029745748</v>
      </c>
      <c r="G33" s="15">
        <v>459.010664</v>
      </c>
      <c r="H33" s="15">
        <v>6966.008517</v>
      </c>
      <c r="I33" s="15">
        <v>7535.667986547436</v>
      </c>
      <c r="J33" s="15">
        <v>8821.210394968539</v>
      </c>
      <c r="K33" s="15"/>
      <c r="L33" s="20">
        <f t="shared" si="0"/>
        <v>47547.40785997346</v>
      </c>
    </row>
    <row r="34" spans="6:15" s="12" customFormat="1" ht="12.75">
      <c r="F34" s="17"/>
      <c r="G34" s="17"/>
      <c r="H34" s="17"/>
      <c r="I34" s="17"/>
      <c r="J34" s="17"/>
      <c r="K34" s="17"/>
      <c r="L34" s="18" t="s">
        <v>27</v>
      </c>
      <c r="M34" s="1"/>
      <c r="N34" s="1"/>
      <c r="O34" s="1"/>
    </row>
    <row r="35" spans="2:12" ht="12.75">
      <c r="B35" s="21" t="s">
        <v>50</v>
      </c>
      <c r="C35" s="22"/>
      <c r="D35" s="22"/>
      <c r="E35" s="22"/>
      <c r="F35" s="20">
        <f>+F24+F27+F28+F29+F33</f>
        <v>869644.6477524566</v>
      </c>
      <c r="G35" s="20">
        <f>+G24+G27+G28+G29+G33</f>
        <v>191860.6226491249</v>
      </c>
      <c r="H35" s="20">
        <f>+H24+H27+H28+H29+H33</f>
        <v>76853.41422403617</v>
      </c>
      <c r="I35" s="20">
        <f>+I24+I27+I28+I29+I33</f>
        <v>416700.0223991075</v>
      </c>
      <c r="J35" s="20">
        <f>+J24+J27+J28+J29+J33</f>
        <v>360557.0096052147</v>
      </c>
      <c r="K35" s="20"/>
      <c r="L35" s="20">
        <f>+L24+L27+L28+L29+L33</f>
        <v>1915615.7166299394</v>
      </c>
    </row>
    <row r="36" spans="1:12" ht="12.75">
      <c r="A36" s="24"/>
      <c r="B36" s="25" t="s">
        <v>51</v>
      </c>
      <c r="C36" s="25"/>
      <c r="D36" s="25"/>
      <c r="E36" s="25"/>
      <c r="F36" s="26">
        <f>+F21-F35</f>
        <v>-7167.182142546284</v>
      </c>
      <c r="G36" s="26">
        <f>+G21-G35</f>
        <v>147103.96333661457</v>
      </c>
      <c r="H36" s="26">
        <f>+H21-H35</f>
        <v>7989.562692629828</v>
      </c>
      <c r="I36" s="26">
        <f>+I21-I35</f>
        <v>-69061.9773577709</v>
      </c>
      <c r="J36" s="26">
        <f>+J21-J35</f>
        <v>36205.1470909504</v>
      </c>
      <c r="K36" s="27"/>
      <c r="L36" s="26">
        <f>+L21-L35</f>
        <v>115069.51361987786</v>
      </c>
    </row>
    <row r="37" spans="1:12" ht="12.75">
      <c r="A37" s="28"/>
      <c r="B37" s="29"/>
      <c r="C37" s="29"/>
      <c r="D37" s="29"/>
      <c r="E37" s="29"/>
      <c r="F37" s="30"/>
      <c r="G37" s="30"/>
      <c r="H37" s="30"/>
      <c r="I37" s="30"/>
      <c r="J37" s="30"/>
      <c r="K37" s="31"/>
      <c r="L37" s="30"/>
    </row>
    <row r="38" spans="6:11" ht="12.75">
      <c r="F38" s="15"/>
      <c r="G38" s="15"/>
      <c r="H38" s="15"/>
      <c r="I38" s="15"/>
      <c r="J38" s="15"/>
      <c r="K38" s="15"/>
    </row>
    <row r="39" spans="2:11" ht="12.75">
      <c r="B39" s="4" t="s">
        <v>52</v>
      </c>
      <c r="F39" s="15"/>
      <c r="G39" s="15"/>
      <c r="H39" s="15"/>
      <c r="I39" s="15"/>
      <c r="J39" s="15"/>
      <c r="K39" s="15"/>
    </row>
    <row r="40" spans="2:11" ht="12.75">
      <c r="B40" s="4" t="s">
        <v>53</v>
      </c>
      <c r="F40" s="15"/>
      <c r="G40" s="15"/>
      <c r="H40" s="15"/>
      <c r="I40" s="15"/>
      <c r="J40" s="15"/>
      <c r="K40" s="15"/>
    </row>
    <row r="41" spans="6:11" ht="12.75">
      <c r="F41" s="15"/>
      <c r="G41" s="15"/>
      <c r="H41" s="15"/>
      <c r="I41" s="15"/>
      <c r="J41" s="15"/>
      <c r="K41" s="15"/>
    </row>
    <row r="42" ht="12.75"/>
    <row r="43" ht="12.75" hidden="1"/>
    <row r="44" ht="12.75" hidden="1"/>
    <row r="45" ht="12.75" hidden="1"/>
    <row r="46" ht="12.75" hidden="1"/>
  </sheetData>
  <mergeCells count="11">
    <mergeCell ref="L36:L37"/>
    <mergeCell ref="B13:E13"/>
    <mergeCell ref="B35:E35"/>
    <mergeCell ref="B36:E37"/>
    <mergeCell ref="F36:F37"/>
    <mergeCell ref="G36:G37"/>
    <mergeCell ref="I36:I37"/>
    <mergeCell ref="H36:H37"/>
    <mergeCell ref="B21:E21"/>
    <mergeCell ref="F12:K12"/>
    <mergeCell ref="J36:J37"/>
  </mergeCells>
  <printOptions horizontalCentered="1"/>
  <pageMargins left="0.29" right="0.3937007874015748" top="0.3937007874015748" bottom="0.3937007874015748" header="0.42" footer="0.4"/>
  <pageSetup fitToHeight="1" fitToWidth="1"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2008-06-16T16:06:00Z</dcterms:created>
  <dcterms:modified xsi:type="dcterms:W3CDTF">2008-06-16T16:06:23Z</dcterms:modified>
  <cp:category/>
  <cp:version/>
  <cp:contentType/>
  <cp:contentStatus/>
</cp:coreProperties>
</file>