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8315" windowHeight="11250" activeTab="0"/>
  </bookViews>
  <sheets>
    <sheet name="EPS" sheetId="1" r:id="rId1"/>
  </sheets>
  <externalReferences>
    <externalReference r:id="rId4"/>
  </externalReferences>
  <definedNames>
    <definedName name="SERGIO">#REF!</definedName>
  </definedNames>
  <calcPr fullCalcOnLoad="1"/>
</workbook>
</file>

<file path=xl/sharedStrings.xml><?xml version="1.0" encoding="utf-8"?>
<sst xmlns="http://schemas.openxmlformats.org/spreadsheetml/2006/main" count="64" uniqueCount="63">
  <si>
    <t>Cuadro No 1</t>
  </si>
  <si>
    <t>Cuenta Intermedia de la Salud - CIS</t>
  </si>
  <si>
    <t>Entidades Obligadas a Compensar - EOC</t>
  </si>
  <si>
    <t>Ingresos y Gastos de Empresas Promotoras de salud - EPS, Entidades Adaptadas al Sistema - EAS</t>
  </si>
  <si>
    <t>Año 2002</t>
  </si>
  <si>
    <t>Millones de pesos</t>
  </si>
  <si>
    <t>Conceptos</t>
  </si>
  <si>
    <t>EPS Privadas</t>
  </si>
  <si>
    <t xml:space="preserve">EPS Públicas (2)  </t>
  </si>
  <si>
    <t>EAS</t>
  </si>
  <si>
    <t>Total EOC</t>
  </si>
  <si>
    <t>A</t>
  </si>
  <si>
    <t>B</t>
  </si>
  <si>
    <t>C</t>
  </si>
  <si>
    <t>D</t>
  </si>
  <si>
    <t>INGRESOS</t>
  </si>
  <si>
    <t>1.1</t>
  </si>
  <si>
    <t>Ingresos por UPC contributivo (1)</t>
  </si>
  <si>
    <t>1.2</t>
  </si>
  <si>
    <t>Pagos suplementarios hogares: cuotas moderadoras, copagos, etc.</t>
  </si>
  <si>
    <t>1.3</t>
  </si>
  <si>
    <t>Transferencias de las Administraciones Públicas</t>
  </si>
  <si>
    <t>1.4</t>
  </si>
  <si>
    <t>Primas brutas de planes complementarios</t>
  </si>
  <si>
    <t>1.5</t>
  </si>
  <si>
    <t>Otras ventas de servicios</t>
  </si>
  <si>
    <t>1.6</t>
  </si>
  <si>
    <t>Ingresos no operacionales</t>
  </si>
  <si>
    <t>Total ingresos</t>
  </si>
  <si>
    <t>GASTOS</t>
  </si>
  <si>
    <t>1.7</t>
  </si>
  <si>
    <t>POS del sistema contributivo (neto)</t>
  </si>
  <si>
    <t>1.7.1</t>
  </si>
  <si>
    <t xml:space="preserve">POS del sistema contributivo </t>
  </si>
  <si>
    <t>1.7.2</t>
  </si>
  <si>
    <t>menos recobros</t>
  </si>
  <si>
    <t>1.8</t>
  </si>
  <si>
    <t>Acciones de Promoción y Prevención</t>
  </si>
  <si>
    <t xml:space="preserve"> </t>
  </si>
  <si>
    <t>1.9</t>
  </si>
  <si>
    <t>Indemnizaciones de planes complementarios</t>
  </si>
  <si>
    <t>1.10</t>
  </si>
  <si>
    <t>Gastos y costos de administración</t>
  </si>
  <si>
    <t>1.10.1</t>
  </si>
  <si>
    <t>Consumo intermedio</t>
  </si>
  <si>
    <t>1.10.2</t>
  </si>
  <si>
    <t>Remuneración a los empleados</t>
  </si>
  <si>
    <t>1.10.3</t>
  </si>
  <si>
    <t>Impuestos y otros</t>
  </si>
  <si>
    <t>1.11</t>
  </si>
  <si>
    <t>Transferencia interinstitucional</t>
  </si>
  <si>
    <t>1.12</t>
  </si>
  <si>
    <t>Gastos no operacionales</t>
  </si>
  <si>
    <t>Total gastos</t>
  </si>
  <si>
    <t>Diferencia entre ingresos  y gastos</t>
  </si>
  <si>
    <t>Fuente: Estados financieros  EPS públicas y EAS: Contaduría General de la Nación</t>
  </si>
  <si>
    <t xml:space="preserve">             EPS privadas: Spersalud</t>
  </si>
  <si>
    <t xml:space="preserve">       EPS privadas: Supersalud</t>
  </si>
  <si>
    <t xml:space="preserve">              Cálculos : DANE</t>
  </si>
  <si>
    <t xml:space="preserve">      Calculos: DANE - Dirección de Sintesis y Cuentas Nacionales</t>
  </si>
  <si>
    <t xml:space="preserve">(1) Incluye el giro para promoción y prevención al régimen contributivo </t>
  </si>
  <si>
    <t>(2) Incluye la EPS del ISS</t>
  </si>
  <si>
    <t>EPS privadas y EPS públicas: solo se refiere a la parte EPS de las unidades institucionales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</si>
</sst>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 ;_ * \-#,##0_ ;_ * &quot;-&quot;??_ ;_ @_ "/>
    <numFmt numFmtId="173" formatCode="_-* #,##0\ _€_-;\-* #,##0\ _€_-;_-* &quot;-&quot;??\ _€_-;_-@_-"/>
    <numFmt numFmtId="174" formatCode="_ [$€-2]\ * #,##0.00_ ;_ [$€-2]\ * \-#,##0.00_ ;_ [$€-2]\ * &quot;-&quot;??_ "/>
    <numFmt numFmtId="175" formatCode="0.0"/>
    <numFmt numFmtId="176" formatCode="_ * #,##0.0_ ;_ * \-#,##0.0_ ;_ * &quot;-&quot;??_ ;_ @_ "/>
    <numFmt numFmtId="177" formatCode="_ * #,##0.000_ ;_ * \-#,##0.000_ ;_ * &quot;-&quot;??_ ;_ @_ "/>
    <numFmt numFmtId="178" formatCode="#,##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2" fontId="0" fillId="0" borderId="0" xfId="18" applyNumberFormat="1" applyFont="1" applyFill="1" applyBorder="1" applyAlignment="1">
      <alignment/>
    </xf>
    <xf numFmtId="172" fontId="3" fillId="0" borderId="0" xfId="18" applyNumberFormat="1" applyFont="1" applyFill="1" applyBorder="1" applyAlignment="1">
      <alignment/>
    </xf>
    <xf numFmtId="172" fontId="3" fillId="0" borderId="0" xfId="18" applyNumberFormat="1" applyFont="1" applyFill="1" applyBorder="1" applyAlignment="1">
      <alignment horizontal="left"/>
    </xf>
    <xf numFmtId="172" fontId="3" fillId="0" borderId="0" xfId="18" applyNumberFormat="1" applyFont="1" applyFill="1" applyBorder="1" applyAlignment="1">
      <alignment/>
    </xf>
    <xf numFmtId="172" fontId="3" fillId="0" borderId="0" xfId="18" applyNumberFormat="1" applyFont="1" applyFill="1" applyBorder="1" applyAlignment="1">
      <alignment horizontal="right"/>
    </xf>
    <xf numFmtId="172" fontId="0" fillId="0" borderId="0" xfId="18" applyNumberFormat="1" applyFont="1" applyFill="1" applyBorder="1" applyAlignment="1">
      <alignment horizontal="right"/>
    </xf>
    <xf numFmtId="172" fontId="3" fillId="0" borderId="1" xfId="18" applyNumberFormat="1" applyFont="1" applyFill="1" applyBorder="1" applyAlignment="1">
      <alignment horizontal="center" vertical="center" wrapText="1"/>
    </xf>
    <xf numFmtId="172" fontId="3" fillId="0" borderId="1" xfId="18" applyNumberFormat="1" applyFont="1" applyFill="1" applyBorder="1" applyAlignment="1">
      <alignment horizontal="center" vertical="center"/>
    </xf>
    <xf numFmtId="172" fontId="3" fillId="0" borderId="0" xfId="18" applyNumberFormat="1" applyFont="1" applyFill="1" applyBorder="1" applyAlignment="1">
      <alignment horizontal="center" vertical="center" wrapText="1"/>
    </xf>
    <xf numFmtId="172" fontId="0" fillId="2" borderId="0" xfId="18" applyNumberFormat="1" applyFont="1" applyFill="1" applyBorder="1" applyAlignment="1">
      <alignment/>
    </xf>
    <xf numFmtId="172" fontId="3" fillId="2" borderId="0" xfId="18" applyNumberFormat="1" applyFont="1" applyFill="1" applyBorder="1" applyAlignment="1">
      <alignment horizontal="center" vertical="center"/>
    </xf>
    <xf numFmtId="172" fontId="3" fillId="2" borderId="0" xfId="18" applyNumberFormat="1" applyFont="1" applyFill="1" applyBorder="1" applyAlignment="1">
      <alignment horizontal="center" vertical="center" wrapText="1"/>
    </xf>
    <xf numFmtId="172" fontId="4" fillId="0" borderId="0" xfId="18" applyNumberFormat="1" applyFont="1" applyFill="1" applyBorder="1" applyAlignment="1">
      <alignment/>
    </xf>
    <xf numFmtId="172" fontId="5" fillId="0" borderId="0" xfId="18" applyNumberFormat="1" applyFont="1" applyFill="1" applyBorder="1" applyAlignment="1">
      <alignment/>
    </xf>
    <xf numFmtId="172" fontId="0" fillId="2" borderId="0" xfId="18" applyNumberFormat="1" applyFont="1" applyFill="1" applyBorder="1" applyAlignment="1">
      <alignment horizontal="right"/>
    </xf>
    <xf numFmtId="172" fontId="5" fillId="2" borderId="0" xfId="18" applyNumberFormat="1" applyFont="1" applyFill="1" applyBorder="1" applyAlignment="1">
      <alignment/>
    </xf>
    <xf numFmtId="172" fontId="0" fillId="2" borderId="0" xfId="18" applyNumberFormat="1" applyFont="1" applyFill="1" applyBorder="1" applyAlignment="1">
      <alignment/>
    </xf>
    <xf numFmtId="172" fontId="0" fillId="0" borderId="0" xfId="18" applyNumberFormat="1" applyFont="1" applyFill="1" applyBorder="1" applyAlignment="1">
      <alignment horizontal="right" vertical="top" wrapText="1"/>
    </xf>
    <xf numFmtId="172" fontId="3" fillId="2" borderId="0" xfId="18" applyNumberFormat="1" applyFont="1" applyFill="1" applyBorder="1" applyAlignment="1">
      <alignment horizontal="right"/>
    </xf>
    <xf numFmtId="172" fontId="4" fillId="2" borderId="0" xfId="18" applyNumberFormat="1" applyFont="1" applyFill="1" applyBorder="1" applyAlignment="1">
      <alignment horizontal="right"/>
    </xf>
    <xf numFmtId="172" fontId="3" fillId="2" borderId="0" xfId="18" applyNumberFormat="1" applyFont="1" applyFill="1" applyBorder="1" applyAlignment="1">
      <alignment/>
    </xf>
    <xf numFmtId="172" fontId="0" fillId="0" borderId="0" xfId="18" applyNumberFormat="1" applyFont="1" applyFill="1" applyBorder="1" applyAlignment="1">
      <alignment/>
    </xf>
    <xf numFmtId="172" fontId="4" fillId="2" borderId="0" xfId="18" applyNumberFormat="1" applyFont="1" applyFill="1" applyBorder="1" applyAlignment="1">
      <alignment/>
    </xf>
    <xf numFmtId="172" fontId="3" fillId="2" borderId="0" xfId="18" applyNumberFormat="1" applyFont="1" applyFill="1" applyBorder="1" applyAlignment="1">
      <alignment/>
    </xf>
    <xf numFmtId="172" fontId="5" fillId="0" borderId="0" xfId="18" applyNumberFormat="1" applyFont="1" applyFill="1" applyBorder="1" applyAlignment="1">
      <alignment/>
    </xf>
    <xf numFmtId="172" fontId="0" fillId="0" borderId="0" xfId="18" applyNumberFormat="1" applyFont="1" applyFill="1" applyBorder="1" applyAlignment="1">
      <alignment/>
    </xf>
    <xf numFmtId="172" fontId="0" fillId="2" borderId="0" xfId="18" applyNumberFormat="1" applyFont="1" applyFill="1" applyBorder="1" applyAlignment="1">
      <alignment wrapText="1"/>
    </xf>
    <xf numFmtId="172" fontId="5" fillId="0" borderId="0" xfId="18" applyNumberFormat="1" applyFont="1" applyFill="1" applyBorder="1" applyAlignment="1">
      <alignment horizontal="right"/>
    </xf>
    <xf numFmtId="172" fontId="3" fillId="2" borderId="0" xfId="18" applyNumberFormat="1" applyFont="1" applyFill="1" applyBorder="1" applyAlignment="1">
      <alignment horizontal="right"/>
    </xf>
    <xf numFmtId="172" fontId="3" fillId="2" borderId="0" xfId="18" applyNumberFormat="1" applyFont="1" applyFill="1" applyBorder="1" applyAlignment="1">
      <alignment/>
    </xf>
    <xf numFmtId="172" fontId="3" fillId="0" borderId="2" xfId="18" applyNumberFormat="1" applyFont="1" applyFill="1" applyBorder="1" applyAlignment="1">
      <alignment horizontal="center" vertical="center" wrapText="1"/>
    </xf>
    <xf numFmtId="172" fontId="3" fillId="0" borderId="2" xfId="18" applyNumberFormat="1" applyFont="1" applyFill="1" applyBorder="1" applyAlignment="1">
      <alignment horizontal="right" vertical="center"/>
    </xf>
    <xf numFmtId="172" fontId="3" fillId="0" borderId="2" xfId="18" applyNumberFormat="1" applyFont="1" applyFill="1" applyBorder="1" applyAlignment="1">
      <alignment vertical="center"/>
    </xf>
    <xf numFmtId="172" fontId="3" fillId="0" borderId="2" xfId="18" applyNumberFormat="1" applyFont="1" applyFill="1" applyBorder="1" applyAlignment="1">
      <alignment horizontal="center" vertical="center"/>
    </xf>
    <xf numFmtId="172" fontId="3" fillId="0" borderId="3" xfId="18" applyNumberFormat="1" applyFont="1" applyFill="1" applyBorder="1" applyAlignment="1">
      <alignment horizontal="center" vertical="center" wrapText="1"/>
    </xf>
    <xf numFmtId="172" fontId="3" fillId="0" borderId="3" xfId="18" applyNumberFormat="1" applyFont="1" applyFill="1" applyBorder="1" applyAlignment="1">
      <alignment horizontal="right" vertical="center"/>
    </xf>
    <xf numFmtId="172" fontId="3" fillId="0" borderId="3" xfId="18" applyNumberFormat="1" applyFont="1" applyFill="1" applyBorder="1" applyAlignment="1">
      <alignment vertical="center"/>
    </xf>
    <xf numFmtId="172" fontId="3" fillId="0" borderId="3" xfId="18" applyNumberFormat="1" applyFont="1" applyFill="1" applyBorder="1" applyAlignment="1">
      <alignment horizontal="center" vertical="center"/>
    </xf>
    <xf numFmtId="172" fontId="3" fillId="0" borderId="0" xfId="18" applyNumberFormat="1" applyFont="1" applyFill="1" applyBorder="1" applyAlignment="1">
      <alignment horizontal="right" vertical="center"/>
    </xf>
    <xf numFmtId="172" fontId="3" fillId="0" borderId="0" xfId="18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4</xdr:col>
      <xdr:colOff>19050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lud\Cuadros%20definitivos\cuadros%20revisados%2002_08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"/>
      <sheetName val="FOSYGA"/>
      <sheetName val="Contributivo"/>
      <sheetName val="ARS"/>
      <sheetName val="Subsidiado"/>
      <sheetName val="EAS - RE"/>
      <sheetName val="seguros priv salud"/>
      <sheetName val="Riesgo profesional"/>
      <sheetName val="I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44"/>
  <sheetViews>
    <sheetView showGridLines="0" tabSelected="1" zoomScale="85" zoomScaleNormal="85" workbookViewId="0" topLeftCell="A1">
      <selection activeCell="G16" sqref="G16"/>
    </sheetView>
  </sheetViews>
  <sheetFormatPr defaultColWidth="11.421875" defaultRowHeight="12.75" zeroHeight="1"/>
  <cols>
    <col min="1" max="1" width="5.140625" style="1" customWidth="1"/>
    <col min="2" max="2" width="6.8515625" style="1" customWidth="1"/>
    <col min="3" max="3" width="54.00390625" style="1" customWidth="1"/>
    <col min="4" max="5" width="13.140625" style="1" customWidth="1"/>
    <col min="6" max="6" width="11.7109375" style="1" bestFit="1" customWidth="1"/>
    <col min="7" max="7" width="13.140625" style="1" bestFit="1" customWidth="1"/>
    <col min="8" max="8" width="13.8515625" style="1" bestFit="1" customWidth="1"/>
    <col min="9" max="16384" width="0" style="1" hidden="1" customWidth="1"/>
  </cols>
  <sheetData>
    <row r="1" ht="12.75"/>
    <row r="2" ht="12.75"/>
    <row r="3" ht="12.75"/>
    <row r="4" ht="12.75"/>
    <row r="5" ht="12.75"/>
    <row r="6" spans="1:5" ht="12.75">
      <c r="A6" s="2" t="s">
        <v>0</v>
      </c>
      <c r="B6" s="3"/>
      <c r="C6" s="3"/>
      <c r="D6" s="3"/>
      <c r="E6" s="3"/>
    </row>
    <row r="7" spans="1:6" ht="12.75">
      <c r="A7" s="2" t="s">
        <v>1</v>
      </c>
      <c r="C7" s="2"/>
      <c r="D7" s="2"/>
      <c r="E7" s="2"/>
      <c r="F7" s="2"/>
    </row>
    <row r="8" spans="1:6" ht="12.75">
      <c r="A8" s="2" t="s">
        <v>2</v>
      </c>
      <c r="C8" s="2"/>
      <c r="D8" s="2"/>
      <c r="E8" s="2"/>
      <c r="F8" s="2"/>
    </row>
    <row r="9" spans="1:6" ht="12.75">
      <c r="A9" s="2" t="s">
        <v>3</v>
      </c>
      <c r="C9" s="2"/>
      <c r="D9" s="2"/>
      <c r="E9" s="2"/>
      <c r="F9" s="2"/>
    </row>
    <row r="10" ht="12.75">
      <c r="A10" s="4" t="s">
        <v>4</v>
      </c>
    </row>
    <row r="11" spans="3:6" ht="12.75">
      <c r="C11" s="2"/>
      <c r="F11" s="5"/>
    </row>
    <row r="12" spans="2:7" ht="12.75">
      <c r="B12" s="2"/>
      <c r="C12" s="2"/>
      <c r="F12" s="5"/>
      <c r="G12" s="6" t="s">
        <v>5</v>
      </c>
    </row>
    <row r="13" spans="1:9" ht="22.5" customHeight="1">
      <c r="A13" s="7"/>
      <c r="B13" s="8" t="s">
        <v>6</v>
      </c>
      <c r="C13" s="8"/>
      <c r="D13" s="7" t="s">
        <v>7</v>
      </c>
      <c r="E13" s="7" t="s">
        <v>8</v>
      </c>
      <c r="F13" s="7" t="s">
        <v>9</v>
      </c>
      <c r="G13" s="7" t="s">
        <v>10</v>
      </c>
      <c r="H13" s="9"/>
      <c r="I13" s="9"/>
    </row>
    <row r="14" spans="2:9" s="10" customFormat="1" ht="12.75">
      <c r="B14" s="11"/>
      <c r="C14" s="11"/>
      <c r="D14" s="12" t="s">
        <v>11</v>
      </c>
      <c r="E14" s="12" t="s">
        <v>12</v>
      </c>
      <c r="F14" s="12" t="s">
        <v>13</v>
      </c>
      <c r="G14" s="12" t="s">
        <v>14</v>
      </c>
      <c r="H14" s="9"/>
      <c r="I14" s="12"/>
    </row>
    <row r="15" spans="2:3" ht="12.75">
      <c r="B15" s="13" t="s">
        <v>15</v>
      </c>
      <c r="C15" s="14"/>
    </row>
    <row r="16" spans="1:8" s="10" customFormat="1" ht="12.75">
      <c r="A16" s="15" t="s">
        <v>16</v>
      </c>
      <c r="B16" s="10" t="s">
        <v>17</v>
      </c>
      <c r="D16" s="10">
        <v>2690340</v>
      </c>
      <c r="E16" s="10">
        <v>1675400</v>
      </c>
      <c r="F16" s="10">
        <v>39437.221</v>
      </c>
      <c r="G16" s="10">
        <f aca="true" t="shared" si="0" ref="G16:G21">+SUM(D16:F16)</f>
        <v>4405177.221</v>
      </c>
      <c r="H16" s="1"/>
    </row>
    <row r="17" spans="1:7" ht="12.75">
      <c r="A17" s="6" t="s">
        <v>18</v>
      </c>
      <c r="B17" s="1" t="s">
        <v>19</v>
      </c>
      <c r="D17" s="1">
        <v>98319.54891359084</v>
      </c>
      <c r="E17" s="1">
        <v>38435.63325825395</v>
      </c>
      <c r="F17" s="1">
        <v>2169.025</v>
      </c>
      <c r="G17" s="1">
        <f t="shared" si="0"/>
        <v>138924.20717184478</v>
      </c>
    </row>
    <row r="18" spans="1:8" s="10" customFormat="1" ht="12.75" customHeight="1">
      <c r="A18" s="15" t="s">
        <v>20</v>
      </c>
      <c r="B18" s="16" t="s">
        <v>21</v>
      </c>
      <c r="C18" s="16"/>
      <c r="D18" s="15"/>
      <c r="E18" s="10">
        <v>20164</v>
      </c>
      <c r="F18" s="17">
        <v>71779.36549558345</v>
      </c>
      <c r="G18" s="10">
        <f t="shared" si="0"/>
        <v>91943.36549558345</v>
      </c>
      <c r="H18" s="1"/>
    </row>
    <row r="19" spans="1:7" ht="12.75">
      <c r="A19" s="6" t="s">
        <v>22</v>
      </c>
      <c r="B19" s="1" t="s">
        <v>23</v>
      </c>
      <c r="D19" s="1">
        <v>25732.79229029469</v>
      </c>
      <c r="F19" s="18">
        <v>404.255</v>
      </c>
      <c r="G19" s="1">
        <f t="shared" si="0"/>
        <v>26137.04729029469</v>
      </c>
    </row>
    <row r="20" spans="1:8" s="10" customFormat="1" ht="12.75">
      <c r="A20" s="15" t="s">
        <v>24</v>
      </c>
      <c r="B20" s="10" t="s">
        <v>25</v>
      </c>
      <c r="D20" s="10">
        <v>261.54577870132493</v>
      </c>
      <c r="E20" s="10">
        <v>182668.4486777241</v>
      </c>
      <c r="F20" s="10">
        <v>1323.998</v>
      </c>
      <c r="G20" s="10">
        <f t="shared" si="0"/>
        <v>184253.99245642542</v>
      </c>
      <c r="H20" s="1"/>
    </row>
    <row r="21" spans="1:7" ht="12.75">
      <c r="A21" s="6" t="s">
        <v>26</v>
      </c>
      <c r="B21" s="1" t="s">
        <v>27</v>
      </c>
      <c r="D21" s="1">
        <v>138196.9732761688</v>
      </c>
      <c r="E21" s="1">
        <v>51188.86561555529</v>
      </c>
      <c r="F21" s="1">
        <v>6867.485000000001</v>
      </c>
      <c r="G21" s="1">
        <f t="shared" si="0"/>
        <v>196253.3238917241</v>
      </c>
    </row>
    <row r="22" spans="1:8" s="21" customFormat="1" ht="12.75">
      <c r="A22" s="19"/>
      <c r="B22" s="20" t="s">
        <v>28</v>
      </c>
      <c r="C22" s="20"/>
      <c r="D22" s="19">
        <f>+SUM(D16:D21)</f>
        <v>2952850.8602587553</v>
      </c>
      <c r="E22" s="19">
        <f>+SUM(E16:E21)</f>
        <v>1967856.9475515333</v>
      </c>
      <c r="F22" s="19">
        <f>+SUM(F16:F21)</f>
        <v>121981.34949558346</v>
      </c>
      <c r="G22" s="19">
        <f>+SUM(G16:G21)</f>
        <v>5042689.157305872</v>
      </c>
      <c r="H22" s="4"/>
    </row>
    <row r="23" spans="1:3" ht="12.75">
      <c r="A23" s="6"/>
      <c r="B23" s="22"/>
      <c r="C23" s="22"/>
    </row>
    <row r="24" spans="1:8" s="10" customFormat="1" ht="12.75">
      <c r="A24" s="15"/>
      <c r="B24" s="21" t="s">
        <v>29</v>
      </c>
      <c r="C24" s="23"/>
      <c r="D24" s="24"/>
      <c r="E24" s="24"/>
      <c r="F24" s="19"/>
      <c r="G24" s="24"/>
      <c r="H24" s="1"/>
    </row>
    <row r="25" spans="1:7" ht="12.75">
      <c r="A25" s="6" t="s">
        <v>30</v>
      </c>
      <c r="B25" s="25" t="s">
        <v>31</v>
      </c>
      <c r="C25" s="25"/>
      <c r="D25" s="6">
        <f>+SUM(D26:D27)</f>
        <v>2069107.116816798</v>
      </c>
      <c r="E25" s="6">
        <f>+SUM(E26:E27)</f>
        <v>1268744.1773784535</v>
      </c>
      <c r="F25" s="6">
        <f>+SUM(F26:F27)</f>
        <v>83878.00014</v>
      </c>
      <c r="G25" s="1">
        <f aca="true" t="shared" si="1" ref="G25:G35">+SUM(D25:F25)</f>
        <v>3421729.2943352517</v>
      </c>
    </row>
    <row r="26" spans="1:8" s="10" customFormat="1" ht="12.75">
      <c r="A26" s="15"/>
      <c r="B26" s="16" t="s">
        <v>32</v>
      </c>
      <c r="C26" s="16" t="s">
        <v>33</v>
      </c>
      <c r="D26" s="15">
        <v>2103165.1793281874</v>
      </c>
      <c r="E26" s="10">
        <v>1276557.14560781</v>
      </c>
      <c r="F26" s="15">
        <v>83878.00014</v>
      </c>
      <c r="G26" s="10">
        <f t="shared" si="1"/>
        <v>3463600.3250759975</v>
      </c>
      <c r="H26" s="1"/>
    </row>
    <row r="27" spans="1:7" ht="12.75">
      <c r="A27" s="6"/>
      <c r="B27" s="1" t="s">
        <v>34</v>
      </c>
      <c r="C27" s="25" t="s">
        <v>35</v>
      </c>
      <c r="D27" s="1">
        <v>-34058.062511389304</v>
      </c>
      <c r="E27" s="1">
        <v>-7812.968229356421</v>
      </c>
      <c r="F27" s="1">
        <v>0</v>
      </c>
      <c r="G27" s="1">
        <f t="shared" si="1"/>
        <v>-41871.03074074572</v>
      </c>
    </row>
    <row r="28" spans="1:9" s="10" customFormat="1" ht="12.75">
      <c r="A28" s="15" t="s">
        <v>36</v>
      </c>
      <c r="B28" s="10" t="s">
        <v>37</v>
      </c>
      <c r="D28" s="10">
        <v>158302.75543330447</v>
      </c>
      <c r="E28" s="10">
        <v>96084.9464435986</v>
      </c>
      <c r="F28" s="10">
        <v>6313.397860000001</v>
      </c>
      <c r="G28" s="10">
        <f t="shared" si="1"/>
        <v>260701.09973690307</v>
      </c>
      <c r="H28" s="1"/>
      <c r="I28" s="10" t="s">
        <v>38</v>
      </c>
    </row>
    <row r="29" spans="1:9" ht="12.75" customHeight="1">
      <c r="A29" s="6" t="s">
        <v>39</v>
      </c>
      <c r="B29" s="25" t="s">
        <v>40</v>
      </c>
      <c r="C29" s="25"/>
      <c r="D29" s="6">
        <v>18903.280100565877</v>
      </c>
      <c r="F29" s="26"/>
      <c r="G29" s="1">
        <f t="shared" si="1"/>
        <v>18903.280100565877</v>
      </c>
      <c r="I29" s="1" t="s">
        <v>38</v>
      </c>
    </row>
    <row r="30" spans="1:8" s="10" customFormat="1" ht="12.75">
      <c r="A30" s="15" t="s">
        <v>41</v>
      </c>
      <c r="B30" s="10" t="s">
        <v>42</v>
      </c>
      <c r="D30" s="10">
        <f>+SUM(D31:D33)</f>
        <v>379040.0585086505</v>
      </c>
      <c r="E30" s="10">
        <f>+SUM(E31:E33)</f>
        <v>344713.397600894</v>
      </c>
      <c r="F30" s="10">
        <f>+SUM(F31:F33)</f>
        <v>22375.502000000004</v>
      </c>
      <c r="G30" s="10">
        <f t="shared" si="1"/>
        <v>746128.9581095445</v>
      </c>
      <c r="H30" s="1"/>
    </row>
    <row r="31" spans="1:7" ht="12.75">
      <c r="A31" s="6"/>
      <c r="B31" s="25" t="s">
        <v>43</v>
      </c>
      <c r="C31" s="25" t="s">
        <v>44</v>
      </c>
      <c r="D31" s="6">
        <v>164260.62849029584</v>
      </c>
      <c r="E31" s="6">
        <v>226769.39760089395</v>
      </c>
      <c r="F31" s="26">
        <v>3129.9775</v>
      </c>
      <c r="G31" s="1">
        <f t="shared" si="1"/>
        <v>394160.0035911898</v>
      </c>
    </row>
    <row r="32" spans="1:8" s="10" customFormat="1" ht="12.75">
      <c r="A32" s="15"/>
      <c r="B32" s="10" t="s">
        <v>45</v>
      </c>
      <c r="C32" s="10" t="s">
        <v>46</v>
      </c>
      <c r="D32" s="10">
        <v>205792.55091545422</v>
      </c>
      <c r="E32" s="10">
        <v>110990</v>
      </c>
      <c r="F32" s="27">
        <v>19245.524500000003</v>
      </c>
      <c r="G32" s="10">
        <f t="shared" si="1"/>
        <v>336028.0754154542</v>
      </c>
      <c r="H32" s="1"/>
    </row>
    <row r="33" spans="1:7" ht="12.75">
      <c r="A33" s="6"/>
      <c r="B33" s="25" t="s">
        <v>47</v>
      </c>
      <c r="C33" s="25" t="s">
        <v>48</v>
      </c>
      <c r="D33" s="6">
        <v>8986.87910290043</v>
      </c>
      <c r="E33" s="6">
        <v>6954</v>
      </c>
      <c r="F33" s="26"/>
      <c r="G33" s="1">
        <f t="shared" si="1"/>
        <v>15940.87910290043</v>
      </c>
    </row>
    <row r="34" spans="1:8" s="10" customFormat="1" ht="12.75">
      <c r="A34" s="15" t="s">
        <v>49</v>
      </c>
      <c r="B34" s="10" t="s">
        <v>50</v>
      </c>
      <c r="E34" s="10">
        <v>17140</v>
      </c>
      <c r="F34" s="27"/>
      <c r="G34" s="10">
        <f t="shared" si="1"/>
        <v>17140</v>
      </c>
      <c r="H34" s="1"/>
    </row>
    <row r="35" spans="1:7" ht="12.75">
      <c r="A35" s="6" t="s">
        <v>51</v>
      </c>
      <c r="B35" s="25" t="s">
        <v>52</v>
      </c>
      <c r="C35" s="28"/>
      <c r="D35" s="6">
        <v>123261.54841514531</v>
      </c>
      <c r="E35" s="6">
        <v>25131.94031995016</v>
      </c>
      <c r="F35" s="6">
        <v>45138.109000000004</v>
      </c>
      <c r="G35" s="1">
        <f t="shared" si="1"/>
        <v>193531.59773509548</v>
      </c>
    </row>
    <row r="36" spans="2:8" s="21" customFormat="1" ht="12.75">
      <c r="B36" s="29" t="s">
        <v>53</v>
      </c>
      <c r="C36" s="30"/>
      <c r="D36" s="21">
        <f>+D25+D28+D29+D30+D34+D35</f>
        <v>2748614.759274464</v>
      </c>
      <c r="E36" s="21">
        <f>+E25+E28+E29+E30+E34+E35</f>
        <v>1751814.4617428961</v>
      </c>
      <c r="F36" s="21">
        <f>+F25+F28+F29+F30+F34+F35</f>
        <v>157705.00900000002</v>
      </c>
      <c r="G36" s="21">
        <f>+G25+G28+G29+G30+G34+G35</f>
        <v>4658134.23001736</v>
      </c>
      <c r="H36" s="4"/>
    </row>
    <row r="37" spans="1:7" ht="12.75">
      <c r="A37" s="31"/>
      <c r="B37" s="32" t="s">
        <v>54</v>
      </c>
      <c r="C37" s="32"/>
      <c r="D37" s="33">
        <f>+D22-D36</f>
        <v>204236.10098429117</v>
      </c>
      <c r="E37" s="33">
        <f>+E22-E36</f>
        <v>216042.48580863723</v>
      </c>
      <c r="F37" s="33">
        <f>+F22-F36</f>
        <v>-35723.65950441656</v>
      </c>
      <c r="G37" s="34">
        <f>+SUM(D37:F38)</f>
        <v>384554.9272885118</v>
      </c>
    </row>
    <row r="38" spans="1:7" ht="12.75">
      <c r="A38" s="35"/>
      <c r="B38" s="36"/>
      <c r="C38" s="36"/>
      <c r="D38" s="37"/>
      <c r="E38" s="37"/>
      <c r="F38" s="37"/>
      <c r="G38" s="38"/>
    </row>
    <row r="39" spans="2:7" ht="12.75">
      <c r="B39" s="1" t="s">
        <v>55</v>
      </c>
      <c r="C39" s="39"/>
      <c r="D39" s="40"/>
      <c r="E39" s="40"/>
      <c r="F39" s="40"/>
      <c r="G39" s="40"/>
    </row>
    <row r="40" spans="2:3" ht="12.75">
      <c r="B40" s="1" t="s">
        <v>56</v>
      </c>
      <c r="C40" s="1" t="s">
        <v>57</v>
      </c>
    </row>
    <row r="41" spans="2:3" ht="12.75">
      <c r="B41" s="1" t="s">
        <v>58</v>
      </c>
      <c r="C41" s="41" t="s">
        <v>59</v>
      </c>
    </row>
    <row r="42" ht="12.75">
      <c r="B42" s="1" t="s">
        <v>60</v>
      </c>
    </row>
    <row r="43" ht="12.75">
      <c r="B43" s="1" t="s">
        <v>61</v>
      </c>
    </row>
    <row r="44" ht="12.75">
      <c r="B44" s="1" t="s">
        <v>62</v>
      </c>
    </row>
    <row r="45" ht="12.75"/>
  </sheetData>
  <mergeCells count="9">
    <mergeCell ref="B13:C13"/>
    <mergeCell ref="B36:C36"/>
    <mergeCell ref="B23:C23"/>
    <mergeCell ref="G37:G38"/>
    <mergeCell ref="B22:C22"/>
    <mergeCell ref="B37:C38"/>
    <mergeCell ref="D37:D38"/>
    <mergeCell ref="F37:F38"/>
    <mergeCell ref="E37:E38"/>
  </mergeCells>
  <printOptions/>
  <pageMargins left="0.75" right="0.75" top="1" bottom="1" header="0" footer="0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AMCaballeroO</dc:creator>
  <cp:keywords/>
  <dc:description/>
  <cp:lastModifiedBy>AMCaballeroO</cp:lastModifiedBy>
  <dcterms:created xsi:type="dcterms:W3CDTF">2008-06-16T16:04:34Z</dcterms:created>
  <dcterms:modified xsi:type="dcterms:W3CDTF">2008-06-16T16:05:03Z</dcterms:modified>
  <cp:category/>
  <cp:version/>
  <cp:contentType/>
  <cp:contentStatus/>
</cp:coreProperties>
</file>