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PS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<sst xmlns="http://schemas.openxmlformats.org/spreadsheetml/2006/main" count="65" uniqueCount="64">
  <si>
    <t>Cuadro No 1</t>
  </si>
  <si>
    <t>Cuenta Intermedia de la Salud - CIS</t>
  </si>
  <si>
    <t>Entidades Obligadas a Compensar - EOC</t>
  </si>
  <si>
    <t>Ingresos y Gastos de Empresas Promotoras de salud - EPS, Entidades Adaptadas al Sistema - EAS</t>
  </si>
  <si>
    <t xml:space="preserve">Año 2000 </t>
  </si>
  <si>
    <t xml:space="preserve">Datos Revisados </t>
  </si>
  <si>
    <t>Millones de pesos</t>
  </si>
  <si>
    <t>Conceptos</t>
  </si>
  <si>
    <t>EPS Privadas</t>
  </si>
  <si>
    <t xml:space="preserve">EPS Públicas (2)  </t>
  </si>
  <si>
    <t>EAS</t>
  </si>
  <si>
    <t>Total EOC</t>
  </si>
  <si>
    <t>A</t>
  </si>
  <si>
    <t>B</t>
  </si>
  <si>
    <t>C</t>
  </si>
  <si>
    <t>D</t>
  </si>
  <si>
    <t>INGRESOS</t>
  </si>
  <si>
    <t>1.1</t>
  </si>
  <si>
    <t>Ingresos por UPC contributivo (1)</t>
  </si>
  <si>
    <t>1.2</t>
  </si>
  <si>
    <t>Pagos suplementarios hogares: cuotas moderadoras, copagos, etc.</t>
  </si>
  <si>
    <t>1.3</t>
  </si>
  <si>
    <t>Transferencias de las Administraciones Públicas</t>
  </si>
  <si>
    <t>1.4</t>
  </si>
  <si>
    <t>Primas brutas de planes complementarios</t>
  </si>
  <si>
    <t>1.5</t>
  </si>
  <si>
    <t>Otras ventas de servicios</t>
  </si>
  <si>
    <t>1.6</t>
  </si>
  <si>
    <t>Ingresos no operacionales</t>
  </si>
  <si>
    <t>Total ingresos</t>
  </si>
  <si>
    <t>GASTOS</t>
  </si>
  <si>
    <t>1.7</t>
  </si>
  <si>
    <t>POS del sistema contributivo (neto)</t>
  </si>
  <si>
    <t>1.7.1</t>
  </si>
  <si>
    <t xml:space="preserve">POS del sistema contributivo </t>
  </si>
  <si>
    <t>1.7.2</t>
  </si>
  <si>
    <t>menos recobros</t>
  </si>
  <si>
    <t>1.8</t>
  </si>
  <si>
    <t>Acciones de Promoción y Prevención</t>
  </si>
  <si>
    <t xml:space="preserve"> </t>
  </si>
  <si>
    <t>1.9</t>
  </si>
  <si>
    <t>Indemnizaciones de planes complementarios</t>
  </si>
  <si>
    <t>1.10</t>
  </si>
  <si>
    <t>Gastos y costos de administración</t>
  </si>
  <si>
    <t>1.10.1</t>
  </si>
  <si>
    <t>Consumo intermedio</t>
  </si>
  <si>
    <t>1.10,.2</t>
  </si>
  <si>
    <t>Remuneración a los empleados</t>
  </si>
  <si>
    <t>1.10.3</t>
  </si>
  <si>
    <t>Impuestos y otros</t>
  </si>
  <si>
    <t>1.11</t>
  </si>
  <si>
    <t>Transferencia interinstitucional</t>
  </si>
  <si>
    <t>1.12</t>
  </si>
  <si>
    <t>Gastos no operacionales</t>
  </si>
  <si>
    <t>Total gastos</t>
  </si>
  <si>
    <t>Diferencia entre ingresos  y gastos</t>
  </si>
  <si>
    <t>Fuente: Estados financieros  EPS públicas y EAS: Contaduría General de la Nación</t>
  </si>
  <si>
    <t xml:space="preserve">             EPS privadas: Spersalud</t>
  </si>
  <si>
    <t xml:space="preserve">       EPS privadas: Supersalud</t>
  </si>
  <si>
    <t xml:space="preserve">              Cálculos : DANE</t>
  </si>
  <si>
    <t xml:space="preserve">      Calculos: DANE - Dirección de Sintesis y Cuentas Nacionales</t>
  </si>
  <si>
    <t xml:space="preserve">(1) Incluye el giro para promoción y prevención al régimen contributivo </t>
  </si>
  <si>
    <t>(2) Incluye la EPS del ISS</t>
  </si>
  <si>
    <t>EPS privadas y EPS públicas: solo se refiere a la parte EPS de las unidades institucionales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</si>
</sst>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2" fontId="0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 horizontal="left"/>
    </xf>
    <xf numFmtId="172" fontId="3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 horizontal="right"/>
    </xf>
    <xf numFmtId="172" fontId="0" fillId="0" borderId="0" xfId="18" applyNumberFormat="1" applyFont="1" applyFill="1" applyBorder="1" applyAlignment="1">
      <alignment horizontal="right"/>
    </xf>
    <xf numFmtId="172" fontId="3" fillId="0" borderId="1" xfId="18" applyNumberFormat="1" applyFont="1" applyFill="1" applyBorder="1" applyAlignment="1">
      <alignment horizontal="center" vertical="center" wrapText="1"/>
    </xf>
    <xf numFmtId="172" fontId="3" fillId="0" borderId="1" xfId="18" applyNumberFormat="1" applyFont="1" applyFill="1" applyBorder="1" applyAlignment="1">
      <alignment horizontal="center" vertical="center"/>
    </xf>
    <xf numFmtId="172" fontId="3" fillId="0" borderId="0" xfId="18" applyNumberFormat="1" applyFont="1" applyFill="1" applyBorder="1" applyAlignment="1">
      <alignment horizontal="center" vertical="center" wrapText="1"/>
    </xf>
    <xf numFmtId="172" fontId="0" fillId="2" borderId="0" xfId="18" applyNumberFormat="1" applyFont="1" applyFill="1" applyBorder="1" applyAlignment="1">
      <alignment/>
    </xf>
    <xf numFmtId="172" fontId="3" fillId="2" borderId="0" xfId="18" applyNumberFormat="1" applyFont="1" applyFill="1" applyBorder="1" applyAlignment="1">
      <alignment horizontal="center" vertical="center"/>
    </xf>
    <xf numFmtId="172" fontId="3" fillId="2" borderId="0" xfId="18" applyNumberFormat="1" applyFont="1" applyFill="1" applyBorder="1" applyAlignment="1">
      <alignment horizontal="center" vertical="center" wrapText="1"/>
    </xf>
    <xf numFmtId="172" fontId="4" fillId="0" borderId="0" xfId="18" applyNumberFormat="1" applyFont="1" applyFill="1" applyBorder="1" applyAlignment="1">
      <alignment/>
    </xf>
    <xf numFmtId="172" fontId="5" fillId="0" borderId="0" xfId="18" applyNumberFormat="1" applyFont="1" applyFill="1" applyBorder="1" applyAlignment="1">
      <alignment/>
    </xf>
    <xf numFmtId="172" fontId="0" fillId="2" borderId="0" xfId="18" applyNumberFormat="1" applyFont="1" applyFill="1" applyBorder="1" applyAlignment="1">
      <alignment horizontal="right"/>
    </xf>
    <xf numFmtId="172" fontId="5" fillId="2" borderId="0" xfId="18" applyNumberFormat="1" applyFont="1" applyFill="1" applyBorder="1" applyAlignment="1">
      <alignment/>
    </xf>
    <xf numFmtId="172" fontId="3" fillId="2" borderId="0" xfId="18" applyNumberFormat="1" applyFont="1" applyFill="1" applyBorder="1" applyAlignment="1">
      <alignment horizontal="right"/>
    </xf>
    <xf numFmtId="172" fontId="4" fillId="2" borderId="0" xfId="18" applyNumberFormat="1" applyFont="1" applyFill="1" applyBorder="1" applyAlignment="1">
      <alignment horizontal="right"/>
    </xf>
    <xf numFmtId="172" fontId="3" fillId="2" borderId="0" xfId="18" applyNumberFormat="1" applyFont="1" applyFill="1" applyBorder="1" applyAlignment="1">
      <alignment/>
    </xf>
    <xf numFmtId="172" fontId="0" fillId="0" borderId="0" xfId="18" applyNumberFormat="1" applyFont="1" applyFill="1" applyBorder="1" applyAlignment="1">
      <alignment/>
    </xf>
    <xf numFmtId="172" fontId="4" fillId="2" borderId="0" xfId="18" applyNumberFormat="1" applyFont="1" applyFill="1" applyBorder="1" applyAlignment="1">
      <alignment/>
    </xf>
    <xf numFmtId="172" fontId="3" fillId="2" borderId="0" xfId="18" applyNumberFormat="1" applyFont="1" applyFill="1" applyBorder="1" applyAlignment="1">
      <alignment/>
    </xf>
    <xf numFmtId="172" fontId="5" fillId="0" borderId="0" xfId="18" applyNumberFormat="1" applyFont="1" applyFill="1" applyBorder="1" applyAlignment="1">
      <alignment/>
    </xf>
    <xf numFmtId="172" fontId="5" fillId="0" borderId="0" xfId="18" applyNumberFormat="1" applyFont="1" applyFill="1" applyBorder="1" applyAlignment="1">
      <alignment horizontal="right"/>
    </xf>
    <xf numFmtId="172" fontId="3" fillId="2" borderId="0" xfId="18" applyNumberFormat="1" applyFont="1" applyFill="1" applyBorder="1" applyAlignment="1">
      <alignment horizontal="right"/>
    </xf>
    <xf numFmtId="172" fontId="3" fillId="2" borderId="0" xfId="18" applyNumberFormat="1" applyFont="1" applyFill="1" applyBorder="1" applyAlignment="1">
      <alignment/>
    </xf>
    <xf numFmtId="172" fontId="3" fillId="0" borderId="2" xfId="18" applyNumberFormat="1" applyFont="1" applyFill="1" applyBorder="1" applyAlignment="1">
      <alignment horizontal="center" vertical="center" wrapText="1"/>
    </xf>
    <xf numFmtId="172" fontId="3" fillId="0" borderId="2" xfId="18" applyNumberFormat="1" applyFont="1" applyFill="1" applyBorder="1" applyAlignment="1">
      <alignment horizontal="right" vertical="center"/>
    </xf>
    <xf numFmtId="172" fontId="3" fillId="0" borderId="2" xfId="18" applyNumberFormat="1" applyFont="1" applyFill="1" applyBorder="1" applyAlignment="1">
      <alignment vertical="center"/>
    </xf>
    <xf numFmtId="172" fontId="3" fillId="0" borderId="2" xfId="18" applyNumberFormat="1" applyFont="1" applyFill="1" applyBorder="1" applyAlignment="1">
      <alignment horizontal="center" vertical="center"/>
    </xf>
    <xf numFmtId="172" fontId="3" fillId="0" borderId="3" xfId="18" applyNumberFormat="1" applyFont="1" applyFill="1" applyBorder="1" applyAlignment="1">
      <alignment horizontal="center" vertical="center" wrapText="1"/>
    </xf>
    <xf numFmtId="172" fontId="3" fillId="0" borderId="3" xfId="18" applyNumberFormat="1" applyFont="1" applyFill="1" applyBorder="1" applyAlignment="1">
      <alignment horizontal="right" vertical="center"/>
    </xf>
    <xf numFmtId="172" fontId="3" fillId="0" borderId="3" xfId="18" applyNumberFormat="1" applyFont="1" applyFill="1" applyBorder="1" applyAlignment="1">
      <alignment vertical="center"/>
    </xf>
    <xf numFmtId="172" fontId="3" fillId="0" borderId="3" xfId="18" applyNumberFormat="1" applyFont="1" applyFill="1" applyBorder="1" applyAlignment="1">
      <alignment horizontal="center" vertical="center"/>
    </xf>
    <xf numFmtId="172" fontId="3" fillId="0" borderId="0" xfId="18" applyNumberFormat="1" applyFont="1" applyFill="1" applyBorder="1" applyAlignment="1">
      <alignment horizontal="right" vertical="center"/>
    </xf>
    <xf numFmtId="172" fontId="3" fillId="0" borderId="0" xfId="1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4</xdr:col>
      <xdr:colOff>19050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0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5"/>
  <sheetViews>
    <sheetView showGridLines="0" tabSelected="1" zoomScale="85" zoomScaleNormal="85" workbookViewId="0" topLeftCell="A1">
      <selection activeCell="G16" sqref="G16"/>
    </sheetView>
  </sheetViews>
  <sheetFormatPr defaultColWidth="11.421875" defaultRowHeight="12.75" zeroHeight="1"/>
  <cols>
    <col min="1" max="1" width="5.140625" style="1" customWidth="1"/>
    <col min="2" max="2" width="6.8515625" style="1" customWidth="1"/>
    <col min="3" max="3" width="54.00390625" style="1" customWidth="1"/>
    <col min="4" max="5" width="13.140625" style="1" customWidth="1"/>
    <col min="6" max="6" width="11.7109375" style="1" bestFit="1" customWidth="1"/>
    <col min="7" max="7" width="13.140625" style="1" bestFit="1" customWidth="1"/>
    <col min="8" max="8" width="13.8515625" style="1" customWidth="1"/>
    <col min="9" max="16384" width="11.421875" style="1" hidden="1" customWidth="1"/>
  </cols>
  <sheetData>
    <row r="1" ht="12.75"/>
    <row r="2" ht="12.75"/>
    <row r="3" ht="12.75"/>
    <row r="4" ht="12.75"/>
    <row r="5" ht="12.75"/>
    <row r="6" spans="1:5" ht="12.75">
      <c r="A6" s="2" t="s">
        <v>0</v>
      </c>
      <c r="B6" s="3"/>
      <c r="C6" s="3"/>
      <c r="D6" s="3"/>
      <c r="E6" s="3"/>
    </row>
    <row r="7" spans="1:6" ht="12.75">
      <c r="A7" s="2" t="s">
        <v>1</v>
      </c>
      <c r="C7" s="2"/>
      <c r="D7" s="2"/>
      <c r="E7" s="2"/>
      <c r="F7" s="2"/>
    </row>
    <row r="8" spans="1:6" ht="12.75">
      <c r="A8" s="2" t="s">
        <v>2</v>
      </c>
      <c r="C8" s="2"/>
      <c r="D8" s="2"/>
      <c r="E8" s="2"/>
      <c r="F8" s="2"/>
    </row>
    <row r="9" spans="1:6" ht="12.75">
      <c r="A9" s="2" t="s">
        <v>3</v>
      </c>
      <c r="C9" s="2"/>
      <c r="D9" s="2"/>
      <c r="E9" s="2"/>
      <c r="F9" s="2"/>
    </row>
    <row r="10" ht="12.75">
      <c r="A10" s="4" t="s">
        <v>4</v>
      </c>
    </row>
    <row r="11" spans="1:6" ht="12.75">
      <c r="A11" s="5" t="s">
        <v>5</v>
      </c>
      <c r="C11" s="2"/>
      <c r="F11" s="6"/>
    </row>
    <row r="12" spans="3:6" ht="12.75">
      <c r="C12" s="2"/>
      <c r="F12" s="6"/>
    </row>
    <row r="13" spans="2:7" ht="12.75">
      <c r="B13" s="2"/>
      <c r="C13" s="2"/>
      <c r="F13" s="6"/>
      <c r="G13" s="7" t="s">
        <v>6</v>
      </c>
    </row>
    <row r="14" spans="1:9" ht="22.5" customHeight="1">
      <c r="A14" s="8"/>
      <c r="B14" s="9" t="s">
        <v>7</v>
      </c>
      <c r="C14" s="9"/>
      <c r="D14" s="8" t="s">
        <v>8</v>
      </c>
      <c r="E14" s="8" t="s">
        <v>9</v>
      </c>
      <c r="F14" s="8" t="s">
        <v>10</v>
      </c>
      <c r="G14" s="8" t="s">
        <v>11</v>
      </c>
      <c r="H14" s="10"/>
      <c r="I14" s="10"/>
    </row>
    <row r="15" spans="2:9" s="11" customFormat="1" ht="22.5" customHeight="1">
      <c r="B15" s="12"/>
      <c r="C15" s="12"/>
      <c r="D15" s="13" t="s">
        <v>12</v>
      </c>
      <c r="E15" s="13" t="s">
        <v>13</v>
      </c>
      <c r="F15" s="13" t="s">
        <v>14</v>
      </c>
      <c r="G15" s="13" t="s">
        <v>15</v>
      </c>
      <c r="H15" s="10"/>
      <c r="I15" s="13"/>
    </row>
    <row r="16" spans="2:3" ht="12.75">
      <c r="B16" s="14" t="s">
        <v>16</v>
      </c>
      <c r="C16" s="15"/>
    </row>
    <row r="17" spans="1:8" s="11" customFormat="1" ht="12.75">
      <c r="A17" s="16" t="s">
        <v>17</v>
      </c>
      <c r="B17" s="11" t="s">
        <v>18</v>
      </c>
      <c r="D17" s="11">
        <v>1867917.03129</v>
      </c>
      <c r="E17" s="11">
        <v>1640792.709925</v>
      </c>
      <c r="F17" s="11">
        <v>82784</v>
      </c>
      <c r="G17" s="11">
        <f aca="true" t="shared" si="0" ref="G17:G23">+SUM(D17:F17)</f>
        <v>3591493.741215</v>
      </c>
      <c r="H17" s="1"/>
    </row>
    <row r="18" spans="1:7" ht="12.75">
      <c r="A18" s="7" t="s">
        <v>19</v>
      </c>
      <c r="B18" s="1" t="s">
        <v>20</v>
      </c>
      <c r="D18" s="1">
        <v>62339.32841584</v>
      </c>
      <c r="E18" s="1">
        <v>48703.64070912789</v>
      </c>
      <c r="F18" s="1">
        <v>2749.382</v>
      </c>
      <c r="G18" s="1">
        <f t="shared" si="0"/>
        <v>113792.35112496788</v>
      </c>
    </row>
    <row r="19" spans="1:8" s="11" customFormat="1" ht="12.75" customHeight="1">
      <c r="A19" s="16" t="s">
        <v>21</v>
      </c>
      <c r="B19" s="17" t="s">
        <v>22</v>
      </c>
      <c r="C19" s="17"/>
      <c r="D19" s="11">
        <v>0</v>
      </c>
      <c r="E19" s="11">
        <v>59806</v>
      </c>
      <c r="F19" s="11">
        <v>0</v>
      </c>
      <c r="G19" s="11">
        <f t="shared" si="0"/>
        <v>59806</v>
      </c>
      <c r="H19" s="1"/>
    </row>
    <row r="20" spans="1:7" ht="12.75">
      <c r="A20" s="7" t="s">
        <v>23</v>
      </c>
      <c r="B20" s="1" t="s">
        <v>24</v>
      </c>
      <c r="D20" s="1">
        <v>23890.390833999998</v>
      </c>
      <c r="E20" s="1">
        <v>0</v>
      </c>
      <c r="F20" s="1">
        <v>0</v>
      </c>
      <c r="G20" s="1">
        <f t="shared" si="0"/>
        <v>23890.390833999998</v>
      </c>
    </row>
    <row r="21" spans="1:8" s="11" customFormat="1" ht="12.75">
      <c r="A21" s="16" t="s">
        <v>25</v>
      </c>
      <c r="B21" s="11" t="s">
        <v>26</v>
      </c>
      <c r="D21" s="11">
        <v>881.089</v>
      </c>
      <c r="E21" s="11">
        <v>44874</v>
      </c>
      <c r="F21" s="11">
        <v>4886.174</v>
      </c>
      <c r="G21" s="11">
        <f t="shared" si="0"/>
        <v>50641.263</v>
      </c>
      <c r="H21" s="1"/>
    </row>
    <row r="22" spans="1:7" ht="12.75">
      <c r="A22" s="7" t="s">
        <v>27</v>
      </c>
      <c r="B22" s="1" t="s">
        <v>28</v>
      </c>
      <c r="D22" s="1">
        <v>48636.0525770668</v>
      </c>
      <c r="E22" s="1">
        <v>332533.598</v>
      </c>
      <c r="F22" s="1">
        <v>51756</v>
      </c>
      <c r="G22" s="1">
        <f t="shared" si="0"/>
        <v>432925.6505770668</v>
      </c>
    </row>
    <row r="23" spans="1:8" s="20" customFormat="1" ht="12.75">
      <c r="A23" s="18"/>
      <c r="B23" s="19" t="s">
        <v>29</v>
      </c>
      <c r="C23" s="19"/>
      <c r="D23" s="18">
        <f>+SUM(D17:D22)</f>
        <v>2003663.8921169066</v>
      </c>
      <c r="E23" s="18">
        <f>+SUM(E17:E22)</f>
        <v>2126709.948634128</v>
      </c>
      <c r="F23" s="18">
        <f>+SUM(F17:F22)</f>
        <v>142175.55599999998</v>
      </c>
      <c r="G23" s="20">
        <f t="shared" si="0"/>
        <v>4272549.396751035</v>
      </c>
      <c r="H23" s="4"/>
    </row>
    <row r="24" spans="1:3" ht="12.75">
      <c r="A24" s="7"/>
      <c r="B24" s="21"/>
      <c r="C24" s="21"/>
    </row>
    <row r="25" spans="1:8" s="11" customFormat="1" ht="12.75">
      <c r="A25" s="16"/>
      <c r="B25" s="20" t="s">
        <v>30</v>
      </c>
      <c r="C25" s="22"/>
      <c r="D25" s="23"/>
      <c r="E25" s="23"/>
      <c r="F25" s="18"/>
      <c r="G25" s="23"/>
      <c r="H25" s="1"/>
    </row>
    <row r="26" spans="1:7" ht="12.75">
      <c r="A26" s="7" t="s">
        <v>31</v>
      </c>
      <c r="B26" s="24" t="s">
        <v>32</v>
      </c>
      <c r="C26" s="24"/>
      <c r="D26" s="7">
        <f>+SUM(D27:D28)</f>
        <v>1413973.9237544</v>
      </c>
      <c r="E26" s="7">
        <f>+SUM(E27:E28)</f>
        <v>1346950.0743373241</v>
      </c>
      <c r="F26" s="7">
        <f>+SUM(F27:F28)</f>
        <v>142214.635</v>
      </c>
      <c r="G26" s="1">
        <f aca="true" t="shared" si="1" ref="G26:G36">+SUM(D26:F26)</f>
        <v>2903138.6330917245</v>
      </c>
    </row>
    <row r="27" spans="1:8" s="11" customFormat="1" ht="12.75">
      <c r="A27" s="16"/>
      <c r="B27" s="17" t="s">
        <v>33</v>
      </c>
      <c r="C27" s="17" t="s">
        <v>34</v>
      </c>
      <c r="D27" s="16">
        <v>1441843.9237544</v>
      </c>
      <c r="E27" s="16">
        <v>1414493.007771658</v>
      </c>
      <c r="F27" s="16">
        <v>142538.635</v>
      </c>
      <c r="G27" s="11">
        <f t="shared" si="1"/>
        <v>2998875.566526058</v>
      </c>
      <c r="H27" s="1"/>
    </row>
    <row r="28" spans="1:7" ht="12.75">
      <c r="A28" s="7"/>
      <c r="B28" s="1" t="s">
        <v>35</v>
      </c>
      <c r="C28" s="24" t="s">
        <v>36</v>
      </c>
      <c r="D28" s="7">
        <v>-27870</v>
      </c>
      <c r="E28" s="7">
        <v>-67542.93343433389</v>
      </c>
      <c r="F28" s="7">
        <v>-324</v>
      </c>
      <c r="G28" s="1">
        <f t="shared" si="1"/>
        <v>-95736.93343433389</v>
      </c>
    </row>
    <row r="29" spans="1:9" s="11" customFormat="1" ht="12.75">
      <c r="A29" s="16" t="s">
        <v>37</v>
      </c>
      <c r="B29" s="11" t="s">
        <v>38</v>
      </c>
      <c r="D29" s="16">
        <v>111094.52791976</v>
      </c>
      <c r="E29" s="16">
        <v>115236.41055027422</v>
      </c>
      <c r="F29" s="16">
        <v>5701.545400000001</v>
      </c>
      <c r="G29" s="11">
        <f t="shared" si="1"/>
        <v>232032.48387003422</v>
      </c>
      <c r="H29" s="1"/>
      <c r="I29" s="11" t="s">
        <v>39</v>
      </c>
    </row>
    <row r="30" spans="1:9" ht="12.75" customHeight="1">
      <c r="A30" s="7" t="s">
        <v>40</v>
      </c>
      <c r="B30" s="24" t="s">
        <v>41</v>
      </c>
      <c r="C30" s="24"/>
      <c r="D30" s="7">
        <v>24373</v>
      </c>
      <c r="E30" s="7">
        <v>180</v>
      </c>
      <c r="F30" s="7">
        <v>0</v>
      </c>
      <c r="G30" s="1">
        <f t="shared" si="1"/>
        <v>24553</v>
      </c>
      <c r="I30" s="1" t="s">
        <v>39</v>
      </c>
    </row>
    <row r="31" spans="1:8" s="11" customFormat="1" ht="12.75">
      <c r="A31" s="16" t="s">
        <v>42</v>
      </c>
      <c r="B31" s="11" t="s">
        <v>43</v>
      </c>
      <c r="D31" s="11">
        <f>+SUM(D32:D34)</f>
        <v>318221</v>
      </c>
      <c r="E31" s="11">
        <f>+SUM(E32:E34)</f>
        <v>267290.6162583234</v>
      </c>
      <c r="F31" s="11">
        <f>+SUM(F32:F34)</f>
        <v>16832.5655</v>
      </c>
      <c r="G31" s="11">
        <f t="shared" si="1"/>
        <v>602344.1817583235</v>
      </c>
      <c r="H31" s="1"/>
    </row>
    <row r="32" spans="1:7" ht="12.75">
      <c r="A32" s="7"/>
      <c r="B32" s="24" t="s">
        <v>44</v>
      </c>
      <c r="C32" s="24" t="s">
        <v>45</v>
      </c>
      <c r="D32" s="7">
        <v>134569</v>
      </c>
      <c r="E32" s="7">
        <v>95232.8240107554</v>
      </c>
      <c r="F32" s="7">
        <v>6601.5655</v>
      </c>
      <c r="G32" s="1">
        <f t="shared" si="1"/>
        <v>236403.3895107554</v>
      </c>
    </row>
    <row r="33" spans="1:8" s="11" customFormat="1" ht="12.75">
      <c r="A33" s="16"/>
      <c r="B33" s="11" t="s">
        <v>46</v>
      </c>
      <c r="C33" s="11" t="s">
        <v>47</v>
      </c>
      <c r="D33" s="16">
        <v>172497</v>
      </c>
      <c r="E33" s="16">
        <v>166338</v>
      </c>
      <c r="F33" s="16">
        <v>9694</v>
      </c>
      <c r="G33" s="11">
        <f t="shared" si="1"/>
        <v>348529</v>
      </c>
      <c r="H33" s="1"/>
    </row>
    <row r="34" spans="1:7" ht="12.75">
      <c r="A34" s="7"/>
      <c r="B34" s="24" t="s">
        <v>48</v>
      </c>
      <c r="C34" s="24" t="s">
        <v>49</v>
      </c>
      <c r="D34" s="7">
        <v>11155</v>
      </c>
      <c r="E34" s="7">
        <v>5719.792247568</v>
      </c>
      <c r="F34" s="7">
        <v>537</v>
      </c>
      <c r="G34" s="1">
        <f t="shared" si="1"/>
        <v>17411.792247568</v>
      </c>
    </row>
    <row r="35" spans="1:8" s="11" customFormat="1" ht="12.75">
      <c r="A35" s="16" t="s">
        <v>50</v>
      </c>
      <c r="B35" s="11" t="s">
        <v>51</v>
      </c>
      <c r="D35" s="16">
        <v>0</v>
      </c>
      <c r="E35" s="16"/>
      <c r="F35" s="16">
        <v>0</v>
      </c>
      <c r="G35" s="11">
        <f t="shared" si="1"/>
        <v>0</v>
      </c>
      <c r="H35" s="1"/>
    </row>
    <row r="36" spans="1:7" ht="12.75">
      <c r="A36" s="7" t="s">
        <v>52</v>
      </c>
      <c r="B36" s="24" t="s">
        <v>53</v>
      </c>
      <c r="C36" s="25"/>
      <c r="D36" s="7">
        <v>91051.1026352908</v>
      </c>
      <c r="E36" s="7">
        <v>171614.44629272702</v>
      </c>
      <c r="F36" s="7">
        <v>25709</v>
      </c>
      <c r="G36" s="1">
        <f t="shared" si="1"/>
        <v>288374.54892801784</v>
      </c>
    </row>
    <row r="37" spans="2:8" s="20" customFormat="1" ht="12.75">
      <c r="B37" s="26" t="s">
        <v>54</v>
      </c>
      <c r="C37" s="27"/>
      <c r="D37" s="20">
        <f>+D26+D29+D30+D31+D35+D36</f>
        <v>1958713.5543094508</v>
      </c>
      <c r="E37" s="20">
        <f>+E26+E29+E30+E31+E35+E36</f>
        <v>1901271.5474386488</v>
      </c>
      <c r="F37" s="20">
        <f>+F26+F29+F30+F31+F35+F36</f>
        <v>190457.7459</v>
      </c>
      <c r="G37" s="20">
        <f>+G26+G29+G30+G31+G35+G36</f>
        <v>4050442.8476481</v>
      </c>
      <c r="H37" s="4"/>
    </row>
    <row r="38" spans="1:7" ht="12.75">
      <c r="A38" s="28"/>
      <c r="B38" s="29" t="s">
        <v>55</v>
      </c>
      <c r="C38" s="29"/>
      <c r="D38" s="30">
        <f>+D23-D37</f>
        <v>44950.3378074558</v>
      </c>
      <c r="E38" s="30">
        <f>+E23-E37</f>
        <v>225438.40119547932</v>
      </c>
      <c r="F38" s="30">
        <f>+F23-F37</f>
        <v>-48282.18990000003</v>
      </c>
      <c r="G38" s="31">
        <f>+SUM(D38:F39)</f>
        <v>222106.5491029351</v>
      </c>
    </row>
    <row r="39" spans="1:8" s="11" customFormat="1" ht="12.75">
      <c r="A39" s="32"/>
      <c r="B39" s="33"/>
      <c r="C39" s="33"/>
      <c r="D39" s="34"/>
      <c r="E39" s="34"/>
      <c r="F39" s="34"/>
      <c r="G39" s="35"/>
      <c r="H39" s="1"/>
    </row>
    <row r="40" spans="1:6" ht="12.75">
      <c r="A40" s="1" t="s">
        <v>56</v>
      </c>
      <c r="B40" s="36"/>
      <c r="C40" s="37"/>
      <c r="D40" s="37"/>
      <c r="E40" s="37"/>
      <c r="F40" s="37"/>
    </row>
    <row r="41" spans="1:2" ht="12.75">
      <c r="A41" s="1" t="s">
        <v>57</v>
      </c>
      <c r="B41" s="1" t="s">
        <v>58</v>
      </c>
    </row>
    <row r="42" spans="1:2" ht="12.75">
      <c r="A42" s="1" t="s">
        <v>59</v>
      </c>
      <c r="B42" s="38" t="s">
        <v>60</v>
      </c>
    </row>
    <row r="43" ht="12.75">
      <c r="A43" s="1" t="s">
        <v>61</v>
      </c>
    </row>
    <row r="44" ht="12.75">
      <c r="A44" s="1" t="s">
        <v>62</v>
      </c>
    </row>
    <row r="45" ht="12.75">
      <c r="A45" s="1" t="s">
        <v>63</v>
      </c>
    </row>
    <row r="46" ht="12.75"/>
  </sheetData>
  <mergeCells count="9">
    <mergeCell ref="B14:C14"/>
    <mergeCell ref="B37:C37"/>
    <mergeCell ref="B24:C24"/>
    <mergeCell ref="G38:G39"/>
    <mergeCell ref="B23:C23"/>
    <mergeCell ref="B38:C39"/>
    <mergeCell ref="D38:D39"/>
    <mergeCell ref="F38:F39"/>
    <mergeCell ref="E38:E39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2008-06-12T21:33:25Z</dcterms:created>
  <dcterms:modified xsi:type="dcterms:W3CDTF">2008-06-12T21:34:11Z</dcterms:modified>
  <cp:category/>
  <cp:version/>
  <cp:contentType/>
  <cp:contentStatus/>
</cp:coreProperties>
</file>