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385" tabRatio="598" firstSheet="2" activeTab="7"/>
  </bookViews>
  <sheets>
    <sheet name="ANEXO A" sheetId="1" r:id="rId1"/>
    <sheet name="ANEXO B" sheetId="2" r:id="rId2"/>
    <sheet name="ANEXO C" sheetId="3" r:id="rId3"/>
    <sheet name="ANEXO D" sheetId="4" r:id="rId4"/>
    <sheet name="ANEXO E" sheetId="5" r:id="rId5"/>
    <sheet name="ANEXO F" sheetId="6" r:id="rId6"/>
    <sheet name="ANEXO G" sheetId="7" r:id="rId7"/>
    <sheet name="ANEXO H" sheetId="8" r:id="rId8"/>
  </sheets>
  <externalReferences>
    <externalReference r:id="rId11"/>
    <externalReference r:id="rId12"/>
    <externalReference r:id="rId13"/>
  </externalReferences>
  <definedNames>
    <definedName name="_xlnm._FilterDatabase">'[1]PROC0402'!$J$1:$J$177</definedName>
    <definedName name="_xlnm.Print_Area" localSheetId="0">'ANEXO A'!$A$1:$U$57</definedName>
    <definedName name="_xlnm.Print_Area" localSheetId="1">'ANEXO B'!$A$1:$U$57</definedName>
    <definedName name="_xlnm.Print_Area" localSheetId="2">'ANEXO C'!$A$1:$S$60</definedName>
    <definedName name="_xlnm.Print_Area" localSheetId="3">'ANEXO D'!$A$1:$S$60</definedName>
    <definedName name="_xlnm.Print_Area" localSheetId="4">'ANEXO E'!$A$1:$U$57</definedName>
    <definedName name="_xlnm.Print_Area" localSheetId="5">'ANEXO F'!$A$1:$U$58</definedName>
    <definedName name="_xlnm.Print_Area" localSheetId="6">'ANEXO G'!$A$1:$M$56</definedName>
    <definedName name="_xlnm.Print_Area" localSheetId="7">'ANEXO H'!$A$1:$M$57</definedName>
    <definedName name="DATABASE">'[2]Base'!$A$1:$AO$51804</definedName>
    <definedName name="Jorgefin">#REF!</definedName>
  </definedNames>
  <calcPr fullCalcOnLoad="1"/>
</workbook>
</file>

<file path=xl/sharedStrings.xml><?xml version="1.0" encoding="utf-8"?>
<sst xmlns="http://schemas.openxmlformats.org/spreadsheetml/2006/main" count="1547" uniqueCount="173">
  <si>
    <t>ANEXO A</t>
  </si>
  <si>
    <t>Cuadro  A1</t>
  </si>
  <si>
    <t>Cuadro  A5</t>
  </si>
  <si>
    <t>Vivienda de Interés Social - VIS</t>
  </si>
  <si>
    <t>Vivienda Diferente de Interés Social - No VIS</t>
  </si>
  <si>
    <t>Estructura general por estado de obra, según destino</t>
  </si>
  <si>
    <t>II trimestre 2007</t>
  </si>
  <si>
    <t>Metros cuadrados</t>
  </si>
  <si>
    <t>Total área culminada *</t>
  </si>
  <si>
    <t>Área en proceso</t>
  </si>
  <si>
    <t>Área que se paralizó</t>
  </si>
  <si>
    <t>Destinos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</si>
  <si>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</si>
  <si>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</si>
  <si>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</si>
  <si>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</si>
  <si>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</si>
  <si>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 **</t>
  </si>
  <si>
    <t>Apartamentos</t>
  </si>
  <si>
    <t>Casas</t>
  </si>
  <si>
    <t>Total</t>
  </si>
  <si>
    <t>Fuente: DANE, cálculos Censo de Edificaciones</t>
  </si>
  <si>
    <t xml:space="preserve">* No incluye las obras que estando en todos los censos como inactivas, culminen actividad en el período intercensal . </t>
  </si>
  <si>
    <t>**  No incluye las obras que han presentado inactividad durante todos los censos</t>
  </si>
  <si>
    <t>Cuadro  A2</t>
  </si>
  <si>
    <t>Cuadro  A6</t>
  </si>
  <si>
    <t>Diferencia trimestral del área en construcción, por áreas urbanas y metropolitanas, según destinos</t>
  </si>
  <si>
    <t>IV P- IV trimestre 2003</t>
  </si>
  <si>
    <t>Total área culminada</t>
  </si>
  <si>
    <t>Total área paralizada</t>
  </si>
  <si>
    <t>Fuente: DANE, cálculos Censo Edificaciones</t>
  </si>
  <si>
    <t>Cuadro  A3</t>
  </si>
  <si>
    <t>Cuadro  A7</t>
  </si>
  <si>
    <t>Variación trimestral del área censada para VIS, por estado de obra, según destinos</t>
  </si>
  <si>
    <t>Variación trimestral del área censada para No VIS, por estado de obra, según destinos</t>
  </si>
  <si>
    <t>Porcentajes</t>
  </si>
  <si>
    <t>Cuadro  A4</t>
  </si>
  <si>
    <t>Cuadro  A8</t>
  </si>
  <si>
    <t>Contribución trimestral del área censada para VIS, por estado de obra, según destinos</t>
  </si>
  <si>
    <t>Contribución trimestral del área censada para No VIS, por estado de obra, según destinos</t>
  </si>
  <si>
    <t>Puntos porcentuales</t>
  </si>
  <si>
    <t xml:space="preserve">Total área culminada </t>
  </si>
  <si>
    <r>
      <t xml:space="preserve">III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>2007</t>
    </r>
  </si>
  <si>
    <r>
      <t xml:space="preserve">III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>2007 / II trimestre 2007</t>
    </r>
  </si>
  <si>
    <t>ANEXO B</t>
  </si>
  <si>
    <t>Cuadro B1</t>
  </si>
  <si>
    <t>Cuadro B5</t>
  </si>
  <si>
    <t>Unidades, por estado de obra, según destino</t>
  </si>
  <si>
    <t xml:space="preserve">II trimestre 2007 </t>
  </si>
  <si>
    <t>Unidades</t>
  </si>
  <si>
    <t>Total unidades culminadas *</t>
  </si>
  <si>
    <t>Unidades en proceso</t>
  </si>
  <si>
    <t xml:space="preserve">Unidades paralizadas </t>
  </si>
  <si>
    <t>Nuevas</t>
  </si>
  <si>
    <t>Continúan en proceso</t>
  </si>
  <si>
    <t>Reinician                   proceso</t>
  </si>
  <si>
    <t>Total unidades en proceso</t>
  </si>
  <si>
    <t>Continúan paralizada</t>
  </si>
  <si>
    <t>Total Unidades paralizadas **</t>
  </si>
  <si>
    <t>Cuadro B2</t>
  </si>
  <si>
    <t>Cuadro B6</t>
  </si>
  <si>
    <t>Cuadro B3</t>
  </si>
  <si>
    <t>Cuadro B7</t>
  </si>
  <si>
    <t>Variación trimestral de unidades para VIS, por estado de obra, según destinos</t>
  </si>
  <si>
    <t>Variación trimestral de unidades para No VIS, por estado de obra, según destinos</t>
  </si>
  <si>
    <t xml:space="preserve">Total unidades culminadas </t>
  </si>
  <si>
    <t xml:space="preserve">Total Unidades paralizadas </t>
  </si>
  <si>
    <t>Cuadro B4</t>
  </si>
  <si>
    <t>Cuadro B8</t>
  </si>
  <si>
    <t>Contribución trimestral de unidades para VIS, por estado de obra, según destinos</t>
  </si>
  <si>
    <t>ANEXO C</t>
  </si>
  <si>
    <t>Cuadro C1</t>
  </si>
  <si>
    <t>Cuadro C5</t>
  </si>
  <si>
    <t xml:space="preserve">Área en construcción para vivienda </t>
  </si>
  <si>
    <t>Unidades en construcción para vivienda</t>
  </si>
  <si>
    <t>por áreas urbanas y metropolitanas, según tipo de vivienda</t>
  </si>
  <si>
    <t>Tipo de vivienda</t>
  </si>
  <si>
    <t>Bogotá</t>
  </si>
  <si>
    <t>Medellín</t>
  </si>
  <si>
    <t>Cali</t>
  </si>
  <si>
    <t>B/quilla.</t>
  </si>
  <si>
    <t>B/manga.</t>
  </si>
  <si>
    <t>Pereira</t>
  </si>
  <si>
    <t>Armenia</t>
  </si>
  <si>
    <t>AU</t>
  </si>
  <si>
    <t>AM</t>
  </si>
  <si>
    <t>VIS</t>
  </si>
  <si>
    <t>No  VIS</t>
  </si>
  <si>
    <t>Cuadro C2</t>
  </si>
  <si>
    <t>Cuadro C6</t>
  </si>
  <si>
    <t>TOTAL</t>
  </si>
  <si>
    <t>B/quilla</t>
  </si>
  <si>
    <t>B/manga</t>
  </si>
  <si>
    <t>NACIONAL</t>
  </si>
  <si>
    <t>Cuadro C3</t>
  </si>
  <si>
    <t>Cuadro C7</t>
  </si>
  <si>
    <t>Variación trimestral del área en construcción para vivienda</t>
  </si>
  <si>
    <t>Variación trimestral de unidades en construcción para vivienda</t>
  </si>
  <si>
    <t>Cuadro C4</t>
  </si>
  <si>
    <t>Cuadro C8</t>
  </si>
  <si>
    <t xml:space="preserve">Contribución trimestral del área en construcción para vivienda </t>
  </si>
  <si>
    <t xml:space="preserve">Contribución trimestral de unidades en construcción para vivienda </t>
  </si>
  <si>
    <t>ANEXO D</t>
  </si>
  <si>
    <t>Cuadro D1</t>
  </si>
  <si>
    <t>Cuadro D5</t>
  </si>
  <si>
    <t xml:space="preserve">Área iniciada para vivienda </t>
  </si>
  <si>
    <t>Unidades iniciadas para vivienda</t>
  </si>
  <si>
    <t>Cuadro D2</t>
  </si>
  <si>
    <t>Cuadro D6</t>
  </si>
  <si>
    <t>Cuadro D3</t>
  </si>
  <si>
    <t>Cuadro D7</t>
  </si>
  <si>
    <t>Variación trimestral del área iniciada para vivienda</t>
  </si>
  <si>
    <t>Cuadro D4</t>
  </si>
  <si>
    <t>Cuadro D8</t>
  </si>
  <si>
    <t xml:space="preserve">Contribución trimestral del área iniciada para vivienda </t>
  </si>
  <si>
    <t>ANEXO E</t>
  </si>
  <si>
    <t>Cuadro E1</t>
  </si>
  <si>
    <t>Cuadro E5</t>
  </si>
  <si>
    <t>III trimestre 2006</t>
  </si>
  <si>
    <t>Cuadro E2</t>
  </si>
  <si>
    <t>Cuadro E6</t>
  </si>
  <si>
    <t>Diferencia anual del área en construcción, por áreas urbanas y metropolitanas, según destinos</t>
  </si>
  <si>
    <t>Cuadro E3</t>
  </si>
  <si>
    <t>Cuadro E7</t>
  </si>
  <si>
    <t>Variación anual del área censada para VIS, por estado de obra, según destinos</t>
  </si>
  <si>
    <t>Variación anual del área censada para No VIS, por estado de obra, según destinos</t>
  </si>
  <si>
    <t>Cuadro E4</t>
  </si>
  <si>
    <t>Cuadro E8</t>
  </si>
  <si>
    <t>Contribución anual del área censada para VIS, por estado de obra, según destinos</t>
  </si>
  <si>
    <t>Contribución anual del área censada para No VIS, por estado de obra, según destinos</t>
  </si>
  <si>
    <r>
      <t xml:space="preserve"> IV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 xml:space="preserve">2003/ IV trimestre 2002 </t>
    </r>
  </si>
  <si>
    <r>
      <t xml:space="preserve">III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>2007 / III trimestre 2006</t>
    </r>
  </si>
  <si>
    <r>
      <t xml:space="preserve">III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>2007 / III trimestre 2007</t>
    </r>
  </si>
  <si>
    <t>ANEXO F</t>
  </si>
  <si>
    <t>Cuadro F1</t>
  </si>
  <si>
    <t>Cuadro F5</t>
  </si>
  <si>
    <t>Cuadro F2</t>
  </si>
  <si>
    <t>Cuadro F6</t>
  </si>
  <si>
    <t>Cuadro F3</t>
  </si>
  <si>
    <t>Cuadro F7</t>
  </si>
  <si>
    <t>Variación anual de las unidades en proceso para VIS, por estado de obra, según destinos</t>
  </si>
  <si>
    <t>Variación anual de las unidades en proceso para No VIS, por estado de obra, según destinos</t>
  </si>
  <si>
    <t>Cuadro F4</t>
  </si>
  <si>
    <t>Cuadro F8</t>
  </si>
  <si>
    <t>Contribución anual de las unidades en proceso para VIS, por estado de obra, según destinos</t>
  </si>
  <si>
    <t>Contribución anual de las  unidades en proceso para No VIS, por estado de obra, según destinos</t>
  </si>
  <si>
    <t>ANEXO G</t>
  </si>
  <si>
    <t>Cuadro G1</t>
  </si>
  <si>
    <t>Cuadro G5</t>
  </si>
  <si>
    <t xml:space="preserve">Doce meses </t>
  </si>
  <si>
    <t>Cuadro G2</t>
  </si>
  <si>
    <t>Cuadro G6</t>
  </si>
  <si>
    <t>Cuadro G3</t>
  </si>
  <si>
    <t>Cuadro G7</t>
  </si>
  <si>
    <t>Variación doce meses del área censada para VIS, por estado de obra, según destinos</t>
  </si>
  <si>
    <t>Variación doce meses del área censada para No VIS, por estado de obra, según destinos</t>
  </si>
  <si>
    <t>Cuadro G4</t>
  </si>
  <si>
    <t>Cuadro G8</t>
  </si>
  <si>
    <t>Contribución doce meses del área censada para VIS, por estado de obra, según destinos</t>
  </si>
  <si>
    <t>Contribución doce meses del área censada para No VIS, por estado de obra, según destinos</t>
  </si>
  <si>
    <t>ANEXO H</t>
  </si>
  <si>
    <t>Cuadro H1</t>
  </si>
  <si>
    <t>Cuadro H5</t>
  </si>
  <si>
    <t>Cuadro H2</t>
  </si>
  <si>
    <t>Cuadro H6</t>
  </si>
  <si>
    <t>Cuadro H3</t>
  </si>
  <si>
    <t>Cuadro H7</t>
  </si>
  <si>
    <t>Variación doce meses de las unidades censadas para VIS, por estado de obra, según destinos</t>
  </si>
  <si>
    <t>Variación doce meses de las unidades censadas para No VIS, por estado de obra, según destinos</t>
  </si>
  <si>
    <t>Cuadro H4</t>
  </si>
  <si>
    <t>Cuadro H8</t>
  </si>
  <si>
    <t>Contribución doce meses de las unidades censadas para VIS, por estado de obra, según destinos</t>
  </si>
  <si>
    <t>Contribución doce meses de las unidades censadas para No VIS, por estado de obra, según destinos</t>
  </si>
</sst>
</file>

<file path=xl/styles.xml><?xml version="1.0" encoding="utf-8"?>
<styleSheet xmlns="http://schemas.openxmlformats.org/spreadsheetml/2006/main">
  <numFmts count="5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\ * #,##0_);_(&quot;$&quot;\ * \(#,##0\);_(&quot;$&quot;\ * &quot;-&quot;_);_(@_)"/>
    <numFmt numFmtId="173" formatCode="_(* #,##0_);_(* \(#,##0\);_(* &quot;-&quot;_);_(@_)"/>
    <numFmt numFmtId="174" formatCode="_(&quot;$&quot;\ * #,##0.00_);_(&quot;$&quot;\ * \(#,##0.00\);_(&quot;$&quot;\ * &quot;-&quot;??_);_(@_)"/>
    <numFmt numFmtId="175" formatCode="_(* #,##0.00_);_(* \(#,##0.00\);_(* &quot;-&quot;??_);_(@_)"/>
    <numFmt numFmtId="176" formatCode="#,##0.0"/>
    <numFmt numFmtId="177" formatCode="0.0"/>
    <numFmt numFmtId="178" formatCode="0.000"/>
    <numFmt numFmtId="179" formatCode="0.0%"/>
    <numFmt numFmtId="180" formatCode="0.0000"/>
    <numFmt numFmtId="181" formatCode="#\ ##0"/>
    <numFmt numFmtId="182" formatCode="#\ ###\ ##0"/>
    <numFmt numFmtId="183" formatCode="#\ \ ###\ \ ##0"/>
    <numFmt numFmtId="184" formatCode="#\ \ \ ###\ \ \ ##0"/>
    <numFmt numFmtId="185" formatCode="#\ ###\ \ ##0"/>
    <numFmt numFmtId="186" formatCode="0.000%"/>
    <numFmt numFmtId="187" formatCode="0.0000%"/>
    <numFmt numFmtId="188" formatCode="0.00000%"/>
    <numFmt numFmtId="189" formatCode="0.000000%"/>
    <numFmt numFmtId="190" formatCode="0.0000000"/>
    <numFmt numFmtId="191" formatCode="0.000000"/>
    <numFmt numFmtId="192" formatCode="0.00000"/>
    <numFmt numFmtId="193" formatCode="_(* #,##0.0_);_(* \(#,##0.0\);_(* &quot;-&quot;??_);_(@_)"/>
    <numFmt numFmtId="194" formatCode="##\ ###\ \ ##0"/>
    <numFmt numFmtId="195" formatCode="##\ \ ###\ \ ##0"/>
    <numFmt numFmtId="196" formatCode="#,##0.000"/>
    <numFmt numFmtId="197" formatCode="#.0\ \ ###\ \ ##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\ \ ###\ \ ###"/>
    <numFmt numFmtId="202" formatCode="0.0000000%"/>
    <numFmt numFmtId="203" formatCode="#.0\ ###\ \ ##0"/>
    <numFmt numFmtId="204" formatCode="&quot;$&quot;\ #,##0_);\(&quot;$&quot;\ #,##0\)"/>
    <numFmt numFmtId="205" formatCode="&quot;$&quot;\ #,##0_);[Red]\(&quot;$&quot;\ #,##0\)"/>
    <numFmt numFmtId="206" formatCode="&quot;$&quot;\ #,##0.00_);\(&quot;$&quot;\ #,##0.00\)"/>
    <numFmt numFmtId="207" formatCode="&quot;$&quot;\ #,##0.00_);[Red]\(&quot;$&quot;\ #,##0.00\)"/>
    <numFmt numFmtId="208" formatCode="#\ ###\ ###"/>
    <numFmt numFmtId="209" formatCode="\ \ \ \ #\ \ ###\ \ ##0"/>
    <numFmt numFmtId="210" formatCode="\ \ #\ \ ###\ \ ##0"/>
    <numFmt numFmtId="211" formatCode="#\ ###\ ##\ \ 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vertAlign val="superscript"/>
      <sz val="8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7" fillId="2" borderId="0" xfId="21" applyFont="1" applyFill="1" applyBorder="1">
      <alignment/>
      <protection/>
    </xf>
    <xf numFmtId="0" fontId="6" fillId="2" borderId="0" xfId="21" applyFont="1" applyFill="1" applyBorder="1">
      <alignment/>
      <protection/>
    </xf>
    <xf numFmtId="0" fontId="6" fillId="2" borderId="0" xfId="21" applyFont="1" applyFill="1">
      <alignment/>
      <protection/>
    </xf>
    <xf numFmtId="0" fontId="8" fillId="2" borderId="0" xfId="21" applyFont="1" applyFill="1">
      <alignment/>
      <protection/>
    </xf>
    <xf numFmtId="183" fontId="8" fillId="2" borderId="0" xfId="21" applyNumberFormat="1" applyFont="1" applyFill="1">
      <alignment/>
      <protection/>
    </xf>
    <xf numFmtId="0" fontId="9" fillId="2" borderId="1" xfId="21" applyFont="1" applyFill="1" applyBorder="1" applyAlignment="1">
      <alignment horizontal="left"/>
      <protection/>
    </xf>
    <xf numFmtId="2" fontId="8" fillId="2" borderId="0" xfId="21" applyNumberFormat="1" applyFont="1" applyFill="1">
      <alignment/>
      <protection/>
    </xf>
    <xf numFmtId="183" fontId="9" fillId="2" borderId="1" xfId="21" applyNumberFormat="1" applyFont="1" applyFill="1" applyBorder="1" applyAlignment="1">
      <alignment horizontal="left"/>
      <protection/>
    </xf>
    <xf numFmtId="3" fontId="10" fillId="2" borderId="0" xfId="21" applyNumberFormat="1" applyFont="1" applyFill="1" applyBorder="1" applyAlignment="1">
      <alignment horizontal="right"/>
      <protection/>
    </xf>
    <xf numFmtId="0" fontId="11" fillId="2" borderId="0" xfId="21" applyFont="1" applyFill="1" applyBorder="1" applyAlignment="1">
      <alignment horizontal="centerContinuous"/>
      <protection/>
    </xf>
    <xf numFmtId="3" fontId="10" fillId="2" borderId="2" xfId="21" applyNumberFormat="1" applyFont="1" applyFill="1" applyBorder="1" applyAlignment="1">
      <alignment horizontal="center"/>
      <protection/>
    </xf>
    <xf numFmtId="3" fontId="10" fillId="2" borderId="2" xfId="21" applyNumberFormat="1" applyFont="1" applyFill="1" applyBorder="1" applyAlignment="1">
      <alignment horizontal="right"/>
      <protection/>
    </xf>
    <xf numFmtId="0" fontId="10" fillId="2" borderId="3" xfId="21" applyFont="1" applyFill="1" applyBorder="1">
      <alignment/>
      <protection/>
    </xf>
    <xf numFmtId="0" fontId="10" fillId="2" borderId="4" xfId="21" applyFont="1" applyFill="1" applyBorder="1" applyAlignment="1">
      <alignment horizontal="centerContinuous" vertical="center"/>
      <protection/>
    </xf>
    <xf numFmtId="0" fontId="10" fillId="2" borderId="0" xfId="21" applyFont="1" applyFill="1" applyBorder="1" applyAlignment="1">
      <alignment horizontal="centerContinuous" vertical="center"/>
      <protection/>
    </xf>
    <xf numFmtId="0" fontId="10" fillId="2" borderId="5" xfId="21" applyFont="1" applyFill="1" applyBorder="1" applyAlignment="1">
      <alignment horizontal="center" vertical="center" wrapText="1"/>
      <protection/>
    </xf>
    <xf numFmtId="0" fontId="10" fillId="2" borderId="2" xfId="21" applyFont="1" applyFill="1" applyBorder="1" applyAlignment="1">
      <alignment horizontal="center" vertical="center" wrapText="1"/>
      <protection/>
    </xf>
    <xf numFmtId="183" fontId="10" fillId="2" borderId="1" xfId="21" applyNumberFormat="1" applyFont="1" applyFill="1" applyBorder="1">
      <alignment/>
      <protection/>
    </xf>
    <xf numFmtId="183" fontId="10" fillId="2" borderId="0" xfId="21" applyNumberFormat="1" applyFont="1" applyFill="1" applyBorder="1">
      <alignment/>
      <protection/>
    </xf>
    <xf numFmtId="183" fontId="12" fillId="2" borderId="5" xfId="21" applyNumberFormat="1" applyFont="1" applyFill="1" applyBorder="1">
      <alignment/>
      <protection/>
    </xf>
    <xf numFmtId="183" fontId="12" fillId="2" borderId="2" xfId="21" applyNumberFormat="1" applyFont="1" applyFill="1" applyBorder="1" applyAlignment="1">
      <alignment horizontal="right"/>
      <protection/>
    </xf>
    <xf numFmtId="183" fontId="12" fillId="2" borderId="2" xfId="21" applyNumberFormat="1" applyFont="1" applyFill="1" applyBorder="1">
      <alignment/>
      <protection/>
    </xf>
    <xf numFmtId="183" fontId="13" fillId="2" borderId="0" xfId="21" applyNumberFormat="1" applyFont="1" applyFill="1">
      <alignment/>
      <protection/>
    </xf>
    <xf numFmtId="0" fontId="13" fillId="2" borderId="0" xfId="21" applyFont="1" applyFill="1">
      <alignment/>
      <protection/>
    </xf>
    <xf numFmtId="183" fontId="10" fillId="2" borderId="6" xfId="21" applyNumberFormat="1" applyFont="1" applyFill="1" applyBorder="1">
      <alignment/>
      <protection/>
    </xf>
    <xf numFmtId="183" fontId="6" fillId="2" borderId="7" xfId="21" applyNumberFormat="1" applyFont="1" applyFill="1" applyBorder="1">
      <alignment/>
      <protection/>
    </xf>
    <xf numFmtId="0" fontId="6" fillId="2" borderId="7" xfId="21" applyFont="1" applyFill="1" applyBorder="1">
      <alignment/>
      <protection/>
    </xf>
    <xf numFmtId="183" fontId="10" fillId="2" borderId="1" xfId="21" applyNumberFormat="1" applyFont="1" applyFill="1" applyBorder="1" applyAlignment="1">
      <alignment horizontal="left" vertical="top"/>
      <protection/>
    </xf>
    <xf numFmtId="183" fontId="10" fillId="2" borderId="0" xfId="21" applyNumberFormat="1" applyFont="1" applyFill="1" applyBorder="1" applyAlignment="1">
      <alignment horizontal="left" vertical="top"/>
      <protection/>
    </xf>
    <xf numFmtId="183" fontId="6" fillId="2" borderId="0" xfId="21" applyNumberFormat="1" applyFont="1" applyFill="1">
      <alignment/>
      <protection/>
    </xf>
    <xf numFmtId="183" fontId="10" fillId="2" borderId="0" xfId="21" applyNumberFormat="1" applyFont="1" applyFill="1" applyBorder="1" applyAlignment="1">
      <alignment horizontal="right"/>
      <protection/>
    </xf>
    <xf numFmtId="183" fontId="11" fillId="2" borderId="0" xfId="21" applyNumberFormat="1" applyFont="1" applyFill="1" applyBorder="1" applyAlignment="1">
      <alignment horizontal="centerContinuous"/>
      <protection/>
    </xf>
    <xf numFmtId="183" fontId="11" fillId="2" borderId="2" xfId="21" applyNumberFormat="1" applyFont="1" applyFill="1" applyBorder="1" applyAlignment="1">
      <alignment horizontal="centerContinuous"/>
      <protection/>
    </xf>
    <xf numFmtId="183" fontId="15" fillId="2" borderId="2" xfId="21" applyNumberFormat="1" applyFont="1" applyFill="1" applyBorder="1" applyAlignment="1">
      <alignment horizontal="right"/>
      <protection/>
    </xf>
    <xf numFmtId="183" fontId="10" fillId="2" borderId="2" xfId="21" applyNumberFormat="1" applyFont="1" applyFill="1" applyBorder="1" applyAlignment="1">
      <alignment horizontal="right"/>
      <protection/>
    </xf>
    <xf numFmtId="183" fontId="10" fillId="2" borderId="3" xfId="21" applyNumberFormat="1" applyFont="1" applyFill="1" applyBorder="1">
      <alignment/>
      <protection/>
    </xf>
    <xf numFmtId="183" fontId="10" fillId="2" borderId="4" xfId="21" applyNumberFormat="1" applyFont="1" applyFill="1" applyBorder="1" applyAlignment="1">
      <alignment horizontal="centerContinuous" vertical="center"/>
      <protection/>
    </xf>
    <xf numFmtId="183" fontId="10" fillId="2" borderId="0" xfId="21" applyNumberFormat="1" applyFont="1" applyFill="1" applyBorder="1" applyAlignment="1">
      <alignment horizontal="centerContinuous" vertical="center"/>
      <protection/>
    </xf>
    <xf numFmtId="183" fontId="10" fillId="2" borderId="5" xfId="21" applyNumberFormat="1" applyFont="1" applyFill="1" applyBorder="1" applyAlignment="1">
      <alignment horizontal="center" vertical="center" wrapText="1"/>
      <protection/>
    </xf>
    <xf numFmtId="183" fontId="10" fillId="2" borderId="2" xfId="21" applyNumberFormat="1" applyFont="1" applyFill="1" applyBorder="1" applyAlignment="1">
      <alignment horizontal="center" vertical="center" wrapText="1"/>
      <protection/>
    </xf>
    <xf numFmtId="0" fontId="10" fillId="2" borderId="1" xfId="21" applyFont="1" applyFill="1" applyBorder="1">
      <alignment/>
      <protection/>
    </xf>
    <xf numFmtId="3" fontId="10" fillId="2" borderId="0" xfId="21" applyNumberFormat="1" applyFont="1" applyFill="1" applyBorder="1">
      <alignment/>
      <protection/>
    </xf>
    <xf numFmtId="17" fontId="9" fillId="2" borderId="1" xfId="21" applyNumberFormat="1" applyFont="1" applyFill="1" applyBorder="1" applyAlignment="1">
      <alignment horizontal="left"/>
      <protection/>
    </xf>
    <xf numFmtId="0" fontId="10" fillId="2" borderId="8" xfId="21" applyFont="1" applyFill="1" applyBorder="1">
      <alignment/>
      <protection/>
    </xf>
    <xf numFmtId="0" fontId="10" fillId="2" borderId="0" xfId="21" applyFont="1" applyFill="1" applyBorder="1" applyAlignment="1">
      <alignment horizontal="center" vertical="center" wrapText="1"/>
      <protection/>
    </xf>
    <xf numFmtId="3" fontId="10" fillId="2" borderId="8" xfId="21" applyNumberFormat="1" applyFont="1" applyFill="1" applyBorder="1">
      <alignment/>
      <protection/>
    </xf>
    <xf numFmtId="0" fontId="10" fillId="2" borderId="5" xfId="21" applyFont="1" applyFill="1" applyBorder="1">
      <alignment/>
      <protection/>
    </xf>
    <xf numFmtId="3" fontId="10" fillId="2" borderId="2" xfId="21" applyNumberFormat="1" applyFont="1" applyFill="1" applyBorder="1">
      <alignment/>
      <protection/>
    </xf>
    <xf numFmtId="0" fontId="11" fillId="2" borderId="2" xfId="21" applyFont="1" applyFill="1" applyBorder="1" applyAlignment="1">
      <alignment horizontal="centerContinuous"/>
      <protection/>
    </xf>
    <xf numFmtId="0" fontId="15" fillId="2" borderId="2" xfId="21" applyFont="1" applyFill="1" applyBorder="1" applyAlignment="1">
      <alignment horizontal="right"/>
      <protection/>
    </xf>
    <xf numFmtId="0" fontId="10" fillId="2" borderId="2" xfId="21" applyFont="1" applyFill="1" applyBorder="1" applyAlignment="1">
      <alignment horizontal="right"/>
      <protection/>
    </xf>
    <xf numFmtId="4" fontId="10" fillId="2" borderId="8" xfId="21" applyNumberFormat="1" applyFont="1" applyFill="1" applyBorder="1">
      <alignment/>
      <protection/>
    </xf>
    <xf numFmtId="4" fontId="10" fillId="2" borderId="0" xfId="21" applyNumberFormat="1" applyFont="1" applyFill="1" applyBorder="1">
      <alignment/>
      <protection/>
    </xf>
    <xf numFmtId="0" fontId="12" fillId="2" borderId="5" xfId="21" applyFont="1" applyFill="1" applyBorder="1">
      <alignment/>
      <protection/>
    </xf>
    <xf numFmtId="4" fontId="12" fillId="2" borderId="2" xfId="21" applyNumberFormat="1" applyFont="1" applyFill="1" applyBorder="1">
      <alignment/>
      <protection/>
    </xf>
    <xf numFmtId="176" fontId="10" fillId="2" borderId="0" xfId="21" applyNumberFormat="1" applyFont="1" applyFill="1" applyBorder="1">
      <alignment/>
      <protection/>
    </xf>
    <xf numFmtId="0" fontId="10" fillId="2" borderId="0" xfId="21" applyFont="1" applyFill="1" applyBorder="1">
      <alignment/>
      <protection/>
    </xf>
    <xf numFmtId="0" fontId="6" fillId="2" borderId="0" xfId="21" applyNumberFormat="1" applyFont="1" applyFill="1" applyBorder="1">
      <alignment/>
      <protection/>
    </xf>
    <xf numFmtId="0" fontId="10" fillId="2" borderId="1" xfId="21" applyFont="1" applyFill="1" applyBorder="1" applyAlignment="1">
      <alignment horizontal="center" vertical="center" wrapText="1"/>
      <protection/>
    </xf>
    <xf numFmtId="185" fontId="10" fillId="2" borderId="0" xfId="0" applyNumberFormat="1" applyFont="1" applyFill="1" applyBorder="1" applyAlignment="1">
      <alignment/>
    </xf>
    <xf numFmtId="185" fontId="10" fillId="2" borderId="0" xfId="21" applyNumberFormat="1" applyFont="1" applyFill="1" applyBorder="1">
      <alignment/>
      <protection/>
    </xf>
    <xf numFmtId="185" fontId="12" fillId="2" borderId="2" xfId="21" applyNumberFormat="1" applyFont="1" applyFill="1" applyBorder="1" applyAlignment="1">
      <alignment horizontal="right"/>
      <protection/>
    </xf>
    <xf numFmtId="185" fontId="12" fillId="2" borderId="2" xfId="21" applyNumberFormat="1" applyFont="1" applyFill="1" applyBorder="1">
      <alignment/>
      <protection/>
    </xf>
    <xf numFmtId="183" fontId="7" fillId="2" borderId="0" xfId="21" applyNumberFormat="1" applyFont="1" applyFill="1">
      <alignment/>
      <protection/>
    </xf>
    <xf numFmtId="0" fontId="7" fillId="2" borderId="0" xfId="21" applyFont="1" applyFill="1">
      <alignment/>
      <protection/>
    </xf>
    <xf numFmtId="0" fontId="6" fillId="0" borderId="0" xfId="21" applyFont="1">
      <alignment/>
      <protection/>
    </xf>
    <xf numFmtId="183" fontId="10" fillId="2" borderId="8" xfId="21" applyNumberFormat="1" applyFont="1" applyFill="1" applyBorder="1" applyAlignment="1">
      <alignment horizontal="center"/>
      <protection/>
    </xf>
    <xf numFmtId="183" fontId="10" fillId="2" borderId="2" xfId="21" applyNumberFormat="1" applyFont="1" applyFill="1" applyBorder="1" applyAlignment="1">
      <alignment horizontal="center"/>
      <protection/>
    </xf>
    <xf numFmtId="183" fontId="7" fillId="2" borderId="0" xfId="21" applyNumberFormat="1" applyFont="1" applyFill="1" applyBorder="1">
      <alignment/>
      <protection/>
    </xf>
    <xf numFmtId="0" fontId="7" fillId="0" borderId="0" xfId="21" applyFont="1">
      <alignment/>
      <protection/>
    </xf>
    <xf numFmtId="0" fontId="10" fillId="2" borderId="3" xfId="21" applyFont="1" applyFill="1" applyBorder="1" applyAlignment="1">
      <alignment horizontal="center"/>
      <protection/>
    </xf>
    <xf numFmtId="3" fontId="10" fillId="2" borderId="8" xfId="21" applyNumberFormat="1" applyFont="1" applyFill="1" applyBorder="1" applyAlignment="1">
      <alignment horizontal="center"/>
      <protection/>
    </xf>
    <xf numFmtId="0" fontId="10" fillId="2" borderId="5" xfId="21" applyFont="1" applyFill="1" applyBorder="1" applyAlignment="1">
      <alignment horizontal="center"/>
      <protection/>
    </xf>
    <xf numFmtId="3" fontId="10" fillId="2" borderId="8" xfId="21" applyNumberFormat="1" applyFont="1" applyFill="1" applyBorder="1" applyAlignment="1">
      <alignment horizontal="right"/>
      <protection/>
    </xf>
    <xf numFmtId="4" fontId="10" fillId="2" borderId="8" xfId="21" applyNumberFormat="1" applyFont="1" applyFill="1" applyBorder="1" applyAlignment="1">
      <alignment horizontal="right"/>
      <protection/>
    </xf>
    <xf numFmtId="4" fontId="10" fillId="2" borderId="0" xfId="21" applyNumberFormat="1" applyFont="1" applyFill="1" applyBorder="1" applyAlignment="1">
      <alignment horizontal="right"/>
      <protection/>
    </xf>
    <xf numFmtId="4" fontId="12" fillId="2" borderId="2" xfId="21" applyNumberFormat="1" applyFont="1" applyFill="1" applyBorder="1" applyAlignment="1">
      <alignment horizontal="right"/>
      <protection/>
    </xf>
    <xf numFmtId="0" fontId="12" fillId="2" borderId="2" xfId="21" applyFont="1" applyFill="1" applyBorder="1">
      <alignment/>
      <protection/>
    </xf>
    <xf numFmtId="183" fontId="6" fillId="0" borderId="0" xfId="21" applyNumberFormat="1" applyFont="1">
      <alignment/>
      <protection/>
    </xf>
    <xf numFmtId="0" fontId="8" fillId="0" borderId="0" xfId="21" applyFont="1">
      <alignment/>
      <protection/>
    </xf>
    <xf numFmtId="183" fontId="7" fillId="0" borderId="0" xfId="21" applyNumberFormat="1" applyFont="1">
      <alignment/>
      <protection/>
    </xf>
    <xf numFmtId="2" fontId="6" fillId="0" borderId="0" xfId="21" applyNumberFormat="1" applyFont="1">
      <alignment/>
      <protection/>
    </xf>
    <xf numFmtId="183" fontId="12" fillId="2" borderId="0" xfId="21" applyNumberFormat="1" applyFont="1" applyFill="1" applyBorder="1">
      <alignment/>
      <protection/>
    </xf>
    <xf numFmtId="183" fontId="10" fillId="2" borderId="8" xfId="21" applyNumberFormat="1" applyFont="1" applyFill="1" applyBorder="1">
      <alignment/>
      <protection/>
    </xf>
    <xf numFmtId="2" fontId="12" fillId="2" borderId="2" xfId="21" applyNumberFormat="1" applyFont="1" applyFill="1" applyBorder="1">
      <alignment/>
      <protection/>
    </xf>
    <xf numFmtId="2" fontId="7" fillId="0" borderId="0" xfId="21" applyNumberFormat="1" applyFont="1">
      <alignment/>
      <protection/>
    </xf>
    <xf numFmtId="0" fontId="6" fillId="2" borderId="4" xfId="21" applyFont="1" applyFill="1" applyBorder="1">
      <alignment/>
      <protection/>
    </xf>
    <xf numFmtId="0" fontId="7" fillId="2" borderId="2" xfId="21" applyFont="1" applyFill="1" applyBorder="1">
      <alignment/>
      <protection/>
    </xf>
    <xf numFmtId="2" fontId="7" fillId="2" borderId="0" xfId="21" applyNumberFormat="1" applyFont="1" applyFill="1">
      <alignment/>
      <protection/>
    </xf>
    <xf numFmtId="2" fontId="7" fillId="2" borderId="2" xfId="21" applyNumberFormat="1" applyFont="1" applyFill="1" applyBorder="1">
      <alignment/>
      <protection/>
    </xf>
    <xf numFmtId="0" fontId="6" fillId="0" borderId="2" xfId="21" applyFont="1" applyBorder="1">
      <alignment/>
      <protection/>
    </xf>
    <xf numFmtId="0" fontId="10" fillId="2" borderId="8" xfId="21" applyFont="1" applyFill="1" applyBorder="1" applyAlignment="1">
      <alignment horizontal="center" vertical="center" wrapText="1"/>
      <protection/>
    </xf>
    <xf numFmtId="0" fontId="0" fillId="2" borderId="2" xfId="0" applyFont="1" applyFill="1" applyBorder="1" applyAlignment="1">
      <alignment horizontal="center" vertical="center" wrapText="1"/>
    </xf>
    <xf numFmtId="183" fontId="10" fillId="2" borderId="1" xfId="21" applyNumberFormat="1" applyFont="1" applyFill="1" applyBorder="1" applyAlignment="1">
      <alignment horizontal="left" vertical="top" wrapText="1"/>
      <protection/>
    </xf>
    <xf numFmtId="183" fontId="10" fillId="2" borderId="0" xfId="21" applyNumberFormat="1" applyFont="1" applyFill="1" applyBorder="1" applyAlignment="1">
      <alignment horizontal="left" vertical="top" wrapText="1"/>
      <protection/>
    </xf>
    <xf numFmtId="3" fontId="10" fillId="2" borderId="2" xfId="21" applyNumberFormat="1" applyFont="1" applyFill="1" applyBorder="1" applyAlignment="1">
      <alignment horizontal="right"/>
      <protection/>
    </xf>
    <xf numFmtId="183" fontId="10" fillId="2" borderId="9" xfId="21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0" fontId="10" fillId="2" borderId="3" xfId="21" applyFont="1" applyFill="1" applyBorder="1" applyAlignment="1">
      <alignment horizontal="center" vertical="center" wrapText="1"/>
      <protection/>
    </xf>
    <xf numFmtId="0" fontId="6" fillId="2" borderId="5" xfId="21" applyFont="1" applyFill="1" applyBorder="1" applyAlignment="1">
      <alignment horizontal="center" vertical="center" wrapText="1"/>
      <protection/>
    </xf>
    <xf numFmtId="183" fontId="10" fillId="2" borderId="3" xfId="21" applyNumberFormat="1" applyFont="1" applyFill="1" applyBorder="1" applyAlignment="1">
      <alignment horizontal="center" vertical="center" wrapText="1"/>
      <protection/>
    </xf>
    <xf numFmtId="0" fontId="0" fillId="0" borderId="5" xfId="0" applyFont="1" applyBorder="1" applyAlignment="1">
      <alignment wrapText="1"/>
    </xf>
    <xf numFmtId="183" fontId="10" fillId="2" borderId="2" xfId="21" applyNumberFormat="1" applyFont="1" applyFill="1" applyBorder="1" applyAlignment="1">
      <alignment horizontal="right"/>
      <protection/>
    </xf>
    <xf numFmtId="183" fontId="10" fillId="2" borderId="0" xfId="21" applyNumberFormat="1" applyFont="1" applyFill="1" applyBorder="1" applyAlignment="1">
      <alignment horizontal="right"/>
      <protection/>
    </xf>
    <xf numFmtId="183" fontId="10" fillId="2" borderId="8" xfId="21" applyNumberFormat="1" applyFont="1" applyFill="1" applyBorder="1" applyAlignment="1">
      <alignment horizontal="center" vertical="center" wrapText="1"/>
      <protection/>
    </xf>
    <xf numFmtId="183" fontId="6" fillId="2" borderId="2" xfId="21" applyNumberFormat="1" applyFont="1" applyFill="1" applyBorder="1" applyAlignment="1">
      <alignment horizontal="center" vertical="center" wrapText="1"/>
      <protection/>
    </xf>
    <xf numFmtId="183" fontId="6" fillId="2" borderId="5" xfId="21" applyNumberFormat="1" applyFont="1" applyFill="1" applyBorder="1" applyAlignment="1">
      <alignment horizontal="center" vertical="center" wrapText="1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nexo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hernandezl\Buzon\Buzon\BTunja\VIS\CENSO%20XXVII\tunja\PROC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giraldoi\transferencia1\Buzon\vis\Bases%20nueva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endezz\boletin\Buzon\REQUERIMIENTOS\Otros\series%20vivienda%20(vis%20y%20novis)0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VIS "/>
      <sheetName val="SERIE NOVIS"/>
      <sheetName val="SERIE VI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workbookViewId="0" topLeftCell="M1">
      <selection activeCell="D50" sqref="D50"/>
    </sheetView>
  </sheetViews>
  <sheetFormatPr defaultColWidth="11.421875" defaultRowHeight="12.75"/>
  <cols>
    <col min="1" max="1" width="9.421875" style="3" customWidth="1"/>
    <col min="2" max="2" width="8.140625" style="3" customWidth="1"/>
    <col min="3" max="3" width="8.28125" style="3" customWidth="1"/>
    <col min="4" max="4" width="9.140625" style="3" customWidth="1"/>
    <col min="5" max="5" width="7.7109375" style="3" customWidth="1"/>
    <col min="6" max="6" width="9.8515625" style="3" customWidth="1"/>
    <col min="7" max="7" width="1.28515625" style="3" customWidth="1"/>
    <col min="8" max="8" width="7.421875" style="3" customWidth="1"/>
    <col min="9" max="9" width="8.28125" style="3" customWidth="1"/>
    <col min="10" max="10" width="8.57421875" style="3" customWidth="1"/>
    <col min="11" max="11" width="6.421875" style="4" customWidth="1"/>
    <col min="12" max="12" width="9.140625" style="3" customWidth="1"/>
    <col min="13" max="13" width="8.8515625" style="3" customWidth="1"/>
    <col min="14" max="15" width="9.140625" style="3" customWidth="1"/>
    <col min="16" max="16" width="7.8515625" style="3" customWidth="1"/>
    <col min="17" max="17" width="9.28125" style="3" customWidth="1"/>
    <col min="18" max="18" width="1.421875" style="3" customWidth="1"/>
    <col min="19" max="19" width="7.8515625" style="3" customWidth="1"/>
    <col min="20" max="20" width="9.421875" style="3" customWidth="1"/>
    <col min="21" max="21" width="8.7109375" style="3" customWidth="1"/>
    <col min="22" max="16384" width="11.421875" style="4" customWidth="1"/>
  </cols>
  <sheetData>
    <row r="1" spans="1:4" ht="12.75">
      <c r="A1" s="1" t="s">
        <v>0</v>
      </c>
      <c r="B1" s="2"/>
      <c r="C1" s="2"/>
      <c r="D1" s="2"/>
    </row>
    <row r="2" ht="12.75">
      <c r="W2" s="5"/>
    </row>
    <row r="3" spans="1:24" ht="12.75">
      <c r="A3" s="6" t="s">
        <v>1</v>
      </c>
      <c r="L3" s="6" t="s">
        <v>2</v>
      </c>
      <c r="W3" s="5"/>
      <c r="X3" s="7"/>
    </row>
    <row r="4" spans="1:20" ht="12.75">
      <c r="A4" s="8" t="s">
        <v>3</v>
      </c>
      <c r="B4" s="9"/>
      <c r="C4" s="9"/>
      <c r="D4" s="9"/>
      <c r="E4" s="6"/>
      <c r="F4" s="9"/>
      <c r="G4" s="9"/>
      <c r="H4" s="9"/>
      <c r="I4" s="9"/>
      <c r="L4" s="8" t="s">
        <v>4</v>
      </c>
      <c r="M4" s="9"/>
      <c r="N4" s="9"/>
      <c r="O4" s="9"/>
      <c r="P4" s="6"/>
      <c r="Q4" s="9"/>
      <c r="R4" s="9"/>
      <c r="S4" s="9"/>
      <c r="T4" s="9"/>
    </row>
    <row r="5" spans="1:21" ht="12.75">
      <c r="A5" s="6" t="s">
        <v>5</v>
      </c>
      <c r="B5" s="9"/>
      <c r="C5" s="9"/>
      <c r="D5" s="9"/>
      <c r="E5" s="9"/>
      <c r="F5" s="9"/>
      <c r="G5" s="9"/>
      <c r="H5" s="9"/>
      <c r="I5" s="9"/>
      <c r="J5" s="10"/>
      <c r="L5" s="6" t="s">
        <v>5</v>
      </c>
      <c r="M5" s="9"/>
      <c r="N5" s="9"/>
      <c r="O5" s="9"/>
      <c r="P5" s="9"/>
      <c r="Q5" s="9"/>
      <c r="R5" s="9"/>
      <c r="S5" s="9"/>
      <c r="T5" s="9"/>
      <c r="U5" s="10"/>
    </row>
    <row r="6" spans="1:21" ht="12.75">
      <c r="A6" s="8" t="s">
        <v>6</v>
      </c>
      <c r="B6" s="9"/>
      <c r="C6" s="9"/>
      <c r="D6" s="9"/>
      <c r="E6" s="9"/>
      <c r="F6" s="9"/>
      <c r="G6" s="9"/>
      <c r="H6" s="11"/>
      <c r="I6" s="96" t="s">
        <v>7</v>
      </c>
      <c r="J6" s="96"/>
      <c r="L6" s="8" t="s">
        <v>6</v>
      </c>
      <c r="M6" s="9"/>
      <c r="N6" s="9"/>
      <c r="O6" s="9"/>
      <c r="P6" s="9"/>
      <c r="Q6" s="9"/>
      <c r="R6" s="9"/>
      <c r="S6" s="11"/>
      <c r="T6" s="96" t="s">
        <v>7</v>
      </c>
      <c r="U6" s="96"/>
    </row>
    <row r="7" spans="1:21" ht="12.75">
      <c r="A7" s="13"/>
      <c r="B7" s="92" t="s">
        <v>8</v>
      </c>
      <c r="C7" s="14" t="s">
        <v>9</v>
      </c>
      <c r="D7" s="14"/>
      <c r="E7" s="14"/>
      <c r="F7" s="14"/>
      <c r="G7" s="15"/>
      <c r="H7" s="14" t="s">
        <v>10</v>
      </c>
      <c r="I7" s="14"/>
      <c r="J7" s="14"/>
      <c r="L7" s="13"/>
      <c r="M7" s="92" t="s">
        <v>8</v>
      </c>
      <c r="N7" s="14" t="s">
        <v>9</v>
      </c>
      <c r="O7" s="14"/>
      <c r="P7" s="14"/>
      <c r="Q7" s="14"/>
      <c r="R7" s="15"/>
      <c r="S7" s="14" t="s">
        <v>10</v>
      </c>
      <c r="T7" s="14"/>
      <c r="U7" s="14"/>
    </row>
    <row r="8" spans="1:21" ht="18">
      <c r="A8" s="16" t="s">
        <v>11</v>
      </c>
      <c r="B8" s="93"/>
      <c r="C8" s="17" t="s">
        <v>12</v>
      </c>
      <c r="D8" s="17" t="s">
        <v>13</v>
      </c>
      <c r="E8" s="17" t="s">
        <v>14</v>
      </c>
      <c r="F8" s="17" t="s">
        <v>15</v>
      </c>
      <c r="G8" s="17"/>
      <c r="H8" s="17" t="s">
        <v>12</v>
      </c>
      <c r="I8" s="17" t="s">
        <v>16</v>
      </c>
      <c r="J8" s="17" t="s">
        <v>17</v>
      </c>
      <c r="L8" s="16" t="s">
        <v>11</v>
      </c>
      <c r="M8" s="93"/>
      <c r="N8" s="17" t="s">
        <v>12</v>
      </c>
      <c r="O8" s="17" t="s">
        <v>13</v>
      </c>
      <c r="P8" s="17" t="s">
        <v>14</v>
      </c>
      <c r="Q8" s="17" t="s">
        <v>15</v>
      </c>
      <c r="R8" s="17"/>
      <c r="S8" s="17" t="s">
        <v>12</v>
      </c>
      <c r="T8" s="17" t="s">
        <v>16</v>
      </c>
      <c r="U8" s="17" t="s">
        <v>17</v>
      </c>
    </row>
    <row r="9" spans="1:21" ht="12.75">
      <c r="A9" s="18" t="s">
        <v>18</v>
      </c>
      <c r="B9" s="19">
        <v>168442</v>
      </c>
      <c r="C9" s="19">
        <v>251299</v>
      </c>
      <c r="D9" s="19">
        <v>666008</v>
      </c>
      <c r="E9" s="19">
        <v>18918</v>
      </c>
      <c r="F9" s="19">
        <v>936225</v>
      </c>
      <c r="G9" s="19"/>
      <c r="H9" s="19">
        <v>15334</v>
      </c>
      <c r="I9" s="19">
        <v>122126</v>
      </c>
      <c r="J9" s="19">
        <v>137460</v>
      </c>
      <c r="K9" s="5"/>
      <c r="L9" s="18" t="s">
        <v>18</v>
      </c>
      <c r="M9" s="19">
        <v>696005</v>
      </c>
      <c r="N9" s="19">
        <v>1065770</v>
      </c>
      <c r="O9" s="19">
        <v>5685199</v>
      </c>
      <c r="P9" s="19">
        <v>19901</v>
      </c>
      <c r="Q9" s="19">
        <v>6770870</v>
      </c>
      <c r="R9" s="19"/>
      <c r="S9" s="19">
        <v>58360</v>
      </c>
      <c r="T9" s="19">
        <v>220438</v>
      </c>
      <c r="U9" s="19">
        <v>278798</v>
      </c>
    </row>
    <row r="10" spans="1:21" ht="12.75">
      <c r="A10" s="18" t="s">
        <v>19</v>
      </c>
      <c r="B10" s="19">
        <v>129229</v>
      </c>
      <c r="C10" s="19">
        <v>256535</v>
      </c>
      <c r="D10" s="19">
        <v>436348</v>
      </c>
      <c r="E10" s="19">
        <v>17718</v>
      </c>
      <c r="F10" s="19">
        <v>710601</v>
      </c>
      <c r="G10" s="19"/>
      <c r="H10" s="19">
        <v>51904</v>
      </c>
      <c r="I10" s="19">
        <v>240019</v>
      </c>
      <c r="J10" s="19">
        <v>291923</v>
      </c>
      <c r="K10" s="5"/>
      <c r="L10" s="18" t="s">
        <v>19</v>
      </c>
      <c r="M10" s="19">
        <v>191508</v>
      </c>
      <c r="N10" s="19">
        <v>257678</v>
      </c>
      <c r="O10" s="19">
        <v>853973</v>
      </c>
      <c r="P10" s="19">
        <v>21748</v>
      </c>
      <c r="Q10" s="19">
        <v>1133399</v>
      </c>
      <c r="R10" s="19"/>
      <c r="S10" s="19">
        <v>65958</v>
      </c>
      <c r="T10" s="19">
        <v>254130</v>
      </c>
      <c r="U10" s="19">
        <v>320088</v>
      </c>
    </row>
    <row r="11" spans="1:21" s="24" customFormat="1" ht="12.75">
      <c r="A11" s="20" t="s">
        <v>20</v>
      </c>
      <c r="B11" s="21">
        <v>297671</v>
      </c>
      <c r="C11" s="21">
        <v>507834</v>
      </c>
      <c r="D11" s="22">
        <v>1102356</v>
      </c>
      <c r="E11" s="22">
        <v>36636</v>
      </c>
      <c r="F11" s="22">
        <v>1646826</v>
      </c>
      <c r="G11" s="21"/>
      <c r="H11" s="21">
        <v>67238</v>
      </c>
      <c r="I11" s="21">
        <v>362145</v>
      </c>
      <c r="J11" s="21">
        <v>429383</v>
      </c>
      <c r="K11" s="23"/>
      <c r="L11" s="20" t="s">
        <v>20</v>
      </c>
      <c r="M11" s="21">
        <v>887513</v>
      </c>
      <c r="N11" s="21">
        <v>1323448</v>
      </c>
      <c r="O11" s="21">
        <v>6539172</v>
      </c>
      <c r="P11" s="21">
        <v>41649</v>
      </c>
      <c r="Q11" s="21">
        <v>7904269</v>
      </c>
      <c r="R11" s="21"/>
      <c r="S11" s="21">
        <v>124318</v>
      </c>
      <c r="T11" s="21">
        <v>474568</v>
      </c>
      <c r="U11" s="21">
        <v>598886</v>
      </c>
    </row>
    <row r="12" spans="1:21" ht="12.75" customHeight="1">
      <c r="A12" s="25" t="s">
        <v>21</v>
      </c>
      <c r="B12" s="26"/>
      <c r="C12" s="26"/>
      <c r="D12" s="26"/>
      <c r="E12" s="27"/>
      <c r="F12" s="27"/>
      <c r="G12" s="27"/>
      <c r="H12" s="27"/>
      <c r="I12" s="27"/>
      <c r="J12" s="27"/>
      <c r="K12" s="5"/>
      <c r="L12" s="25" t="s">
        <v>21</v>
      </c>
      <c r="M12" s="26"/>
      <c r="N12" s="26"/>
      <c r="O12" s="26"/>
      <c r="P12" s="27"/>
      <c r="Q12" s="27"/>
      <c r="R12" s="27"/>
      <c r="S12" s="27"/>
      <c r="T12" s="27"/>
      <c r="U12" s="27"/>
    </row>
    <row r="13" spans="1:21" ht="10.5" customHeight="1">
      <c r="A13" s="94" t="s">
        <v>22</v>
      </c>
      <c r="B13" s="95"/>
      <c r="C13" s="95"/>
      <c r="D13" s="95"/>
      <c r="E13" s="95"/>
      <c r="F13" s="95"/>
      <c r="G13" s="95"/>
      <c r="H13" s="95"/>
      <c r="I13" s="95"/>
      <c r="J13" s="95"/>
      <c r="K13" s="5"/>
      <c r="L13" s="94" t="s">
        <v>22</v>
      </c>
      <c r="M13" s="95"/>
      <c r="N13" s="95"/>
      <c r="O13" s="95"/>
      <c r="P13" s="95"/>
      <c r="Q13" s="95"/>
      <c r="R13" s="95"/>
      <c r="S13" s="95"/>
      <c r="T13" s="95"/>
      <c r="U13" s="95"/>
    </row>
    <row r="14" spans="1:21" ht="12.75">
      <c r="A14" s="28" t="s">
        <v>23</v>
      </c>
      <c r="B14" s="29"/>
      <c r="C14" s="29"/>
      <c r="D14" s="29"/>
      <c r="E14" s="29"/>
      <c r="F14" s="29"/>
      <c r="G14" s="29"/>
      <c r="H14" s="29"/>
      <c r="I14" s="29"/>
      <c r="J14" s="29"/>
      <c r="K14" s="5"/>
      <c r="L14" s="28" t="s">
        <v>23</v>
      </c>
      <c r="M14" s="29"/>
      <c r="N14" s="29"/>
      <c r="O14" s="29"/>
      <c r="P14" s="29"/>
      <c r="Q14" s="29"/>
      <c r="R14" s="29"/>
      <c r="S14" s="29"/>
      <c r="T14" s="29"/>
      <c r="U14" s="29"/>
    </row>
    <row r="15" spans="5:21" ht="12.75">
      <c r="E15" s="30"/>
      <c r="F15" s="30"/>
      <c r="G15" s="30"/>
      <c r="H15" s="30"/>
      <c r="I15" s="30"/>
      <c r="J15" s="31"/>
      <c r="K15" s="5"/>
      <c r="L15" s="19"/>
      <c r="M15" s="30"/>
      <c r="N15" s="30"/>
      <c r="O15" s="30"/>
      <c r="P15" s="30"/>
      <c r="Q15" s="30"/>
      <c r="R15" s="30"/>
      <c r="S15" s="30"/>
      <c r="T15" s="30"/>
      <c r="U15" s="31"/>
    </row>
    <row r="16" spans="1:21" ht="12.75">
      <c r="A16" s="8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K16" s="5"/>
      <c r="L16" s="8" t="s">
        <v>25</v>
      </c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2.75">
      <c r="A17" s="8" t="s">
        <v>3</v>
      </c>
      <c r="B17" s="19"/>
      <c r="C17" s="19"/>
      <c r="D17" s="19"/>
      <c r="E17" s="19"/>
      <c r="F17" s="19"/>
      <c r="G17" s="19"/>
      <c r="H17" s="19"/>
      <c r="I17" s="19"/>
      <c r="J17" s="19"/>
      <c r="K17" s="5"/>
      <c r="L17" s="8" t="s">
        <v>4</v>
      </c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2.75">
      <c r="A18" s="8" t="s">
        <v>5</v>
      </c>
      <c r="B18" s="32"/>
      <c r="C18" s="32"/>
      <c r="D18" s="32"/>
      <c r="E18" s="32"/>
      <c r="F18" s="32"/>
      <c r="G18" s="32"/>
      <c r="H18" s="32"/>
      <c r="I18" s="32"/>
      <c r="J18" s="32"/>
      <c r="K18" s="5"/>
      <c r="L18" s="8" t="s">
        <v>5</v>
      </c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12.75">
      <c r="A19" s="8" t="s">
        <v>42</v>
      </c>
      <c r="B19" s="32"/>
      <c r="C19" s="33"/>
      <c r="D19" s="33"/>
      <c r="E19" s="33"/>
      <c r="F19" s="33"/>
      <c r="G19" s="32"/>
      <c r="H19" s="33"/>
      <c r="I19" s="34"/>
      <c r="J19" s="35" t="s">
        <v>7</v>
      </c>
      <c r="K19" s="5"/>
      <c r="L19" s="8" t="s">
        <v>42</v>
      </c>
      <c r="M19" s="32"/>
      <c r="N19" s="33"/>
      <c r="O19" s="33"/>
      <c r="P19" s="33"/>
      <c r="Q19" s="33"/>
      <c r="R19" s="32"/>
      <c r="S19" s="33"/>
      <c r="T19" s="34"/>
      <c r="U19" s="35" t="s">
        <v>7</v>
      </c>
    </row>
    <row r="20" spans="1:21" ht="12.75">
      <c r="A20" s="36"/>
      <c r="B20" s="92" t="s">
        <v>8</v>
      </c>
      <c r="C20" s="37" t="s">
        <v>9</v>
      </c>
      <c r="D20" s="37"/>
      <c r="E20" s="37"/>
      <c r="F20" s="37"/>
      <c r="G20" s="38"/>
      <c r="H20" s="37" t="s">
        <v>10</v>
      </c>
      <c r="I20" s="37"/>
      <c r="J20" s="37"/>
      <c r="K20" s="5"/>
      <c r="L20" s="36"/>
      <c r="M20" s="92" t="s">
        <v>8</v>
      </c>
      <c r="N20" s="37" t="s">
        <v>9</v>
      </c>
      <c r="O20" s="37"/>
      <c r="P20" s="37"/>
      <c r="Q20" s="37"/>
      <c r="R20" s="38"/>
      <c r="S20" s="37" t="s">
        <v>10</v>
      </c>
      <c r="T20" s="37"/>
      <c r="U20" s="37"/>
    </row>
    <row r="21" spans="1:21" ht="18">
      <c r="A21" s="39" t="s">
        <v>11</v>
      </c>
      <c r="B21" s="93"/>
      <c r="C21" s="40" t="s">
        <v>12</v>
      </c>
      <c r="D21" s="40" t="s">
        <v>13</v>
      </c>
      <c r="E21" s="40" t="s">
        <v>14</v>
      </c>
      <c r="F21" s="40" t="s">
        <v>15</v>
      </c>
      <c r="G21" s="40"/>
      <c r="H21" s="40" t="s">
        <v>12</v>
      </c>
      <c r="I21" s="40" t="s">
        <v>16</v>
      </c>
      <c r="J21" s="40" t="s">
        <v>17</v>
      </c>
      <c r="K21" s="5"/>
      <c r="L21" s="39" t="s">
        <v>11</v>
      </c>
      <c r="M21" s="93"/>
      <c r="N21" s="40" t="s">
        <v>12</v>
      </c>
      <c r="O21" s="40" t="s">
        <v>13</v>
      </c>
      <c r="P21" s="40" t="s">
        <v>14</v>
      </c>
      <c r="Q21" s="40" t="s">
        <v>15</v>
      </c>
      <c r="R21" s="40"/>
      <c r="S21" s="40" t="s">
        <v>12</v>
      </c>
      <c r="T21" s="40" t="s">
        <v>16</v>
      </c>
      <c r="U21" s="40" t="s">
        <v>17</v>
      </c>
    </row>
    <row r="22" spans="1:21" ht="12.75">
      <c r="A22" s="18" t="s">
        <v>18</v>
      </c>
      <c r="B22" s="19">
        <v>148412</v>
      </c>
      <c r="C22" s="19">
        <v>276229</v>
      </c>
      <c r="D22" s="19">
        <v>779691</v>
      </c>
      <c r="E22" s="19">
        <v>4797</v>
      </c>
      <c r="F22" s="19">
        <v>1060717</v>
      </c>
      <c r="G22" s="19"/>
      <c r="H22" s="19">
        <v>13923</v>
      </c>
      <c r="I22" s="19">
        <v>128726</v>
      </c>
      <c r="J22" s="19">
        <v>142649</v>
      </c>
      <c r="K22" s="5"/>
      <c r="L22" s="18" t="s">
        <v>18</v>
      </c>
      <c r="M22" s="19">
        <v>1123915</v>
      </c>
      <c r="N22" s="19">
        <v>1594601</v>
      </c>
      <c r="O22" s="19">
        <v>5571633</v>
      </c>
      <c r="P22" s="19">
        <v>69427</v>
      </c>
      <c r="Q22" s="19">
        <v>7235661</v>
      </c>
      <c r="R22" s="19"/>
      <c r="S22" s="19">
        <v>94558</v>
      </c>
      <c r="T22" s="19">
        <v>202074</v>
      </c>
      <c r="U22" s="19">
        <v>296632</v>
      </c>
    </row>
    <row r="23" spans="1:21" ht="12.75">
      <c r="A23" s="18" t="s">
        <v>19</v>
      </c>
      <c r="B23" s="19">
        <v>239221</v>
      </c>
      <c r="C23" s="19">
        <v>246475</v>
      </c>
      <c r="D23" s="19">
        <v>449151</v>
      </c>
      <c r="E23" s="19">
        <v>22242</v>
      </c>
      <c r="F23" s="19">
        <v>717868</v>
      </c>
      <c r="G23" s="19"/>
      <c r="H23" s="19">
        <v>53570</v>
      </c>
      <c r="I23" s="19">
        <v>239620</v>
      </c>
      <c r="J23" s="19">
        <v>293190</v>
      </c>
      <c r="K23" s="5"/>
      <c r="L23" s="18" t="s">
        <v>19</v>
      </c>
      <c r="M23" s="19">
        <v>246079</v>
      </c>
      <c r="N23" s="19">
        <v>233026</v>
      </c>
      <c r="O23" s="19">
        <v>830421</v>
      </c>
      <c r="P23" s="19">
        <v>34471</v>
      </c>
      <c r="Q23" s="19">
        <v>1097918</v>
      </c>
      <c r="R23" s="19"/>
      <c r="S23" s="19">
        <v>88317</v>
      </c>
      <c r="T23" s="19">
        <v>254446</v>
      </c>
      <c r="U23" s="19">
        <v>342763</v>
      </c>
    </row>
    <row r="24" spans="1:21" s="24" customFormat="1" ht="12.75">
      <c r="A24" s="20" t="s">
        <v>20</v>
      </c>
      <c r="B24" s="21">
        <v>387633</v>
      </c>
      <c r="C24" s="21">
        <v>522704</v>
      </c>
      <c r="D24" s="22">
        <v>1228842</v>
      </c>
      <c r="E24" s="22">
        <v>27039</v>
      </c>
      <c r="F24" s="22">
        <v>1778585</v>
      </c>
      <c r="G24" s="21"/>
      <c r="H24" s="21">
        <v>67493</v>
      </c>
      <c r="I24" s="21">
        <v>368346</v>
      </c>
      <c r="J24" s="21">
        <v>435839</v>
      </c>
      <c r="K24" s="23"/>
      <c r="L24" s="20" t="s">
        <v>20</v>
      </c>
      <c r="M24" s="21">
        <v>1369994</v>
      </c>
      <c r="N24" s="21">
        <v>1827627</v>
      </c>
      <c r="O24" s="22">
        <v>6402054</v>
      </c>
      <c r="P24" s="22">
        <v>103898</v>
      </c>
      <c r="Q24" s="22">
        <v>8333579</v>
      </c>
      <c r="R24" s="21"/>
      <c r="S24" s="21">
        <v>182875</v>
      </c>
      <c r="T24" s="21">
        <v>456520</v>
      </c>
      <c r="U24" s="21">
        <v>639395</v>
      </c>
    </row>
    <row r="25" spans="1:21" ht="11.25" customHeight="1">
      <c r="A25" s="25" t="s">
        <v>21</v>
      </c>
      <c r="B25" s="26"/>
      <c r="C25" s="26"/>
      <c r="D25" s="26"/>
      <c r="E25" s="27"/>
      <c r="F25" s="27"/>
      <c r="G25" s="27"/>
      <c r="H25" s="27"/>
      <c r="I25" s="27"/>
      <c r="J25" s="27"/>
      <c r="L25" s="25" t="s">
        <v>21</v>
      </c>
      <c r="M25" s="26"/>
      <c r="N25" s="26"/>
      <c r="O25" s="26"/>
      <c r="P25" s="27"/>
      <c r="Q25" s="27"/>
      <c r="R25" s="27"/>
      <c r="S25" s="27"/>
      <c r="T25" s="27"/>
      <c r="U25" s="27"/>
    </row>
    <row r="26" spans="1:21" ht="10.5" customHeight="1">
      <c r="A26" s="94" t="s">
        <v>22</v>
      </c>
      <c r="B26" s="95"/>
      <c r="C26" s="95"/>
      <c r="D26" s="95"/>
      <c r="E26" s="95"/>
      <c r="F26" s="95"/>
      <c r="G26" s="95"/>
      <c r="H26" s="95"/>
      <c r="I26" s="95"/>
      <c r="J26" s="95"/>
      <c r="L26" s="94" t="s">
        <v>22</v>
      </c>
      <c r="M26" s="95"/>
      <c r="N26" s="95"/>
      <c r="O26" s="95"/>
      <c r="P26" s="95"/>
      <c r="Q26" s="95"/>
      <c r="R26" s="95"/>
      <c r="S26" s="95"/>
      <c r="T26" s="95"/>
      <c r="U26" s="95"/>
    </row>
    <row r="27" spans="1:21" ht="12.75">
      <c r="A27" s="28" t="s">
        <v>23</v>
      </c>
      <c r="B27" s="29"/>
      <c r="C27" s="29"/>
      <c r="D27" s="29"/>
      <c r="E27" s="29"/>
      <c r="F27" s="29"/>
      <c r="G27" s="29"/>
      <c r="H27" s="29"/>
      <c r="I27" s="29"/>
      <c r="J27" s="29"/>
      <c r="L27" s="28" t="s">
        <v>23</v>
      </c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2.75">
      <c r="A28" s="41"/>
      <c r="B28" s="9"/>
      <c r="C28" s="9"/>
      <c r="D28" s="42"/>
      <c r="E28" s="42"/>
      <c r="F28" s="42"/>
      <c r="G28" s="9"/>
      <c r="H28" s="9"/>
      <c r="I28" s="9"/>
      <c r="J28" s="9"/>
      <c r="L28" s="41"/>
      <c r="M28" s="9"/>
      <c r="N28" s="9"/>
      <c r="O28" s="42"/>
      <c r="P28" s="42"/>
      <c r="Q28" s="42"/>
      <c r="R28" s="9"/>
      <c r="S28" s="9"/>
      <c r="T28" s="9"/>
      <c r="U28" s="9"/>
    </row>
    <row r="29" spans="1:21" ht="12.75" hidden="1">
      <c r="A29" s="6" t="s">
        <v>26</v>
      </c>
      <c r="B29" s="9"/>
      <c r="C29" s="9"/>
      <c r="D29" s="9"/>
      <c r="E29" s="9"/>
      <c r="F29" s="9"/>
      <c r="G29" s="9"/>
      <c r="H29" s="9"/>
      <c r="I29" s="9"/>
      <c r="J29" s="9"/>
      <c r="L29" s="6" t="s">
        <v>26</v>
      </c>
      <c r="M29" s="9"/>
      <c r="N29" s="9"/>
      <c r="O29" s="9"/>
      <c r="P29" s="9"/>
      <c r="Q29" s="9"/>
      <c r="R29" s="9"/>
      <c r="S29" s="9"/>
      <c r="T29" s="9"/>
      <c r="U29" s="9"/>
    </row>
    <row r="30" spans="1:21" ht="12.75" hidden="1">
      <c r="A30" s="43" t="s">
        <v>27</v>
      </c>
      <c r="B30" s="9"/>
      <c r="C30" s="9"/>
      <c r="D30" s="9"/>
      <c r="E30" s="9"/>
      <c r="F30" s="9"/>
      <c r="G30" s="9"/>
      <c r="H30" s="9"/>
      <c r="I30" s="9"/>
      <c r="J30" s="9"/>
      <c r="L30" s="43" t="s">
        <v>27</v>
      </c>
      <c r="M30" s="9"/>
      <c r="N30" s="9"/>
      <c r="O30" s="9"/>
      <c r="P30" s="9"/>
      <c r="Q30" s="9"/>
      <c r="R30" s="9"/>
      <c r="S30" s="9"/>
      <c r="T30" s="9"/>
      <c r="U30" s="9"/>
    </row>
    <row r="31" spans="1:21" ht="12.75" hidden="1">
      <c r="A31" s="13"/>
      <c r="B31" s="44"/>
      <c r="C31" s="14" t="s">
        <v>9</v>
      </c>
      <c r="D31" s="14"/>
      <c r="E31" s="14"/>
      <c r="F31" s="14"/>
      <c r="G31" s="15"/>
      <c r="H31" s="14" t="s">
        <v>10</v>
      </c>
      <c r="I31" s="14"/>
      <c r="J31" s="14"/>
      <c r="L31" s="13"/>
      <c r="M31" s="44"/>
      <c r="N31" s="14" t="s">
        <v>9</v>
      </c>
      <c r="O31" s="14"/>
      <c r="P31" s="14"/>
      <c r="Q31" s="14"/>
      <c r="R31" s="15"/>
      <c r="S31" s="14" t="s">
        <v>10</v>
      </c>
      <c r="T31" s="14"/>
      <c r="U31" s="14"/>
    </row>
    <row r="32" spans="1:21" ht="18" hidden="1">
      <c r="A32" s="16" t="s">
        <v>11</v>
      </c>
      <c r="B32" s="45" t="s">
        <v>28</v>
      </c>
      <c r="C32" s="45" t="s">
        <v>12</v>
      </c>
      <c r="D32" s="45" t="s">
        <v>13</v>
      </c>
      <c r="E32" s="45" t="s">
        <v>14</v>
      </c>
      <c r="F32" s="45" t="s">
        <v>15</v>
      </c>
      <c r="G32" s="45"/>
      <c r="H32" s="45" t="s">
        <v>12</v>
      </c>
      <c r="I32" s="45" t="s">
        <v>16</v>
      </c>
      <c r="J32" s="45" t="s">
        <v>29</v>
      </c>
      <c r="L32" s="16" t="s">
        <v>11</v>
      </c>
      <c r="M32" s="45" t="s">
        <v>28</v>
      </c>
      <c r="N32" s="45" t="s">
        <v>12</v>
      </c>
      <c r="O32" s="45" t="s">
        <v>13</v>
      </c>
      <c r="P32" s="45" t="s">
        <v>14</v>
      </c>
      <c r="Q32" s="45" t="s">
        <v>15</v>
      </c>
      <c r="R32" s="45"/>
      <c r="S32" s="45" t="s">
        <v>12</v>
      </c>
      <c r="T32" s="45" t="s">
        <v>16</v>
      </c>
      <c r="U32" s="45" t="s">
        <v>29</v>
      </c>
    </row>
    <row r="33" spans="1:21" ht="12.75" hidden="1">
      <c r="A33" s="41" t="s">
        <v>18</v>
      </c>
      <c r="B33" s="46">
        <f aca="true" t="shared" si="0" ref="B33:J33">+B22-B9</f>
        <v>-20030</v>
      </c>
      <c r="C33" s="46">
        <f t="shared" si="0"/>
        <v>24930</v>
      </c>
      <c r="D33" s="46">
        <f t="shared" si="0"/>
        <v>113683</v>
      </c>
      <c r="E33" s="46">
        <f t="shared" si="0"/>
        <v>-14121</v>
      </c>
      <c r="F33" s="46">
        <f t="shared" si="0"/>
        <v>124492</v>
      </c>
      <c r="G33" s="46">
        <f t="shared" si="0"/>
        <v>0</v>
      </c>
      <c r="H33" s="46">
        <f t="shared" si="0"/>
        <v>-1411</v>
      </c>
      <c r="I33" s="46">
        <f t="shared" si="0"/>
        <v>6600</v>
      </c>
      <c r="J33" s="46">
        <f t="shared" si="0"/>
        <v>5189</v>
      </c>
      <c r="L33" s="41" t="s">
        <v>18</v>
      </c>
      <c r="M33" s="46">
        <f aca="true" t="shared" si="1" ref="M33:U33">+M22-M9</f>
        <v>427910</v>
      </c>
      <c r="N33" s="46">
        <f t="shared" si="1"/>
        <v>528831</v>
      </c>
      <c r="O33" s="46">
        <f t="shared" si="1"/>
        <v>-113566</v>
      </c>
      <c r="P33" s="46">
        <f t="shared" si="1"/>
        <v>49526</v>
      </c>
      <c r="Q33" s="46">
        <f t="shared" si="1"/>
        <v>464791</v>
      </c>
      <c r="R33" s="46">
        <f t="shared" si="1"/>
        <v>0</v>
      </c>
      <c r="S33" s="46">
        <f t="shared" si="1"/>
        <v>36198</v>
      </c>
      <c r="T33" s="46">
        <f t="shared" si="1"/>
        <v>-18364</v>
      </c>
      <c r="U33" s="46">
        <f t="shared" si="1"/>
        <v>17834</v>
      </c>
    </row>
    <row r="34" spans="1:21" ht="12.75" hidden="1">
      <c r="A34" s="41" t="s">
        <v>19</v>
      </c>
      <c r="B34" s="42">
        <f aca="true" t="shared" si="2" ref="B34:J34">+B23-B10</f>
        <v>109992</v>
      </c>
      <c r="C34" s="42">
        <f t="shared" si="2"/>
        <v>-10060</v>
      </c>
      <c r="D34" s="42">
        <f t="shared" si="2"/>
        <v>12803</v>
      </c>
      <c r="E34" s="42">
        <f t="shared" si="2"/>
        <v>4524</v>
      </c>
      <c r="F34" s="42">
        <f t="shared" si="2"/>
        <v>7267</v>
      </c>
      <c r="G34" s="42">
        <f t="shared" si="2"/>
        <v>0</v>
      </c>
      <c r="H34" s="42">
        <f t="shared" si="2"/>
        <v>1666</v>
      </c>
      <c r="I34" s="42">
        <f t="shared" si="2"/>
        <v>-399</v>
      </c>
      <c r="J34" s="42">
        <f t="shared" si="2"/>
        <v>1267</v>
      </c>
      <c r="L34" s="41" t="s">
        <v>19</v>
      </c>
      <c r="M34" s="42">
        <f aca="true" t="shared" si="3" ref="M34:U34">+M23-M10</f>
        <v>54571</v>
      </c>
      <c r="N34" s="42">
        <f t="shared" si="3"/>
        <v>-24652</v>
      </c>
      <c r="O34" s="42">
        <f t="shared" si="3"/>
        <v>-23552</v>
      </c>
      <c r="P34" s="42">
        <f t="shared" si="3"/>
        <v>12723</v>
      </c>
      <c r="Q34" s="42">
        <f t="shared" si="3"/>
        <v>-35481</v>
      </c>
      <c r="R34" s="42">
        <f t="shared" si="3"/>
        <v>0</v>
      </c>
      <c r="S34" s="42">
        <f t="shared" si="3"/>
        <v>22359</v>
      </c>
      <c r="T34" s="42">
        <f t="shared" si="3"/>
        <v>316</v>
      </c>
      <c r="U34" s="42">
        <f t="shared" si="3"/>
        <v>22675</v>
      </c>
    </row>
    <row r="35" spans="1:21" ht="12.75" hidden="1">
      <c r="A35" s="47" t="s">
        <v>20</v>
      </c>
      <c r="B35" s="48">
        <f aca="true" t="shared" si="4" ref="B35:J35">+B24-B11</f>
        <v>89962</v>
      </c>
      <c r="C35" s="48">
        <f t="shared" si="4"/>
        <v>14870</v>
      </c>
      <c r="D35" s="48">
        <f t="shared" si="4"/>
        <v>126486</v>
      </c>
      <c r="E35" s="48">
        <f t="shared" si="4"/>
        <v>-9597</v>
      </c>
      <c r="F35" s="48">
        <f t="shared" si="4"/>
        <v>131759</v>
      </c>
      <c r="G35" s="48">
        <f t="shared" si="4"/>
        <v>0</v>
      </c>
      <c r="H35" s="48">
        <f t="shared" si="4"/>
        <v>255</v>
      </c>
      <c r="I35" s="48">
        <f t="shared" si="4"/>
        <v>6201</v>
      </c>
      <c r="J35" s="48">
        <f t="shared" si="4"/>
        <v>6456</v>
      </c>
      <c r="L35" s="47" t="s">
        <v>20</v>
      </c>
      <c r="M35" s="48">
        <f aca="true" t="shared" si="5" ref="M35:U35">+M24-M11</f>
        <v>482481</v>
      </c>
      <c r="N35" s="48">
        <f t="shared" si="5"/>
        <v>504179</v>
      </c>
      <c r="O35" s="48">
        <f t="shared" si="5"/>
        <v>-137118</v>
      </c>
      <c r="P35" s="48">
        <f t="shared" si="5"/>
        <v>62249</v>
      </c>
      <c r="Q35" s="48">
        <f t="shared" si="5"/>
        <v>429310</v>
      </c>
      <c r="R35" s="48">
        <f t="shared" si="5"/>
        <v>0</v>
      </c>
      <c r="S35" s="48">
        <f t="shared" si="5"/>
        <v>58557</v>
      </c>
      <c r="T35" s="48">
        <f t="shared" si="5"/>
        <v>-18048</v>
      </c>
      <c r="U35" s="48">
        <f t="shared" si="5"/>
        <v>40509</v>
      </c>
    </row>
    <row r="36" spans="1:21" ht="12.75" hidden="1">
      <c r="A36" s="41" t="s">
        <v>30</v>
      </c>
      <c r="B36" s="9"/>
      <c r="C36" s="9"/>
      <c r="D36" s="42"/>
      <c r="E36" s="42"/>
      <c r="F36" s="42"/>
      <c r="G36" s="9"/>
      <c r="H36" s="9"/>
      <c r="I36" s="9"/>
      <c r="J36" s="9"/>
      <c r="L36" s="41" t="s">
        <v>30</v>
      </c>
      <c r="M36" s="9"/>
      <c r="N36" s="9"/>
      <c r="O36" s="42"/>
      <c r="P36" s="42"/>
      <c r="Q36" s="42"/>
      <c r="R36" s="9"/>
      <c r="S36" s="9"/>
      <c r="T36" s="9"/>
      <c r="U36" s="9"/>
    </row>
    <row r="37" spans="1:21" ht="12.75" hidden="1">
      <c r="A37" s="41"/>
      <c r="B37" s="9"/>
      <c r="C37" s="9"/>
      <c r="D37" s="42"/>
      <c r="E37" s="42"/>
      <c r="F37" s="42"/>
      <c r="G37" s="9"/>
      <c r="H37" s="9"/>
      <c r="I37" s="9"/>
      <c r="J37" s="9"/>
      <c r="L37" s="41"/>
      <c r="M37" s="9"/>
      <c r="N37" s="9"/>
      <c r="O37" s="42"/>
      <c r="P37" s="42"/>
      <c r="Q37" s="42"/>
      <c r="R37" s="9"/>
      <c r="S37" s="9"/>
      <c r="T37" s="9"/>
      <c r="U37" s="9"/>
    </row>
    <row r="38" spans="1:21" ht="12.75" hidden="1">
      <c r="A38" s="41"/>
      <c r="B38" s="9"/>
      <c r="C38" s="9"/>
      <c r="D38" s="42"/>
      <c r="E38" s="42"/>
      <c r="F38" s="42"/>
      <c r="G38" s="9"/>
      <c r="H38" s="9"/>
      <c r="I38" s="9"/>
      <c r="J38" s="9"/>
      <c r="L38" s="41"/>
      <c r="M38" s="9"/>
      <c r="N38" s="9"/>
      <c r="O38" s="42"/>
      <c r="P38" s="42"/>
      <c r="Q38" s="42"/>
      <c r="R38" s="9"/>
      <c r="S38" s="9"/>
      <c r="T38" s="9"/>
      <c r="U38" s="9"/>
    </row>
    <row r="39" spans="1:21" ht="12.75">
      <c r="A39" s="6" t="s">
        <v>31</v>
      </c>
      <c r="B39" s="9"/>
      <c r="C39" s="9"/>
      <c r="D39" s="42"/>
      <c r="E39" s="42"/>
      <c r="F39" s="42"/>
      <c r="G39" s="9"/>
      <c r="H39" s="9"/>
      <c r="I39" s="9"/>
      <c r="J39" s="9"/>
      <c r="L39" s="6" t="s">
        <v>32</v>
      </c>
      <c r="M39" s="9"/>
      <c r="N39" s="9"/>
      <c r="O39" s="42"/>
      <c r="P39" s="42"/>
      <c r="Q39" s="42"/>
      <c r="R39" s="9"/>
      <c r="S39" s="9"/>
      <c r="T39" s="9"/>
      <c r="U39" s="9"/>
    </row>
    <row r="40" spans="1:21" ht="12.75">
      <c r="A40" s="6" t="s">
        <v>33</v>
      </c>
      <c r="B40" s="10"/>
      <c r="C40" s="10"/>
      <c r="D40" s="10"/>
      <c r="E40" s="10"/>
      <c r="F40" s="10"/>
      <c r="G40" s="10"/>
      <c r="H40" s="10"/>
      <c r="I40" s="10"/>
      <c r="J40" s="10"/>
      <c r="L40" s="6" t="s">
        <v>34</v>
      </c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2.75">
      <c r="A41" s="43" t="s">
        <v>43</v>
      </c>
      <c r="B41" s="10"/>
      <c r="C41" s="49"/>
      <c r="D41" s="49"/>
      <c r="E41" s="49"/>
      <c r="F41" s="49"/>
      <c r="G41" s="10"/>
      <c r="H41" s="49"/>
      <c r="I41" s="50"/>
      <c r="J41" s="51" t="s">
        <v>35</v>
      </c>
      <c r="L41" s="43" t="s">
        <v>43</v>
      </c>
      <c r="M41" s="10"/>
      <c r="N41" s="49"/>
      <c r="O41" s="49"/>
      <c r="P41" s="49"/>
      <c r="Q41" s="49"/>
      <c r="R41" s="10"/>
      <c r="S41" s="49"/>
      <c r="T41" s="50"/>
      <c r="U41" s="51" t="s">
        <v>35</v>
      </c>
    </row>
    <row r="42" spans="1:21" ht="12.75">
      <c r="A42" s="13"/>
      <c r="B42" s="92" t="s">
        <v>8</v>
      </c>
      <c r="C42" s="14" t="s">
        <v>9</v>
      </c>
      <c r="D42" s="14"/>
      <c r="E42" s="14"/>
      <c r="F42" s="14"/>
      <c r="G42" s="15"/>
      <c r="H42" s="14" t="s">
        <v>10</v>
      </c>
      <c r="I42" s="14"/>
      <c r="J42" s="14"/>
      <c r="L42" s="13"/>
      <c r="M42" s="92" t="s">
        <v>8</v>
      </c>
      <c r="N42" s="14" t="s">
        <v>9</v>
      </c>
      <c r="O42" s="14"/>
      <c r="P42" s="14"/>
      <c r="Q42" s="14"/>
      <c r="R42" s="15"/>
      <c r="S42" s="14" t="s">
        <v>10</v>
      </c>
      <c r="T42" s="14"/>
      <c r="U42" s="14"/>
    </row>
    <row r="43" spans="1:21" ht="18">
      <c r="A43" s="16" t="s">
        <v>11</v>
      </c>
      <c r="B43" s="93"/>
      <c r="C43" s="45" t="s">
        <v>12</v>
      </c>
      <c r="D43" s="45" t="s">
        <v>13</v>
      </c>
      <c r="E43" s="45" t="s">
        <v>14</v>
      </c>
      <c r="F43" s="45" t="s">
        <v>15</v>
      </c>
      <c r="G43" s="45"/>
      <c r="H43" s="45" t="s">
        <v>12</v>
      </c>
      <c r="I43" s="45" t="s">
        <v>16</v>
      </c>
      <c r="J43" s="45" t="s">
        <v>29</v>
      </c>
      <c r="L43" s="16" t="s">
        <v>11</v>
      </c>
      <c r="M43" s="93"/>
      <c r="N43" s="45" t="s">
        <v>12</v>
      </c>
      <c r="O43" s="45" t="s">
        <v>13</v>
      </c>
      <c r="P43" s="45" t="s">
        <v>14</v>
      </c>
      <c r="Q43" s="45" t="s">
        <v>15</v>
      </c>
      <c r="R43" s="45"/>
      <c r="S43" s="45" t="s">
        <v>12</v>
      </c>
      <c r="T43" s="45" t="s">
        <v>16</v>
      </c>
      <c r="U43" s="45" t="s">
        <v>29</v>
      </c>
    </row>
    <row r="44" spans="1:21" ht="12.75">
      <c r="A44" s="41" t="s">
        <v>18</v>
      </c>
      <c r="B44" s="52">
        <f>+B22/B9*100-100</f>
        <v>-11.891333515394024</v>
      </c>
      <c r="C44" s="52">
        <f aca="true" t="shared" si="6" ref="B44:F46">+C22/C9*100-100</f>
        <v>9.920453324525752</v>
      </c>
      <c r="D44" s="52">
        <f t="shared" si="6"/>
        <v>17.06931448270892</v>
      </c>
      <c r="E44" s="52">
        <f t="shared" si="6"/>
        <v>-74.64319695528069</v>
      </c>
      <c r="F44" s="52">
        <f t="shared" si="6"/>
        <v>13.297230900691616</v>
      </c>
      <c r="G44" s="52"/>
      <c r="H44" s="52">
        <f aca="true" t="shared" si="7" ref="H44:J46">+H22/H9*100-100</f>
        <v>-9.201773835920179</v>
      </c>
      <c r="I44" s="52">
        <f t="shared" si="7"/>
        <v>5.40425462227536</v>
      </c>
      <c r="J44" s="52">
        <f t="shared" si="7"/>
        <v>3.7749163392986986</v>
      </c>
      <c r="L44" s="41" t="s">
        <v>18</v>
      </c>
      <c r="M44" s="52">
        <f aca="true" t="shared" si="8" ref="M44:Q46">+M22/M9*100-100</f>
        <v>61.48088016609077</v>
      </c>
      <c r="N44" s="52">
        <f t="shared" si="8"/>
        <v>49.619617741163665</v>
      </c>
      <c r="O44" s="52">
        <f t="shared" si="8"/>
        <v>-1.9975729961255553</v>
      </c>
      <c r="P44" s="52">
        <f t="shared" si="8"/>
        <v>248.86186623787745</v>
      </c>
      <c r="Q44" s="52">
        <f t="shared" si="8"/>
        <v>6.864568364183626</v>
      </c>
      <c r="R44" s="52"/>
      <c r="S44" s="52">
        <f aca="true" t="shared" si="9" ref="S44:U46">+S22/S9*100-100</f>
        <v>62.025359835503764</v>
      </c>
      <c r="T44" s="52">
        <f t="shared" si="9"/>
        <v>-8.330687086618454</v>
      </c>
      <c r="U44" s="52">
        <f t="shared" si="9"/>
        <v>6.396746031176704</v>
      </c>
    </row>
    <row r="45" spans="1:21" ht="12.75">
      <c r="A45" s="41" t="s">
        <v>19</v>
      </c>
      <c r="B45" s="53">
        <f t="shared" si="6"/>
        <v>85.11402239435421</v>
      </c>
      <c r="C45" s="53">
        <f t="shared" si="6"/>
        <v>-3.9214921940475875</v>
      </c>
      <c r="D45" s="53">
        <f t="shared" si="6"/>
        <v>2.9341259728473688</v>
      </c>
      <c r="E45" s="53">
        <f t="shared" si="6"/>
        <v>25.533355909244833</v>
      </c>
      <c r="F45" s="53">
        <f t="shared" si="6"/>
        <v>1.0226554705101734</v>
      </c>
      <c r="G45" s="53"/>
      <c r="H45" s="53">
        <f t="shared" si="7"/>
        <v>3.2097718865597926</v>
      </c>
      <c r="I45" s="53">
        <f t="shared" si="7"/>
        <v>-0.16623683958353297</v>
      </c>
      <c r="J45" s="53">
        <f t="shared" si="7"/>
        <v>0.4340185596886812</v>
      </c>
      <c r="L45" s="41" t="s">
        <v>19</v>
      </c>
      <c r="M45" s="53">
        <f t="shared" si="8"/>
        <v>28.495415335129593</v>
      </c>
      <c r="N45" s="53">
        <f t="shared" si="8"/>
        <v>-9.566978942711444</v>
      </c>
      <c r="O45" s="53">
        <f t="shared" si="8"/>
        <v>-2.757932627846543</v>
      </c>
      <c r="P45" s="53">
        <f t="shared" si="8"/>
        <v>58.50193121206547</v>
      </c>
      <c r="Q45" s="53">
        <f t="shared" si="8"/>
        <v>-3.1304950860200194</v>
      </c>
      <c r="R45" s="53"/>
      <c r="S45" s="53">
        <f t="shared" si="9"/>
        <v>33.89884471936685</v>
      </c>
      <c r="T45" s="53">
        <f t="shared" si="9"/>
        <v>0.12434580726399247</v>
      </c>
      <c r="U45" s="53">
        <f t="shared" si="9"/>
        <v>7.083989402914199</v>
      </c>
    </row>
    <row r="46" spans="1:21" s="24" customFormat="1" ht="12.75">
      <c r="A46" s="54" t="s">
        <v>20</v>
      </c>
      <c r="B46" s="55">
        <f t="shared" si="6"/>
        <v>30.221956455281173</v>
      </c>
      <c r="C46" s="55">
        <f t="shared" si="6"/>
        <v>2.928122181657784</v>
      </c>
      <c r="D46" s="55">
        <f t="shared" si="6"/>
        <v>11.474151725939706</v>
      </c>
      <c r="E46" s="55">
        <f t="shared" si="6"/>
        <v>-26.195545365214542</v>
      </c>
      <c r="F46" s="55">
        <f t="shared" si="6"/>
        <v>8.000784539471681</v>
      </c>
      <c r="G46" s="55"/>
      <c r="H46" s="55">
        <f t="shared" si="7"/>
        <v>0.37924982896575443</v>
      </c>
      <c r="I46" s="55">
        <f t="shared" si="7"/>
        <v>1.7122975603694641</v>
      </c>
      <c r="J46" s="55">
        <f t="shared" si="7"/>
        <v>1.5035527722336468</v>
      </c>
      <c r="L46" s="54" t="s">
        <v>20</v>
      </c>
      <c r="M46" s="55">
        <f t="shared" si="8"/>
        <v>54.36326003112066</v>
      </c>
      <c r="N46" s="55">
        <f t="shared" si="8"/>
        <v>38.09586776359933</v>
      </c>
      <c r="O46" s="55">
        <f t="shared" si="8"/>
        <v>-2.0968709799956287</v>
      </c>
      <c r="P46" s="55">
        <f t="shared" si="8"/>
        <v>149.4609714518956</v>
      </c>
      <c r="Q46" s="55">
        <f t="shared" si="8"/>
        <v>5.431368795773523</v>
      </c>
      <c r="R46" s="55"/>
      <c r="S46" s="55">
        <f t="shared" si="9"/>
        <v>47.10259174053638</v>
      </c>
      <c r="T46" s="55">
        <f t="shared" si="9"/>
        <v>-3.8030377100858033</v>
      </c>
      <c r="U46" s="55">
        <f t="shared" si="9"/>
        <v>6.764058602137979</v>
      </c>
    </row>
    <row r="47" spans="1:21" ht="12.75">
      <c r="A47" s="18" t="s">
        <v>21</v>
      </c>
      <c r="B47" s="56"/>
      <c r="C47" s="56"/>
      <c r="D47" s="56"/>
      <c r="E47" s="56"/>
      <c r="F47" s="56"/>
      <c r="G47" s="56"/>
      <c r="H47" s="56"/>
      <c r="I47" s="56"/>
      <c r="J47" s="56"/>
      <c r="L47" s="18" t="s">
        <v>21</v>
      </c>
      <c r="M47" s="56"/>
      <c r="N47" s="56"/>
      <c r="O47" s="56"/>
      <c r="P47" s="56"/>
      <c r="Q47" s="56"/>
      <c r="R47" s="56"/>
      <c r="S47" s="56"/>
      <c r="T47" s="56"/>
      <c r="U47" s="56"/>
    </row>
    <row r="48" spans="1:21" ht="12.75">
      <c r="A48" s="57"/>
      <c r="B48" s="56"/>
      <c r="C48" s="56"/>
      <c r="D48" s="56"/>
      <c r="E48" s="56"/>
      <c r="F48" s="56"/>
      <c r="G48" s="56"/>
      <c r="H48" s="56"/>
      <c r="I48" s="56"/>
      <c r="J48" s="56"/>
      <c r="L48" s="57"/>
      <c r="M48" s="56"/>
      <c r="N48" s="56"/>
      <c r="O48" s="56"/>
      <c r="P48" s="56"/>
      <c r="Q48" s="56"/>
      <c r="R48" s="56"/>
      <c r="S48" s="56"/>
      <c r="T48" s="56"/>
      <c r="U48" s="56"/>
    </row>
    <row r="49" spans="1:20" ht="12.75">
      <c r="A49" s="6" t="s">
        <v>36</v>
      </c>
      <c r="B49" s="2"/>
      <c r="C49" s="58"/>
      <c r="D49" s="58"/>
      <c r="E49" s="58"/>
      <c r="F49" s="58"/>
      <c r="G49" s="58"/>
      <c r="H49" s="58"/>
      <c r="I49" s="58"/>
      <c r="L49" s="6" t="s">
        <v>37</v>
      </c>
      <c r="M49" s="2"/>
      <c r="N49" s="58"/>
      <c r="O49" s="58"/>
      <c r="P49" s="58"/>
      <c r="Q49" s="58"/>
      <c r="R49" s="58"/>
      <c r="S49" s="58"/>
      <c r="T49" s="58"/>
    </row>
    <row r="50" spans="1:21" ht="12.75">
      <c r="A50" s="6" t="s">
        <v>38</v>
      </c>
      <c r="B50" s="10"/>
      <c r="C50" s="10"/>
      <c r="D50" s="10"/>
      <c r="E50" s="10"/>
      <c r="F50" s="10"/>
      <c r="G50" s="10"/>
      <c r="H50" s="10"/>
      <c r="I50" s="10"/>
      <c r="J50" s="10"/>
      <c r="L50" s="6" t="s">
        <v>39</v>
      </c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2.75">
      <c r="A51" s="43" t="s">
        <v>43</v>
      </c>
      <c r="B51" s="10"/>
      <c r="C51" s="49"/>
      <c r="D51" s="49"/>
      <c r="E51" s="49"/>
      <c r="F51" s="49"/>
      <c r="G51" s="10"/>
      <c r="H51" s="49"/>
      <c r="I51" s="50"/>
      <c r="J51" s="51" t="s">
        <v>40</v>
      </c>
      <c r="L51" s="43" t="s">
        <v>43</v>
      </c>
      <c r="M51" s="10"/>
      <c r="N51" s="49"/>
      <c r="O51" s="49"/>
      <c r="P51" s="49"/>
      <c r="Q51" s="49"/>
      <c r="R51" s="10"/>
      <c r="S51" s="49"/>
      <c r="T51" s="50"/>
      <c r="U51" s="51" t="s">
        <v>40</v>
      </c>
    </row>
    <row r="52" spans="1:21" ht="12.75">
      <c r="A52" s="13"/>
      <c r="B52" s="92" t="s">
        <v>41</v>
      </c>
      <c r="C52" s="14" t="s">
        <v>9</v>
      </c>
      <c r="D52" s="14"/>
      <c r="E52" s="14"/>
      <c r="F52" s="14"/>
      <c r="G52" s="15"/>
      <c r="H52" s="14" t="s">
        <v>10</v>
      </c>
      <c r="I52" s="14"/>
      <c r="J52" s="14"/>
      <c r="L52" s="13"/>
      <c r="M52" s="92" t="s">
        <v>41</v>
      </c>
      <c r="N52" s="14" t="s">
        <v>9</v>
      </c>
      <c r="O52" s="14"/>
      <c r="P52" s="14"/>
      <c r="Q52" s="14"/>
      <c r="R52" s="15"/>
      <c r="S52" s="14" t="s">
        <v>10</v>
      </c>
      <c r="T52" s="14"/>
      <c r="U52" s="14"/>
    </row>
    <row r="53" spans="1:21" ht="18">
      <c r="A53" s="59" t="s">
        <v>11</v>
      </c>
      <c r="B53" s="93"/>
      <c r="C53" s="45" t="s">
        <v>12</v>
      </c>
      <c r="D53" s="45" t="s">
        <v>13</v>
      </c>
      <c r="E53" s="45" t="s">
        <v>14</v>
      </c>
      <c r="F53" s="45" t="s">
        <v>15</v>
      </c>
      <c r="G53" s="45"/>
      <c r="H53" s="45" t="s">
        <v>12</v>
      </c>
      <c r="I53" s="45" t="s">
        <v>16</v>
      </c>
      <c r="J53" s="45" t="s">
        <v>29</v>
      </c>
      <c r="L53" s="59" t="s">
        <v>11</v>
      </c>
      <c r="M53" s="93"/>
      <c r="N53" s="45" t="s">
        <v>12</v>
      </c>
      <c r="O53" s="45" t="s">
        <v>13</v>
      </c>
      <c r="P53" s="45" t="s">
        <v>14</v>
      </c>
      <c r="Q53" s="45" t="s">
        <v>15</v>
      </c>
      <c r="R53" s="45"/>
      <c r="S53" s="45" t="s">
        <v>12</v>
      </c>
      <c r="T53" s="45" t="s">
        <v>16</v>
      </c>
      <c r="U53" s="45" t="s">
        <v>29</v>
      </c>
    </row>
    <row r="54" spans="1:21" ht="12.75">
      <c r="A54" s="44" t="s">
        <v>18</v>
      </c>
      <c r="B54" s="52">
        <f>+B33/$B$35*$B$46</f>
        <v>-6.728905402272981</v>
      </c>
      <c r="C54" s="52">
        <f>+C33/$C$35*$C$46</f>
        <v>4.909084464608511</v>
      </c>
      <c r="D54" s="52">
        <f>+D33/$D$35*$D$46</f>
        <v>10.312730188795626</v>
      </c>
      <c r="E54" s="52">
        <f>+E33/$E$35*$E$46</f>
        <v>-38.544055027841466</v>
      </c>
      <c r="F54" s="52">
        <f>+F33/$F$35*$F$46</f>
        <v>7.5595114480825485</v>
      </c>
      <c r="G54" s="52"/>
      <c r="H54" s="52">
        <f>+H33/$H$35*$H$46</f>
        <v>-2.0985157202771743</v>
      </c>
      <c r="I54" s="52">
        <f>+I33/$I$35*$I$46</f>
        <v>1.8224744232282637</v>
      </c>
      <c r="J54" s="52">
        <f>+J33/$J$35*$J$46</f>
        <v>1.2084782117596644</v>
      </c>
      <c r="L54" s="44" t="s">
        <v>18</v>
      </c>
      <c r="M54" s="52">
        <f>+M33/$M$35*$M$46</f>
        <v>48.21450502696861</v>
      </c>
      <c r="N54" s="52">
        <f>+N33/$N$35*$N$46</f>
        <v>39.95857789652484</v>
      </c>
      <c r="O54" s="52">
        <f>+O33/$O$35*$O$46</f>
        <v>-1.7367030565949297</v>
      </c>
      <c r="P54" s="52">
        <f>+P33/$P$35*$P$46</f>
        <v>118.91281903527094</v>
      </c>
      <c r="Q54" s="52">
        <f>+Q33/$Q$35*$Q$46</f>
        <v>5.880252810221918</v>
      </c>
      <c r="R54" s="52"/>
      <c r="S54" s="52">
        <f>+S33/$S$35*$S$46</f>
        <v>29.11726379124504</v>
      </c>
      <c r="T54" s="52">
        <f>+T33/$T$35*$T$46</f>
        <v>-3.869624584885621</v>
      </c>
      <c r="U54" s="52">
        <f>+U33/$U$35*$U$46</f>
        <v>2.9778622308753295</v>
      </c>
    </row>
    <row r="55" spans="1:21" ht="12.75">
      <c r="A55" s="57" t="s">
        <v>19</v>
      </c>
      <c r="B55" s="53">
        <f>+B34/$B$35*$B$46</f>
        <v>36.95086185755416</v>
      </c>
      <c r="C55" s="53">
        <f>+C34/$C$35*$C$46</f>
        <v>-1.980962282950727</v>
      </c>
      <c r="D55" s="53">
        <f>+D34/$D$35*$D$46</f>
        <v>1.1614215371440797</v>
      </c>
      <c r="E55" s="53">
        <f>+E34/$E$35*$E$46</f>
        <v>12.348509662626924</v>
      </c>
      <c r="F55" s="53">
        <f>+F34/$F$35*$F$46</f>
        <v>0.44127309138913245</v>
      </c>
      <c r="G55" s="53"/>
      <c r="H55" s="53">
        <f>+H34/$H$35*$H$46</f>
        <v>2.4777655492429287</v>
      </c>
      <c r="I55" s="53">
        <f>+I34/$I$35*$I$46</f>
        <v>-0.11017686285879957</v>
      </c>
      <c r="J55" s="53">
        <f>+J34/$J$35*$J$46</f>
        <v>0.2950745604739824</v>
      </c>
      <c r="L55" s="57" t="s">
        <v>19</v>
      </c>
      <c r="M55" s="53">
        <f>+M34/$M$35*$M$46</f>
        <v>6.148755004152051</v>
      </c>
      <c r="N55" s="53">
        <f>+N34/$N$35*$N$46</f>
        <v>-1.8627101329255098</v>
      </c>
      <c r="O55" s="53">
        <f>+O34/$O$35*$O$46</f>
        <v>-0.360167923400699</v>
      </c>
      <c r="P55" s="53">
        <f>+P34/$P$35*$P$46</f>
        <v>30.54815241662465</v>
      </c>
      <c r="Q55" s="53">
        <f>+Q34/$Q$35*$Q$46</f>
        <v>-0.44888401444839476</v>
      </c>
      <c r="R55" s="53"/>
      <c r="S55" s="53">
        <f>+S34/$S$35*$S$46</f>
        <v>17.98532794929134</v>
      </c>
      <c r="T55" s="53">
        <f>+T34/$T$35*$T$46</f>
        <v>0.06658687479981792</v>
      </c>
      <c r="U55" s="53">
        <f>+U34/$U$35*$U$46</f>
        <v>3.7861963712626494</v>
      </c>
    </row>
    <row r="56" spans="1:21" ht="12.75">
      <c r="A56" s="54" t="s">
        <v>20</v>
      </c>
      <c r="B56" s="55">
        <f>+B35/$B$35*$B$46</f>
        <v>30.221956455281173</v>
      </c>
      <c r="C56" s="55">
        <f>+C35/$C$35*$C$46</f>
        <v>2.928122181657784</v>
      </c>
      <c r="D56" s="55">
        <f>+D35/$D$35*$D$46</f>
        <v>11.474151725939706</v>
      </c>
      <c r="E56" s="55">
        <f>+E35/$E$35*$E$46</f>
        <v>-26.195545365214542</v>
      </c>
      <c r="F56" s="55">
        <f>+F35/$F$35*$F$46</f>
        <v>8.000784539471681</v>
      </c>
      <c r="G56" s="55"/>
      <c r="H56" s="55">
        <f>+H35/$H$35*$H$46</f>
        <v>0.37924982896575443</v>
      </c>
      <c r="I56" s="55">
        <f>+I35/$I$35*$I$46</f>
        <v>1.7122975603694641</v>
      </c>
      <c r="J56" s="55">
        <f>+J35/$J$35*$J$46</f>
        <v>1.5035527722336468</v>
      </c>
      <c r="L56" s="54" t="s">
        <v>20</v>
      </c>
      <c r="M56" s="55">
        <f>+M35/$M$35*$M$46</f>
        <v>54.36326003112066</v>
      </c>
      <c r="N56" s="55">
        <f>+N35/$N$35*$N$46</f>
        <v>38.09586776359933</v>
      </c>
      <c r="O56" s="55">
        <f>+O35/$O$35*$O$46</f>
        <v>-2.0968709799956287</v>
      </c>
      <c r="P56" s="55">
        <f>+P35/$P$35*$P$46</f>
        <v>149.4609714518956</v>
      </c>
      <c r="Q56" s="55">
        <f>+Q35/$Q$35*$Q$46</f>
        <v>5.431368795773523</v>
      </c>
      <c r="R56" s="55"/>
      <c r="S56" s="55">
        <f>+S35/$S$35*$S$46</f>
        <v>47.10259174053638</v>
      </c>
      <c r="T56" s="55">
        <f>+T35/$T$35*$T$46</f>
        <v>-3.8030377100858033</v>
      </c>
      <c r="U56" s="55">
        <f>+U35/$U$35*$U$46</f>
        <v>6.764058602137979</v>
      </c>
    </row>
    <row r="57" spans="1:12" ht="12.75">
      <c r="A57" s="18" t="s">
        <v>21</v>
      </c>
      <c r="B57" s="18" t="s">
        <v>21</v>
      </c>
      <c r="L57" s="18" t="s">
        <v>21</v>
      </c>
    </row>
  </sheetData>
  <mergeCells count="14">
    <mergeCell ref="A26:J26"/>
    <mergeCell ref="L26:U26"/>
    <mergeCell ref="T6:U6"/>
    <mergeCell ref="I6:J6"/>
    <mergeCell ref="A13:J13"/>
    <mergeCell ref="L13:U13"/>
    <mergeCell ref="B7:B8"/>
    <mergeCell ref="M7:M8"/>
    <mergeCell ref="B20:B21"/>
    <mergeCell ref="M20:M21"/>
    <mergeCell ref="B42:B43"/>
    <mergeCell ref="M42:M43"/>
    <mergeCell ref="B52:B53"/>
    <mergeCell ref="M52:M53"/>
  </mergeCells>
  <printOptions horizontalCentered="1" verticalCentered="1"/>
  <pageMargins left="0.75" right="0.75" top="1" bottom="1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M1">
      <selection activeCell="M22" sqref="M22"/>
    </sheetView>
  </sheetViews>
  <sheetFormatPr defaultColWidth="11.421875" defaultRowHeight="12.75"/>
  <cols>
    <col min="1" max="1" width="9.421875" style="3" customWidth="1"/>
    <col min="2" max="2" width="8.7109375" style="3" customWidth="1"/>
    <col min="3" max="3" width="7.421875" style="3" customWidth="1"/>
    <col min="4" max="4" width="9.57421875" style="3" customWidth="1"/>
    <col min="5" max="5" width="8.00390625" style="3" customWidth="1"/>
    <col min="6" max="6" width="9.8515625" style="3" customWidth="1"/>
    <col min="7" max="7" width="1.28515625" style="3" customWidth="1"/>
    <col min="8" max="8" width="7.421875" style="3" customWidth="1"/>
    <col min="9" max="9" width="8.7109375" style="3" customWidth="1"/>
    <col min="10" max="10" width="9.140625" style="3" customWidth="1"/>
    <col min="11" max="11" width="6.421875" style="3" customWidth="1"/>
    <col min="12" max="12" width="9.140625" style="3" customWidth="1"/>
    <col min="13" max="13" width="8.8515625" style="3" customWidth="1"/>
    <col min="14" max="14" width="7.140625" style="3" customWidth="1"/>
    <col min="15" max="15" width="8.7109375" style="3" customWidth="1"/>
    <col min="16" max="16" width="7.8515625" style="3" customWidth="1"/>
    <col min="17" max="17" width="9.28125" style="3" customWidth="1"/>
    <col min="18" max="18" width="1.421875" style="3" customWidth="1"/>
    <col min="19" max="19" width="7.8515625" style="3" customWidth="1"/>
    <col min="20" max="20" width="9.421875" style="3" customWidth="1"/>
    <col min="21" max="21" width="8.7109375" style="3" customWidth="1"/>
    <col min="22" max="16384" width="11.421875" style="3" customWidth="1"/>
  </cols>
  <sheetData>
    <row r="1" spans="1:4" ht="12.75">
      <c r="A1" s="1" t="s">
        <v>44</v>
      </c>
      <c r="B1" s="2"/>
      <c r="C1" s="2"/>
      <c r="D1" s="2"/>
    </row>
    <row r="3" spans="1:12" ht="12.75">
      <c r="A3" s="6" t="s">
        <v>45</v>
      </c>
      <c r="L3" s="6" t="s">
        <v>46</v>
      </c>
    </row>
    <row r="4" spans="1:20" ht="12.75">
      <c r="A4" s="8" t="s">
        <v>3</v>
      </c>
      <c r="B4" s="9"/>
      <c r="C4" s="9"/>
      <c r="D4" s="9"/>
      <c r="E4" s="6"/>
      <c r="F4" s="9"/>
      <c r="G4" s="9"/>
      <c r="H4" s="9"/>
      <c r="I4" s="9"/>
      <c r="L4" s="8" t="s">
        <v>4</v>
      </c>
      <c r="M4" s="9"/>
      <c r="N4" s="9"/>
      <c r="O4" s="9"/>
      <c r="P4" s="6"/>
      <c r="Q4" s="9"/>
      <c r="R4" s="9"/>
      <c r="S4" s="9"/>
      <c r="T4" s="9"/>
    </row>
    <row r="5" spans="1:21" ht="12.75">
      <c r="A5" s="6" t="s">
        <v>47</v>
      </c>
      <c r="B5" s="9"/>
      <c r="C5" s="9"/>
      <c r="D5" s="9"/>
      <c r="E5" s="9"/>
      <c r="F5" s="9"/>
      <c r="G5" s="9"/>
      <c r="H5" s="9"/>
      <c r="I5" s="9"/>
      <c r="J5" s="10"/>
      <c r="L5" s="6" t="s">
        <v>47</v>
      </c>
      <c r="M5" s="9"/>
      <c r="N5" s="9"/>
      <c r="O5" s="9"/>
      <c r="P5" s="9"/>
      <c r="Q5" s="9"/>
      <c r="R5" s="9"/>
      <c r="S5" s="9"/>
      <c r="T5" s="9"/>
      <c r="U5" s="10"/>
    </row>
    <row r="6" spans="1:21" ht="12.75">
      <c r="A6" s="8" t="s">
        <v>48</v>
      </c>
      <c r="B6" s="9"/>
      <c r="C6" s="9"/>
      <c r="D6" s="9"/>
      <c r="E6" s="9"/>
      <c r="F6" s="9"/>
      <c r="G6" s="9"/>
      <c r="H6" s="11"/>
      <c r="I6" s="96" t="s">
        <v>49</v>
      </c>
      <c r="J6" s="96"/>
      <c r="L6" s="8" t="s">
        <v>6</v>
      </c>
      <c r="M6" s="9"/>
      <c r="N6" s="9"/>
      <c r="O6" s="9"/>
      <c r="P6" s="9"/>
      <c r="Q6" s="9"/>
      <c r="R6" s="9"/>
      <c r="S6" s="11"/>
      <c r="T6" s="96" t="s">
        <v>49</v>
      </c>
      <c r="U6" s="96"/>
    </row>
    <row r="7" spans="1:21" ht="12.75" customHeight="1">
      <c r="A7" s="13"/>
      <c r="B7" s="92" t="s">
        <v>50</v>
      </c>
      <c r="C7" s="14" t="s">
        <v>51</v>
      </c>
      <c r="D7" s="14"/>
      <c r="E7" s="14"/>
      <c r="F7" s="14"/>
      <c r="G7" s="15"/>
      <c r="H7" s="14" t="s">
        <v>52</v>
      </c>
      <c r="I7" s="14"/>
      <c r="J7" s="14"/>
      <c r="L7" s="13"/>
      <c r="M7" s="92" t="s">
        <v>50</v>
      </c>
      <c r="N7" s="14" t="s">
        <v>51</v>
      </c>
      <c r="O7" s="14"/>
      <c r="P7" s="14"/>
      <c r="Q7" s="14"/>
      <c r="R7" s="15"/>
      <c r="S7" s="14" t="s">
        <v>52</v>
      </c>
      <c r="T7" s="14"/>
      <c r="U7" s="14"/>
    </row>
    <row r="8" spans="1:21" ht="27.75" customHeight="1">
      <c r="A8" s="16" t="s">
        <v>11</v>
      </c>
      <c r="B8" s="93"/>
      <c r="C8" s="17" t="s">
        <v>53</v>
      </c>
      <c r="D8" s="17" t="s">
        <v>54</v>
      </c>
      <c r="E8" s="17" t="s">
        <v>55</v>
      </c>
      <c r="F8" s="17" t="s">
        <v>56</v>
      </c>
      <c r="G8" s="17"/>
      <c r="H8" s="17" t="s">
        <v>53</v>
      </c>
      <c r="I8" s="17" t="s">
        <v>57</v>
      </c>
      <c r="J8" s="17" t="s">
        <v>58</v>
      </c>
      <c r="L8" s="16" t="s">
        <v>11</v>
      </c>
      <c r="M8" s="93"/>
      <c r="N8" s="17" t="s">
        <v>53</v>
      </c>
      <c r="O8" s="17" t="s">
        <v>54</v>
      </c>
      <c r="P8" s="17" t="s">
        <v>55</v>
      </c>
      <c r="Q8" s="17" t="s">
        <v>56</v>
      </c>
      <c r="R8" s="17"/>
      <c r="S8" s="17" t="s">
        <v>53</v>
      </c>
      <c r="T8" s="17" t="s">
        <v>57</v>
      </c>
      <c r="U8" s="17" t="s">
        <v>58</v>
      </c>
    </row>
    <row r="9" spans="1:21" ht="12.75">
      <c r="A9" s="18" t="s">
        <v>18</v>
      </c>
      <c r="B9" s="60">
        <v>2665</v>
      </c>
      <c r="C9" s="60">
        <v>4734</v>
      </c>
      <c r="D9" s="60">
        <v>12429</v>
      </c>
      <c r="E9" s="60">
        <v>312</v>
      </c>
      <c r="F9" s="61">
        <v>17475</v>
      </c>
      <c r="G9" s="61"/>
      <c r="H9" s="60">
        <v>226</v>
      </c>
      <c r="I9" s="60">
        <v>1793</v>
      </c>
      <c r="J9" s="61">
        <v>2019</v>
      </c>
      <c r="K9" s="30"/>
      <c r="L9" s="18" t="s">
        <v>18</v>
      </c>
      <c r="M9" s="60">
        <v>5814</v>
      </c>
      <c r="N9" s="60">
        <v>9239</v>
      </c>
      <c r="O9" s="60">
        <v>44231</v>
      </c>
      <c r="P9" s="60">
        <v>149</v>
      </c>
      <c r="Q9" s="61">
        <v>53619</v>
      </c>
      <c r="R9" s="61"/>
      <c r="S9" s="60">
        <v>559</v>
      </c>
      <c r="T9" s="60">
        <v>1571</v>
      </c>
      <c r="U9" s="61">
        <v>2130</v>
      </c>
    </row>
    <row r="10" spans="1:21" ht="12.75">
      <c r="A10" s="18" t="s">
        <v>19</v>
      </c>
      <c r="B10" s="60">
        <v>2304</v>
      </c>
      <c r="C10" s="60">
        <v>5063</v>
      </c>
      <c r="D10" s="60">
        <v>9544</v>
      </c>
      <c r="E10" s="60">
        <v>242</v>
      </c>
      <c r="F10" s="61">
        <v>14849</v>
      </c>
      <c r="G10" s="61"/>
      <c r="H10" s="60">
        <v>706</v>
      </c>
      <c r="I10" s="60">
        <v>3067</v>
      </c>
      <c r="J10" s="61">
        <v>3773</v>
      </c>
      <c r="K10" s="30"/>
      <c r="L10" s="18" t="s">
        <v>19</v>
      </c>
      <c r="M10" s="60">
        <v>1542</v>
      </c>
      <c r="N10" s="60">
        <v>1798</v>
      </c>
      <c r="O10" s="60">
        <v>6057</v>
      </c>
      <c r="P10" s="60">
        <v>112</v>
      </c>
      <c r="Q10" s="61">
        <v>7967</v>
      </c>
      <c r="R10" s="61"/>
      <c r="S10" s="60">
        <v>375</v>
      </c>
      <c r="T10" s="60">
        <v>1315</v>
      </c>
      <c r="U10" s="61">
        <v>1690</v>
      </c>
    </row>
    <row r="11" spans="1:21" s="65" customFormat="1" ht="12.75">
      <c r="A11" s="20" t="s">
        <v>20</v>
      </c>
      <c r="B11" s="62">
        <v>4969</v>
      </c>
      <c r="C11" s="62">
        <v>9797</v>
      </c>
      <c r="D11" s="63">
        <v>21973</v>
      </c>
      <c r="E11" s="63">
        <v>554</v>
      </c>
      <c r="F11" s="63">
        <v>32324</v>
      </c>
      <c r="G11" s="62"/>
      <c r="H11" s="62">
        <v>932</v>
      </c>
      <c r="I11" s="62">
        <v>4860</v>
      </c>
      <c r="J11" s="62">
        <v>5792</v>
      </c>
      <c r="K11" s="64"/>
      <c r="L11" s="20" t="s">
        <v>20</v>
      </c>
      <c r="M11" s="62">
        <v>7356</v>
      </c>
      <c r="N11" s="62">
        <v>11037</v>
      </c>
      <c r="O11" s="62">
        <v>50288</v>
      </c>
      <c r="P11" s="62">
        <v>261</v>
      </c>
      <c r="Q11" s="62">
        <v>61586</v>
      </c>
      <c r="R11" s="62"/>
      <c r="S11" s="62">
        <v>934</v>
      </c>
      <c r="T11" s="62">
        <v>2886</v>
      </c>
      <c r="U11" s="62">
        <v>3820</v>
      </c>
    </row>
    <row r="12" spans="1:21" ht="12.75" customHeight="1">
      <c r="A12" s="25" t="s">
        <v>21</v>
      </c>
      <c r="B12" s="26"/>
      <c r="C12" s="26"/>
      <c r="D12" s="26"/>
      <c r="E12" s="27"/>
      <c r="F12" s="27"/>
      <c r="G12" s="27"/>
      <c r="H12" s="27"/>
      <c r="I12" s="27"/>
      <c r="J12" s="27"/>
      <c r="K12" s="30"/>
      <c r="L12" s="25" t="s">
        <v>21</v>
      </c>
      <c r="M12" s="26"/>
      <c r="N12" s="26"/>
      <c r="O12" s="26"/>
      <c r="P12" s="27"/>
      <c r="Q12" s="27"/>
      <c r="R12" s="27"/>
      <c r="S12" s="27"/>
      <c r="T12" s="27"/>
      <c r="U12" s="27"/>
    </row>
    <row r="13" spans="1:21" ht="10.5" customHeight="1">
      <c r="A13" s="94" t="s">
        <v>22</v>
      </c>
      <c r="B13" s="95"/>
      <c r="C13" s="95"/>
      <c r="D13" s="95"/>
      <c r="E13" s="95"/>
      <c r="F13" s="95"/>
      <c r="G13" s="95"/>
      <c r="H13" s="95"/>
      <c r="I13" s="95"/>
      <c r="J13" s="95"/>
      <c r="K13" s="30"/>
      <c r="L13" s="94" t="s">
        <v>22</v>
      </c>
      <c r="M13" s="95"/>
      <c r="N13" s="95"/>
      <c r="O13" s="95"/>
      <c r="P13" s="95"/>
      <c r="Q13" s="95"/>
      <c r="R13" s="95"/>
      <c r="S13" s="95"/>
      <c r="T13" s="95"/>
      <c r="U13" s="95"/>
    </row>
    <row r="14" spans="1:21" ht="12.75">
      <c r="A14" s="28" t="s">
        <v>23</v>
      </c>
      <c r="B14" s="29"/>
      <c r="C14" s="29"/>
      <c r="D14" s="29"/>
      <c r="E14" s="29"/>
      <c r="F14" s="29"/>
      <c r="G14" s="29"/>
      <c r="H14" s="29"/>
      <c r="I14" s="29"/>
      <c r="J14" s="29"/>
      <c r="K14" s="30"/>
      <c r="L14" s="28" t="s">
        <v>23</v>
      </c>
      <c r="M14" s="29"/>
      <c r="N14" s="29"/>
      <c r="O14" s="29"/>
      <c r="P14" s="29"/>
      <c r="Q14" s="29"/>
      <c r="R14" s="29"/>
      <c r="S14" s="29"/>
      <c r="T14" s="29"/>
      <c r="U14" s="29"/>
    </row>
    <row r="15" spans="1:21" ht="12.75">
      <c r="A15" s="19"/>
      <c r="B15" s="30"/>
      <c r="C15" s="30"/>
      <c r="D15" s="30"/>
      <c r="E15" s="30"/>
      <c r="F15" s="30"/>
      <c r="G15" s="30"/>
      <c r="H15" s="30"/>
      <c r="I15" s="30"/>
      <c r="J15" s="31"/>
      <c r="K15" s="30"/>
      <c r="L15" s="19"/>
      <c r="M15" s="30"/>
      <c r="N15" s="30"/>
      <c r="O15" s="30"/>
      <c r="P15" s="30"/>
      <c r="Q15" s="30"/>
      <c r="R15" s="30"/>
      <c r="S15" s="30"/>
      <c r="T15" s="30"/>
      <c r="U15" s="31"/>
    </row>
    <row r="16" spans="1:21" ht="12.75">
      <c r="A16" s="8" t="s">
        <v>59</v>
      </c>
      <c r="B16" s="19"/>
      <c r="C16" s="19"/>
      <c r="D16" s="19"/>
      <c r="E16" s="19"/>
      <c r="F16" s="19"/>
      <c r="G16" s="19"/>
      <c r="H16" s="19"/>
      <c r="I16" s="19"/>
      <c r="J16" s="19"/>
      <c r="K16" s="30"/>
      <c r="L16" s="8" t="s">
        <v>60</v>
      </c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2.75">
      <c r="A17" s="8" t="s">
        <v>3</v>
      </c>
      <c r="B17" s="19"/>
      <c r="C17" s="19"/>
      <c r="D17" s="19"/>
      <c r="E17" s="19"/>
      <c r="F17" s="19"/>
      <c r="G17" s="19"/>
      <c r="H17" s="19"/>
      <c r="I17" s="19"/>
      <c r="J17" s="19"/>
      <c r="K17" s="30"/>
      <c r="L17" s="8" t="s">
        <v>4</v>
      </c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2.75">
      <c r="A18" s="6" t="s">
        <v>47</v>
      </c>
      <c r="B18" s="32"/>
      <c r="C18" s="32"/>
      <c r="D18" s="32"/>
      <c r="E18" s="32"/>
      <c r="F18" s="32"/>
      <c r="G18" s="32"/>
      <c r="H18" s="32"/>
      <c r="I18" s="32"/>
      <c r="J18" s="32"/>
      <c r="K18" s="30"/>
      <c r="L18" s="6" t="s">
        <v>47</v>
      </c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12.75">
      <c r="A19" s="8" t="s">
        <v>42</v>
      </c>
      <c r="B19" s="32"/>
      <c r="C19" s="33"/>
      <c r="D19" s="33"/>
      <c r="E19" s="33"/>
      <c r="F19" s="33"/>
      <c r="G19" s="33"/>
      <c r="H19" s="33"/>
      <c r="I19" s="96" t="s">
        <v>49</v>
      </c>
      <c r="J19" s="96"/>
      <c r="K19" s="30"/>
      <c r="L19" s="8" t="s">
        <v>42</v>
      </c>
      <c r="M19" s="32"/>
      <c r="N19" s="33"/>
      <c r="O19" s="33"/>
      <c r="P19" s="33"/>
      <c r="Q19" s="33"/>
      <c r="R19" s="33"/>
      <c r="S19" s="33"/>
      <c r="T19" s="96" t="s">
        <v>49</v>
      </c>
      <c r="U19" s="96"/>
    </row>
    <row r="20" spans="1:21" ht="12.75" customHeight="1">
      <c r="A20" s="13"/>
      <c r="B20" s="92" t="s">
        <v>50</v>
      </c>
      <c r="C20" s="14" t="s">
        <v>51</v>
      </c>
      <c r="D20" s="14"/>
      <c r="E20" s="14"/>
      <c r="F20" s="14"/>
      <c r="G20" s="15"/>
      <c r="H20" s="14" t="s">
        <v>52</v>
      </c>
      <c r="I20" s="14"/>
      <c r="J20" s="14"/>
      <c r="L20" s="13"/>
      <c r="M20" s="92" t="s">
        <v>50</v>
      </c>
      <c r="N20" s="14" t="s">
        <v>51</v>
      </c>
      <c r="O20" s="14"/>
      <c r="P20" s="14"/>
      <c r="Q20" s="14"/>
      <c r="R20" s="15"/>
      <c r="S20" s="14" t="s">
        <v>52</v>
      </c>
      <c r="T20" s="14"/>
      <c r="U20" s="14"/>
    </row>
    <row r="21" spans="1:21" ht="27.75" customHeight="1">
      <c r="A21" s="16" t="s">
        <v>11</v>
      </c>
      <c r="B21" s="93"/>
      <c r="C21" s="17" t="s">
        <v>53</v>
      </c>
      <c r="D21" s="17" t="s">
        <v>54</v>
      </c>
      <c r="E21" s="17" t="s">
        <v>55</v>
      </c>
      <c r="F21" s="17" t="s">
        <v>56</v>
      </c>
      <c r="G21" s="17"/>
      <c r="H21" s="17" t="s">
        <v>53</v>
      </c>
      <c r="I21" s="17" t="s">
        <v>57</v>
      </c>
      <c r="J21" s="17" t="s">
        <v>58</v>
      </c>
      <c r="L21" s="16" t="s">
        <v>11</v>
      </c>
      <c r="M21" s="93"/>
      <c r="N21" s="17" t="s">
        <v>53</v>
      </c>
      <c r="O21" s="17" t="s">
        <v>54</v>
      </c>
      <c r="P21" s="17" t="s">
        <v>55</v>
      </c>
      <c r="Q21" s="17" t="s">
        <v>56</v>
      </c>
      <c r="R21" s="17"/>
      <c r="S21" s="17" t="s">
        <v>53</v>
      </c>
      <c r="T21" s="17" t="s">
        <v>57</v>
      </c>
      <c r="U21" s="17" t="s">
        <v>58</v>
      </c>
    </row>
    <row r="22" spans="1:21" ht="12.75">
      <c r="A22" s="18" t="s">
        <v>18</v>
      </c>
      <c r="B22" s="60">
        <v>2854</v>
      </c>
      <c r="C22" s="60">
        <v>4894</v>
      </c>
      <c r="D22" s="60">
        <v>14513</v>
      </c>
      <c r="E22" s="60">
        <v>68</v>
      </c>
      <c r="F22" s="61">
        <v>19475</v>
      </c>
      <c r="G22" s="61"/>
      <c r="H22" s="60">
        <v>196</v>
      </c>
      <c r="I22" s="60">
        <v>1898</v>
      </c>
      <c r="J22" s="61">
        <v>2094</v>
      </c>
      <c r="K22" s="30"/>
      <c r="L22" s="18" t="s">
        <v>18</v>
      </c>
      <c r="M22" s="60">
        <v>9064</v>
      </c>
      <c r="N22" s="60">
        <v>12416</v>
      </c>
      <c r="O22" s="60">
        <v>43922</v>
      </c>
      <c r="P22" s="60">
        <v>557</v>
      </c>
      <c r="Q22" s="61">
        <v>56895</v>
      </c>
      <c r="R22" s="61"/>
      <c r="S22" s="60">
        <v>827</v>
      </c>
      <c r="T22" s="60">
        <v>1497</v>
      </c>
      <c r="U22" s="61">
        <v>2324</v>
      </c>
    </row>
    <row r="23" spans="1:21" ht="12.75">
      <c r="A23" s="18" t="s">
        <v>19</v>
      </c>
      <c r="B23" s="60">
        <v>4933</v>
      </c>
      <c r="C23" s="60">
        <v>4458</v>
      </c>
      <c r="D23" s="60">
        <v>9705</v>
      </c>
      <c r="E23" s="60">
        <v>362</v>
      </c>
      <c r="F23" s="61">
        <v>14525</v>
      </c>
      <c r="G23" s="61"/>
      <c r="H23" s="60">
        <v>651</v>
      </c>
      <c r="I23" s="60">
        <v>3011</v>
      </c>
      <c r="J23" s="61">
        <v>3662</v>
      </c>
      <c r="K23" s="30"/>
      <c r="L23" s="18" t="s">
        <v>19</v>
      </c>
      <c r="M23" s="60">
        <v>1870</v>
      </c>
      <c r="N23" s="60">
        <v>1840</v>
      </c>
      <c r="O23" s="60">
        <v>5705</v>
      </c>
      <c r="P23" s="60">
        <v>201</v>
      </c>
      <c r="Q23" s="61">
        <v>7746</v>
      </c>
      <c r="R23" s="61"/>
      <c r="S23" s="60">
        <v>577</v>
      </c>
      <c r="T23" s="60">
        <v>1306</v>
      </c>
      <c r="U23" s="61">
        <v>1883</v>
      </c>
    </row>
    <row r="24" spans="1:21" s="65" customFormat="1" ht="12.75">
      <c r="A24" s="20" t="s">
        <v>20</v>
      </c>
      <c r="B24" s="62">
        <v>7787</v>
      </c>
      <c r="C24" s="62">
        <v>9352</v>
      </c>
      <c r="D24" s="63">
        <v>24218</v>
      </c>
      <c r="E24" s="63">
        <v>430</v>
      </c>
      <c r="F24" s="63">
        <v>34000</v>
      </c>
      <c r="G24" s="62"/>
      <c r="H24" s="62">
        <v>847</v>
      </c>
      <c r="I24" s="62">
        <v>4909</v>
      </c>
      <c r="J24" s="62">
        <v>5756</v>
      </c>
      <c r="K24" s="64"/>
      <c r="L24" s="20" t="s">
        <v>20</v>
      </c>
      <c r="M24" s="62">
        <v>10934</v>
      </c>
      <c r="N24" s="62">
        <v>14256</v>
      </c>
      <c r="O24" s="63">
        <v>49627</v>
      </c>
      <c r="P24" s="63">
        <v>758</v>
      </c>
      <c r="Q24" s="63">
        <v>64641</v>
      </c>
      <c r="R24" s="62"/>
      <c r="S24" s="62">
        <v>1404</v>
      </c>
      <c r="T24" s="62">
        <v>2803</v>
      </c>
      <c r="U24" s="62">
        <v>4207</v>
      </c>
    </row>
    <row r="25" spans="1:21" ht="11.25" customHeight="1">
      <c r="A25" s="25" t="s">
        <v>21</v>
      </c>
      <c r="B25" s="26"/>
      <c r="C25" s="26"/>
      <c r="D25" s="26"/>
      <c r="E25" s="27"/>
      <c r="F25" s="27"/>
      <c r="G25" s="27"/>
      <c r="H25" s="27"/>
      <c r="I25" s="27"/>
      <c r="J25" s="27"/>
      <c r="L25" s="25" t="s">
        <v>21</v>
      </c>
      <c r="M25" s="26"/>
      <c r="N25" s="26"/>
      <c r="O25" s="26"/>
      <c r="P25" s="27"/>
      <c r="Q25" s="27"/>
      <c r="R25" s="27"/>
      <c r="S25" s="27"/>
      <c r="T25" s="27"/>
      <c r="U25" s="27"/>
    </row>
    <row r="26" spans="1:21" ht="10.5" customHeight="1">
      <c r="A26" s="94" t="s">
        <v>22</v>
      </c>
      <c r="B26" s="95"/>
      <c r="C26" s="95"/>
      <c r="D26" s="95"/>
      <c r="E26" s="95"/>
      <c r="F26" s="95"/>
      <c r="G26" s="95"/>
      <c r="H26" s="95"/>
      <c r="I26" s="95"/>
      <c r="J26" s="95"/>
      <c r="L26" s="94" t="s">
        <v>22</v>
      </c>
      <c r="M26" s="95"/>
      <c r="N26" s="95"/>
      <c r="O26" s="95"/>
      <c r="P26" s="95"/>
      <c r="Q26" s="95"/>
      <c r="R26" s="95"/>
      <c r="S26" s="95"/>
      <c r="T26" s="95"/>
      <c r="U26" s="95"/>
    </row>
    <row r="27" spans="1:21" ht="12.75">
      <c r="A27" s="28" t="s">
        <v>23</v>
      </c>
      <c r="B27" s="29"/>
      <c r="C27" s="29"/>
      <c r="D27" s="29"/>
      <c r="E27" s="29"/>
      <c r="F27" s="29"/>
      <c r="G27" s="29"/>
      <c r="H27" s="29"/>
      <c r="I27" s="29"/>
      <c r="J27" s="29"/>
      <c r="L27" s="28" t="s">
        <v>23</v>
      </c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2.75">
      <c r="A28" s="41"/>
      <c r="B28" s="9"/>
      <c r="C28" s="9"/>
      <c r="D28" s="42"/>
      <c r="E28" s="42"/>
      <c r="F28" s="42"/>
      <c r="G28" s="9"/>
      <c r="H28" s="9"/>
      <c r="I28" s="9"/>
      <c r="J28" s="9"/>
      <c r="L28" s="41"/>
      <c r="M28" s="9"/>
      <c r="N28" s="9"/>
      <c r="O28" s="42"/>
      <c r="P28" s="42"/>
      <c r="Q28" s="42"/>
      <c r="R28" s="9"/>
      <c r="S28" s="9"/>
      <c r="T28" s="9"/>
      <c r="U28" s="9"/>
    </row>
    <row r="29" spans="1:21" ht="12.75" hidden="1">
      <c r="A29" s="6" t="s">
        <v>26</v>
      </c>
      <c r="B29" s="9"/>
      <c r="C29" s="9"/>
      <c r="D29" s="9"/>
      <c r="E29" s="9"/>
      <c r="F29" s="9"/>
      <c r="G29" s="9"/>
      <c r="H29" s="9"/>
      <c r="I29" s="9"/>
      <c r="J29" s="9"/>
      <c r="L29" s="6" t="s">
        <v>26</v>
      </c>
      <c r="M29" s="9"/>
      <c r="N29" s="9"/>
      <c r="O29" s="9"/>
      <c r="P29" s="9"/>
      <c r="Q29" s="9"/>
      <c r="R29" s="9"/>
      <c r="S29" s="9"/>
      <c r="T29" s="9"/>
      <c r="U29" s="9"/>
    </row>
    <row r="30" spans="1:21" ht="12.75" hidden="1">
      <c r="A30" s="43" t="s">
        <v>27</v>
      </c>
      <c r="B30" s="9"/>
      <c r="C30" s="9"/>
      <c r="D30" s="9"/>
      <c r="E30" s="9"/>
      <c r="F30" s="9"/>
      <c r="G30" s="9"/>
      <c r="H30" s="9"/>
      <c r="I30" s="9"/>
      <c r="J30" s="9"/>
      <c r="L30" s="43" t="s">
        <v>27</v>
      </c>
      <c r="M30" s="9"/>
      <c r="N30" s="9"/>
      <c r="O30" s="9"/>
      <c r="P30" s="9"/>
      <c r="Q30" s="9"/>
      <c r="R30" s="9"/>
      <c r="S30" s="9"/>
      <c r="T30" s="9"/>
      <c r="U30" s="9"/>
    </row>
    <row r="31" spans="1:21" ht="12.75" hidden="1">
      <c r="A31" s="13"/>
      <c r="B31" s="44"/>
      <c r="C31" s="14" t="s">
        <v>9</v>
      </c>
      <c r="D31" s="14"/>
      <c r="E31" s="14"/>
      <c r="F31" s="14"/>
      <c r="G31" s="15"/>
      <c r="H31" s="14" t="s">
        <v>10</v>
      </c>
      <c r="I31" s="14"/>
      <c r="J31" s="14"/>
      <c r="L31" s="13"/>
      <c r="M31" s="44"/>
      <c r="N31" s="14" t="s">
        <v>9</v>
      </c>
      <c r="O31" s="14"/>
      <c r="P31" s="14"/>
      <c r="Q31" s="14"/>
      <c r="R31" s="15"/>
      <c r="S31" s="14" t="s">
        <v>10</v>
      </c>
      <c r="T31" s="14"/>
      <c r="U31" s="14"/>
    </row>
    <row r="32" spans="1:21" ht="18" hidden="1">
      <c r="A32" s="16" t="s">
        <v>11</v>
      </c>
      <c r="B32" s="45" t="s">
        <v>28</v>
      </c>
      <c r="C32" s="45" t="s">
        <v>12</v>
      </c>
      <c r="D32" s="45" t="s">
        <v>13</v>
      </c>
      <c r="E32" s="45" t="s">
        <v>14</v>
      </c>
      <c r="F32" s="45" t="s">
        <v>15</v>
      </c>
      <c r="G32" s="45"/>
      <c r="H32" s="45" t="s">
        <v>12</v>
      </c>
      <c r="I32" s="45" t="s">
        <v>16</v>
      </c>
      <c r="J32" s="45" t="s">
        <v>29</v>
      </c>
      <c r="L32" s="16" t="s">
        <v>11</v>
      </c>
      <c r="M32" s="45" t="s">
        <v>28</v>
      </c>
      <c r="N32" s="45" t="s">
        <v>12</v>
      </c>
      <c r="O32" s="45" t="s">
        <v>13</v>
      </c>
      <c r="P32" s="45" t="s">
        <v>14</v>
      </c>
      <c r="Q32" s="45" t="s">
        <v>15</v>
      </c>
      <c r="R32" s="45"/>
      <c r="S32" s="45" t="s">
        <v>12</v>
      </c>
      <c r="T32" s="45" t="s">
        <v>16</v>
      </c>
      <c r="U32" s="45" t="s">
        <v>29</v>
      </c>
    </row>
    <row r="33" spans="1:21" ht="12.75" hidden="1">
      <c r="A33" s="41" t="s">
        <v>18</v>
      </c>
      <c r="B33" s="46">
        <f aca="true" t="shared" si="0" ref="B33:J33">+B22-B9</f>
        <v>189</v>
      </c>
      <c r="C33" s="46">
        <f t="shared" si="0"/>
        <v>160</v>
      </c>
      <c r="D33" s="46">
        <f t="shared" si="0"/>
        <v>2084</v>
      </c>
      <c r="E33" s="46">
        <f t="shared" si="0"/>
        <v>-244</v>
      </c>
      <c r="F33" s="46">
        <f t="shared" si="0"/>
        <v>2000</v>
      </c>
      <c r="G33" s="46">
        <f t="shared" si="0"/>
        <v>0</v>
      </c>
      <c r="H33" s="46">
        <f t="shared" si="0"/>
        <v>-30</v>
      </c>
      <c r="I33" s="46">
        <f t="shared" si="0"/>
        <v>105</v>
      </c>
      <c r="J33" s="46">
        <f t="shared" si="0"/>
        <v>75</v>
      </c>
      <c r="L33" s="41" t="s">
        <v>18</v>
      </c>
      <c r="M33" s="46">
        <f aca="true" t="shared" si="1" ref="M33:U33">+M22-M9</f>
        <v>3250</v>
      </c>
      <c r="N33" s="46">
        <f t="shared" si="1"/>
        <v>3177</v>
      </c>
      <c r="O33" s="46">
        <f t="shared" si="1"/>
        <v>-309</v>
      </c>
      <c r="P33" s="46">
        <f t="shared" si="1"/>
        <v>408</v>
      </c>
      <c r="Q33" s="46">
        <f t="shared" si="1"/>
        <v>3276</v>
      </c>
      <c r="R33" s="46">
        <f t="shared" si="1"/>
        <v>0</v>
      </c>
      <c r="S33" s="46">
        <f t="shared" si="1"/>
        <v>268</v>
      </c>
      <c r="T33" s="46">
        <f t="shared" si="1"/>
        <v>-74</v>
      </c>
      <c r="U33" s="46">
        <f t="shared" si="1"/>
        <v>194</v>
      </c>
    </row>
    <row r="34" spans="1:21" ht="12.75" hidden="1">
      <c r="A34" s="41" t="s">
        <v>19</v>
      </c>
      <c r="B34" s="42">
        <f aca="true" t="shared" si="2" ref="B34:J34">+B23-B10</f>
        <v>2629</v>
      </c>
      <c r="C34" s="42">
        <f t="shared" si="2"/>
        <v>-605</v>
      </c>
      <c r="D34" s="42">
        <f t="shared" si="2"/>
        <v>161</v>
      </c>
      <c r="E34" s="42">
        <f t="shared" si="2"/>
        <v>120</v>
      </c>
      <c r="F34" s="42">
        <f t="shared" si="2"/>
        <v>-324</v>
      </c>
      <c r="G34" s="42">
        <f t="shared" si="2"/>
        <v>0</v>
      </c>
      <c r="H34" s="42">
        <f t="shared" si="2"/>
        <v>-55</v>
      </c>
      <c r="I34" s="42">
        <f t="shared" si="2"/>
        <v>-56</v>
      </c>
      <c r="J34" s="42">
        <f t="shared" si="2"/>
        <v>-111</v>
      </c>
      <c r="L34" s="41" t="s">
        <v>19</v>
      </c>
      <c r="M34" s="42">
        <f aca="true" t="shared" si="3" ref="M34:U34">+M23-M10</f>
        <v>328</v>
      </c>
      <c r="N34" s="42">
        <f t="shared" si="3"/>
        <v>42</v>
      </c>
      <c r="O34" s="42">
        <f t="shared" si="3"/>
        <v>-352</v>
      </c>
      <c r="P34" s="42">
        <f t="shared" si="3"/>
        <v>89</v>
      </c>
      <c r="Q34" s="42">
        <f t="shared" si="3"/>
        <v>-221</v>
      </c>
      <c r="R34" s="42">
        <f t="shared" si="3"/>
        <v>0</v>
      </c>
      <c r="S34" s="42">
        <f t="shared" si="3"/>
        <v>202</v>
      </c>
      <c r="T34" s="42">
        <f t="shared" si="3"/>
        <v>-9</v>
      </c>
      <c r="U34" s="42">
        <f t="shared" si="3"/>
        <v>193</v>
      </c>
    </row>
    <row r="35" spans="1:21" ht="12.75" hidden="1">
      <c r="A35" s="47" t="s">
        <v>20</v>
      </c>
      <c r="B35" s="48">
        <f aca="true" t="shared" si="4" ref="B35:J35">+B24-B11</f>
        <v>2818</v>
      </c>
      <c r="C35" s="48">
        <f t="shared" si="4"/>
        <v>-445</v>
      </c>
      <c r="D35" s="48">
        <f t="shared" si="4"/>
        <v>2245</v>
      </c>
      <c r="E35" s="48">
        <f t="shared" si="4"/>
        <v>-124</v>
      </c>
      <c r="F35" s="48">
        <f t="shared" si="4"/>
        <v>1676</v>
      </c>
      <c r="G35" s="48">
        <f t="shared" si="4"/>
        <v>0</v>
      </c>
      <c r="H35" s="48">
        <f t="shared" si="4"/>
        <v>-85</v>
      </c>
      <c r="I35" s="48">
        <f t="shared" si="4"/>
        <v>49</v>
      </c>
      <c r="J35" s="48">
        <f t="shared" si="4"/>
        <v>-36</v>
      </c>
      <c r="L35" s="47" t="s">
        <v>20</v>
      </c>
      <c r="M35" s="48">
        <f aca="true" t="shared" si="5" ref="M35:U35">+M24-M11</f>
        <v>3578</v>
      </c>
      <c r="N35" s="48">
        <f t="shared" si="5"/>
        <v>3219</v>
      </c>
      <c r="O35" s="48">
        <f t="shared" si="5"/>
        <v>-661</v>
      </c>
      <c r="P35" s="48">
        <f t="shared" si="5"/>
        <v>497</v>
      </c>
      <c r="Q35" s="48">
        <f t="shared" si="5"/>
        <v>3055</v>
      </c>
      <c r="R35" s="48">
        <f t="shared" si="5"/>
        <v>0</v>
      </c>
      <c r="S35" s="48">
        <f t="shared" si="5"/>
        <v>470</v>
      </c>
      <c r="T35" s="48">
        <f t="shared" si="5"/>
        <v>-83</v>
      </c>
      <c r="U35" s="48">
        <f t="shared" si="5"/>
        <v>387</v>
      </c>
    </row>
    <row r="36" spans="1:21" ht="12.75" hidden="1">
      <c r="A36" s="41" t="s">
        <v>30</v>
      </c>
      <c r="B36" s="9"/>
      <c r="C36" s="9"/>
      <c r="D36" s="42"/>
      <c r="E36" s="42"/>
      <c r="F36" s="42"/>
      <c r="G36" s="9"/>
      <c r="H36" s="9"/>
      <c r="I36" s="9"/>
      <c r="J36" s="9"/>
      <c r="L36" s="41" t="s">
        <v>30</v>
      </c>
      <c r="M36" s="9"/>
      <c r="N36" s="9"/>
      <c r="O36" s="42"/>
      <c r="P36" s="42"/>
      <c r="Q36" s="42"/>
      <c r="R36" s="9"/>
      <c r="S36" s="9"/>
      <c r="T36" s="9"/>
      <c r="U36" s="9"/>
    </row>
    <row r="37" spans="1:21" ht="12.75" hidden="1">
      <c r="A37" s="41"/>
      <c r="B37" s="9"/>
      <c r="C37" s="9"/>
      <c r="D37" s="42"/>
      <c r="E37" s="42"/>
      <c r="F37" s="42"/>
      <c r="G37" s="9"/>
      <c r="H37" s="9"/>
      <c r="I37" s="9"/>
      <c r="J37" s="9"/>
      <c r="L37" s="41"/>
      <c r="M37" s="9"/>
      <c r="N37" s="9"/>
      <c r="O37" s="42"/>
      <c r="P37" s="42"/>
      <c r="Q37" s="42"/>
      <c r="R37" s="9"/>
      <c r="S37" s="9"/>
      <c r="T37" s="9"/>
      <c r="U37" s="9"/>
    </row>
    <row r="38" spans="1:21" ht="12.75" hidden="1">
      <c r="A38" s="41"/>
      <c r="B38" s="9"/>
      <c r="C38" s="9"/>
      <c r="D38" s="42"/>
      <c r="E38" s="42"/>
      <c r="F38" s="42"/>
      <c r="G38" s="9"/>
      <c r="H38" s="9"/>
      <c r="I38" s="9"/>
      <c r="J38" s="9"/>
      <c r="L38" s="41"/>
      <c r="M38" s="9"/>
      <c r="N38" s="9"/>
      <c r="O38" s="42"/>
      <c r="P38" s="42"/>
      <c r="Q38" s="42"/>
      <c r="R38" s="9"/>
      <c r="S38" s="9"/>
      <c r="T38" s="9"/>
      <c r="U38" s="9"/>
    </row>
    <row r="39" spans="1:21" ht="12.75">
      <c r="A39" s="6" t="s">
        <v>61</v>
      </c>
      <c r="B39" s="9"/>
      <c r="C39" s="9"/>
      <c r="D39" s="42"/>
      <c r="E39" s="42"/>
      <c r="F39" s="42"/>
      <c r="G39" s="9"/>
      <c r="H39" s="9"/>
      <c r="I39" s="9"/>
      <c r="J39" s="9"/>
      <c r="L39" s="6" t="s">
        <v>62</v>
      </c>
      <c r="M39" s="9"/>
      <c r="N39" s="9"/>
      <c r="O39" s="42"/>
      <c r="P39" s="42"/>
      <c r="Q39" s="42"/>
      <c r="R39" s="9"/>
      <c r="S39" s="9"/>
      <c r="T39" s="9"/>
      <c r="U39" s="9"/>
    </row>
    <row r="40" spans="1:21" ht="12.75">
      <c r="A40" s="6" t="s">
        <v>63</v>
      </c>
      <c r="B40" s="10"/>
      <c r="C40" s="10"/>
      <c r="D40" s="10"/>
      <c r="E40" s="10"/>
      <c r="F40" s="10"/>
      <c r="G40" s="10"/>
      <c r="H40" s="10"/>
      <c r="I40" s="10"/>
      <c r="J40" s="10"/>
      <c r="L40" s="6" t="s">
        <v>64</v>
      </c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2.75">
      <c r="A41" s="43" t="s">
        <v>43</v>
      </c>
      <c r="B41" s="10"/>
      <c r="C41" s="49"/>
      <c r="D41" s="49"/>
      <c r="E41" s="49"/>
      <c r="F41" s="49"/>
      <c r="G41" s="49"/>
      <c r="H41" s="49"/>
      <c r="I41" s="50"/>
      <c r="J41" s="51" t="s">
        <v>35</v>
      </c>
      <c r="L41" s="43" t="s">
        <v>43</v>
      </c>
      <c r="M41" s="10"/>
      <c r="N41" s="49"/>
      <c r="O41" s="49"/>
      <c r="P41" s="49"/>
      <c r="Q41" s="49"/>
      <c r="R41" s="49"/>
      <c r="S41" s="49"/>
      <c r="T41" s="50"/>
      <c r="U41" s="51" t="s">
        <v>35</v>
      </c>
    </row>
    <row r="42" spans="1:21" ht="12.75" customHeight="1">
      <c r="A42" s="13"/>
      <c r="B42" s="92" t="s">
        <v>65</v>
      </c>
      <c r="C42" s="14" t="s">
        <v>51</v>
      </c>
      <c r="D42" s="14"/>
      <c r="E42" s="14"/>
      <c r="F42" s="14"/>
      <c r="G42" s="15"/>
      <c r="H42" s="14" t="s">
        <v>52</v>
      </c>
      <c r="I42" s="14"/>
      <c r="J42" s="14"/>
      <c r="L42" s="13"/>
      <c r="M42" s="92" t="s">
        <v>65</v>
      </c>
      <c r="N42" s="14" t="s">
        <v>51</v>
      </c>
      <c r="O42" s="14"/>
      <c r="P42" s="14"/>
      <c r="Q42" s="14"/>
      <c r="R42" s="15"/>
      <c r="S42" s="14" t="s">
        <v>52</v>
      </c>
      <c r="T42" s="14"/>
      <c r="U42" s="14"/>
    </row>
    <row r="43" spans="1:21" ht="27.75" customHeight="1">
      <c r="A43" s="16" t="s">
        <v>11</v>
      </c>
      <c r="B43" s="93"/>
      <c r="C43" s="17" t="s">
        <v>53</v>
      </c>
      <c r="D43" s="17" t="s">
        <v>54</v>
      </c>
      <c r="E43" s="17" t="s">
        <v>55</v>
      </c>
      <c r="F43" s="17" t="s">
        <v>56</v>
      </c>
      <c r="G43" s="17"/>
      <c r="H43" s="17" t="s">
        <v>53</v>
      </c>
      <c r="I43" s="17" t="s">
        <v>57</v>
      </c>
      <c r="J43" s="17" t="s">
        <v>66</v>
      </c>
      <c r="L43" s="16" t="s">
        <v>11</v>
      </c>
      <c r="M43" s="93"/>
      <c r="N43" s="17" t="s">
        <v>53</v>
      </c>
      <c r="O43" s="17" t="s">
        <v>54</v>
      </c>
      <c r="P43" s="17" t="s">
        <v>55</v>
      </c>
      <c r="Q43" s="17" t="s">
        <v>56</v>
      </c>
      <c r="R43" s="17"/>
      <c r="S43" s="17" t="s">
        <v>53</v>
      </c>
      <c r="T43" s="17" t="s">
        <v>57</v>
      </c>
      <c r="U43" s="17" t="s">
        <v>66</v>
      </c>
    </row>
    <row r="44" spans="1:21" ht="12.75">
      <c r="A44" s="41" t="s">
        <v>18</v>
      </c>
      <c r="B44" s="52">
        <f aca="true" t="shared" si="6" ref="B44:F46">+B22/B9*100-100</f>
        <v>7.091932457786115</v>
      </c>
      <c r="C44" s="52">
        <f t="shared" si="6"/>
        <v>3.379805661174487</v>
      </c>
      <c r="D44" s="52">
        <f t="shared" si="6"/>
        <v>16.76723791133638</v>
      </c>
      <c r="E44" s="52">
        <f t="shared" si="6"/>
        <v>-78.2051282051282</v>
      </c>
      <c r="F44" s="52">
        <f t="shared" si="6"/>
        <v>11.444921316165946</v>
      </c>
      <c r="G44" s="52"/>
      <c r="H44" s="52">
        <f aca="true" t="shared" si="7" ref="H44:J46">+H22/H9*100-100</f>
        <v>-13.274336283185846</v>
      </c>
      <c r="I44" s="52">
        <f t="shared" si="7"/>
        <v>5.856107083100966</v>
      </c>
      <c r="J44" s="52">
        <f t="shared" si="7"/>
        <v>3.7147102526003124</v>
      </c>
      <c r="L44" s="41" t="s">
        <v>18</v>
      </c>
      <c r="M44" s="52">
        <f aca="true" t="shared" si="8" ref="M44:Q46">+M22/M9*100-100</f>
        <v>55.89955280357756</v>
      </c>
      <c r="N44" s="52">
        <f t="shared" si="8"/>
        <v>34.3868384024245</v>
      </c>
      <c r="O44" s="52">
        <f t="shared" si="8"/>
        <v>-0.6986050507562567</v>
      </c>
      <c r="P44" s="52">
        <f t="shared" si="8"/>
        <v>273.8255033557047</v>
      </c>
      <c r="Q44" s="52">
        <f t="shared" si="8"/>
        <v>6.109774520226026</v>
      </c>
      <c r="R44" s="52"/>
      <c r="S44" s="52">
        <f aca="true" t="shared" si="9" ref="S44:U46">+S22/S9*100-100</f>
        <v>47.94275491949912</v>
      </c>
      <c r="T44" s="52">
        <f t="shared" si="9"/>
        <v>-4.710375556970078</v>
      </c>
      <c r="U44" s="52">
        <f t="shared" si="9"/>
        <v>9.10798122065728</v>
      </c>
    </row>
    <row r="45" spans="1:21" ht="12.75">
      <c r="A45" s="41" t="s">
        <v>19</v>
      </c>
      <c r="B45" s="53">
        <f t="shared" si="6"/>
        <v>114.10590277777777</v>
      </c>
      <c r="C45" s="53">
        <f t="shared" si="6"/>
        <v>-11.949437092632834</v>
      </c>
      <c r="D45" s="53">
        <f t="shared" si="6"/>
        <v>1.6869237217099737</v>
      </c>
      <c r="E45" s="53">
        <f t="shared" si="6"/>
        <v>49.58677685950411</v>
      </c>
      <c r="F45" s="53">
        <f t="shared" si="6"/>
        <v>-2.1819651154959985</v>
      </c>
      <c r="G45" s="53"/>
      <c r="H45" s="53">
        <f t="shared" si="7"/>
        <v>-7.7903682719546765</v>
      </c>
      <c r="I45" s="53">
        <f t="shared" si="7"/>
        <v>-1.8258884903814732</v>
      </c>
      <c r="J45" s="53">
        <f t="shared" si="7"/>
        <v>-2.9419560031804934</v>
      </c>
      <c r="L45" s="41" t="s">
        <v>19</v>
      </c>
      <c r="M45" s="53">
        <f t="shared" si="8"/>
        <v>21.271076523994807</v>
      </c>
      <c r="N45" s="53">
        <f t="shared" si="8"/>
        <v>2.335928809788655</v>
      </c>
      <c r="O45" s="53">
        <f t="shared" si="8"/>
        <v>-5.811457817401362</v>
      </c>
      <c r="P45" s="53">
        <f t="shared" si="8"/>
        <v>79.46428571428572</v>
      </c>
      <c r="Q45" s="53">
        <f t="shared" si="8"/>
        <v>-2.773942512865574</v>
      </c>
      <c r="R45" s="53"/>
      <c r="S45" s="53">
        <f t="shared" si="9"/>
        <v>53.866666666666674</v>
      </c>
      <c r="T45" s="53">
        <f t="shared" si="9"/>
        <v>-0.6844106463878319</v>
      </c>
      <c r="U45" s="53">
        <f t="shared" si="9"/>
        <v>11.42011834319527</v>
      </c>
    </row>
    <row r="46" spans="1:21" s="65" customFormat="1" ht="12.75">
      <c r="A46" s="54" t="s">
        <v>20</v>
      </c>
      <c r="B46" s="55">
        <f t="shared" si="6"/>
        <v>56.711611994365086</v>
      </c>
      <c r="C46" s="55">
        <f t="shared" si="6"/>
        <v>-4.542206797999398</v>
      </c>
      <c r="D46" s="55">
        <f t="shared" si="6"/>
        <v>10.217084603831978</v>
      </c>
      <c r="E46" s="55">
        <f t="shared" si="6"/>
        <v>-22.382671480144396</v>
      </c>
      <c r="F46" s="55">
        <f t="shared" si="6"/>
        <v>5.185001856205915</v>
      </c>
      <c r="G46" s="55"/>
      <c r="H46" s="55">
        <f t="shared" si="7"/>
        <v>-9.12017167381974</v>
      </c>
      <c r="I46" s="55">
        <f t="shared" si="7"/>
        <v>1.0082304526749084</v>
      </c>
      <c r="J46" s="55">
        <f t="shared" si="7"/>
        <v>-0.6215469613259756</v>
      </c>
      <c r="L46" s="54" t="s">
        <v>20</v>
      </c>
      <c r="M46" s="55">
        <f t="shared" si="8"/>
        <v>48.6405655247417</v>
      </c>
      <c r="N46" s="55">
        <f t="shared" si="8"/>
        <v>29.165534112530565</v>
      </c>
      <c r="O46" s="55">
        <f t="shared" si="8"/>
        <v>-1.3144288895959306</v>
      </c>
      <c r="P46" s="55">
        <f t="shared" si="8"/>
        <v>190.4214559386973</v>
      </c>
      <c r="Q46" s="55">
        <f t="shared" si="8"/>
        <v>4.96054298054753</v>
      </c>
      <c r="R46" s="55"/>
      <c r="S46" s="55">
        <f t="shared" si="9"/>
        <v>50.32119914346896</v>
      </c>
      <c r="T46" s="55">
        <f t="shared" si="9"/>
        <v>-2.8759528759528763</v>
      </c>
      <c r="U46" s="55">
        <f t="shared" si="9"/>
        <v>10.130890052356008</v>
      </c>
    </row>
    <row r="47" spans="1:21" ht="12.75">
      <c r="A47" s="18" t="s">
        <v>21</v>
      </c>
      <c r="B47" s="56"/>
      <c r="C47" s="56"/>
      <c r="D47" s="56"/>
      <c r="E47" s="56"/>
      <c r="F47" s="56"/>
      <c r="G47" s="56"/>
      <c r="H47" s="56"/>
      <c r="I47" s="56"/>
      <c r="J47" s="56"/>
      <c r="L47" s="18" t="s">
        <v>21</v>
      </c>
      <c r="M47" s="56"/>
      <c r="N47" s="56"/>
      <c r="O47" s="56"/>
      <c r="P47" s="56"/>
      <c r="Q47" s="56"/>
      <c r="R47" s="56"/>
      <c r="S47" s="56"/>
      <c r="T47" s="56"/>
      <c r="U47" s="56"/>
    </row>
    <row r="48" spans="1:21" ht="12.75">
      <c r="A48" s="57"/>
      <c r="B48" s="56"/>
      <c r="C48" s="56"/>
      <c r="D48" s="56"/>
      <c r="E48" s="56"/>
      <c r="F48" s="56"/>
      <c r="G48" s="56"/>
      <c r="H48" s="56"/>
      <c r="I48" s="56"/>
      <c r="J48" s="56"/>
      <c r="L48" s="57"/>
      <c r="M48" s="56"/>
      <c r="N48" s="56"/>
      <c r="O48" s="56"/>
      <c r="P48" s="56"/>
      <c r="Q48" s="56"/>
      <c r="R48" s="56"/>
      <c r="S48" s="56"/>
      <c r="T48" s="56"/>
      <c r="U48" s="56"/>
    </row>
    <row r="49" spans="1:20" ht="12.75">
      <c r="A49" s="6" t="s">
        <v>67</v>
      </c>
      <c r="B49" s="2"/>
      <c r="C49" s="58"/>
      <c r="D49" s="58"/>
      <c r="E49" s="58"/>
      <c r="F49" s="58"/>
      <c r="G49" s="58"/>
      <c r="H49" s="58"/>
      <c r="I49" s="58"/>
      <c r="L49" s="6" t="s">
        <v>68</v>
      </c>
      <c r="M49" s="2"/>
      <c r="N49" s="58"/>
      <c r="O49" s="58"/>
      <c r="P49" s="58"/>
      <c r="Q49" s="58"/>
      <c r="R49" s="58"/>
      <c r="S49" s="58"/>
      <c r="T49" s="58"/>
    </row>
    <row r="50" spans="1:21" ht="12.75">
      <c r="A50" s="6" t="s">
        <v>69</v>
      </c>
      <c r="B50" s="10"/>
      <c r="C50" s="10"/>
      <c r="D50" s="10"/>
      <c r="E50" s="10"/>
      <c r="F50" s="10"/>
      <c r="G50" s="10"/>
      <c r="H50" s="10"/>
      <c r="I50" s="10"/>
      <c r="J50" s="10"/>
      <c r="L50" s="6" t="s">
        <v>39</v>
      </c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2.75">
      <c r="A51" s="43" t="s">
        <v>43</v>
      </c>
      <c r="B51" s="10"/>
      <c r="C51" s="49"/>
      <c r="D51" s="49"/>
      <c r="E51" s="49"/>
      <c r="F51" s="49"/>
      <c r="G51" s="49"/>
      <c r="H51" s="49"/>
      <c r="I51" s="50"/>
      <c r="J51" s="51" t="s">
        <v>40</v>
      </c>
      <c r="L51" s="43" t="s">
        <v>43</v>
      </c>
      <c r="M51" s="10"/>
      <c r="N51" s="49"/>
      <c r="O51" s="49"/>
      <c r="P51" s="49"/>
      <c r="Q51" s="49"/>
      <c r="R51" s="49"/>
      <c r="S51" s="49"/>
      <c r="T51" s="50"/>
      <c r="U51" s="51" t="s">
        <v>40</v>
      </c>
    </row>
    <row r="52" spans="1:21" ht="12.75" customHeight="1">
      <c r="A52" s="13"/>
      <c r="B52" s="92" t="s">
        <v>65</v>
      </c>
      <c r="C52" s="14" t="s">
        <v>51</v>
      </c>
      <c r="D52" s="14"/>
      <c r="E52" s="14"/>
      <c r="F52" s="14"/>
      <c r="G52" s="15"/>
      <c r="H52" s="14" t="s">
        <v>52</v>
      </c>
      <c r="I52" s="14"/>
      <c r="J52" s="14"/>
      <c r="L52" s="13"/>
      <c r="M52" s="92" t="s">
        <v>65</v>
      </c>
      <c r="N52" s="14" t="s">
        <v>51</v>
      </c>
      <c r="O52" s="14"/>
      <c r="P52" s="14"/>
      <c r="Q52" s="14"/>
      <c r="R52" s="15"/>
      <c r="S52" s="14" t="s">
        <v>52</v>
      </c>
      <c r="T52" s="14"/>
      <c r="U52" s="14"/>
    </row>
    <row r="53" spans="1:21" ht="27.75" customHeight="1">
      <c r="A53" s="16" t="s">
        <v>11</v>
      </c>
      <c r="B53" s="93"/>
      <c r="C53" s="17" t="s">
        <v>53</v>
      </c>
      <c r="D53" s="17" t="s">
        <v>54</v>
      </c>
      <c r="E53" s="17" t="s">
        <v>55</v>
      </c>
      <c r="F53" s="17" t="s">
        <v>56</v>
      </c>
      <c r="G53" s="17"/>
      <c r="H53" s="17" t="s">
        <v>53</v>
      </c>
      <c r="I53" s="17" t="s">
        <v>57</v>
      </c>
      <c r="J53" s="17" t="s">
        <v>66</v>
      </c>
      <c r="L53" s="16" t="s">
        <v>11</v>
      </c>
      <c r="M53" s="93"/>
      <c r="N53" s="17" t="s">
        <v>53</v>
      </c>
      <c r="O53" s="17" t="s">
        <v>54</v>
      </c>
      <c r="P53" s="17" t="s">
        <v>55</v>
      </c>
      <c r="Q53" s="17" t="s">
        <v>56</v>
      </c>
      <c r="R53" s="17"/>
      <c r="S53" s="17" t="s">
        <v>53</v>
      </c>
      <c r="T53" s="17" t="s">
        <v>57</v>
      </c>
      <c r="U53" s="17" t="s">
        <v>66</v>
      </c>
    </row>
    <row r="54" spans="1:21" ht="12.75">
      <c r="A54" s="44" t="s">
        <v>18</v>
      </c>
      <c r="B54" s="52">
        <f>+B33/$B$35*$B$46</f>
        <v>3.803582209700142</v>
      </c>
      <c r="C54" s="52">
        <f>+C33/$C$35*$C$46</f>
        <v>1.6331530060222554</v>
      </c>
      <c r="D54" s="52">
        <f>+D33/$D$35*$D$46</f>
        <v>9.484367177900152</v>
      </c>
      <c r="E54" s="52">
        <f>+E33/$E$35*$E$46</f>
        <v>-44.043321299638976</v>
      </c>
      <c r="F54" s="52">
        <f>+F33/$F$35*$F$46</f>
        <v>6.187353050365053</v>
      </c>
      <c r="G54" s="52"/>
      <c r="H54" s="52">
        <f>+H33/$H$35*$H$46</f>
        <v>-3.218884120171673</v>
      </c>
      <c r="I54" s="52">
        <f>+I33/$I$35*$I$46</f>
        <v>2.160493827160518</v>
      </c>
      <c r="J54" s="52">
        <f>+J33/$J$35*$J$46</f>
        <v>1.2948895027624494</v>
      </c>
      <c r="L54" s="44" t="s">
        <v>18</v>
      </c>
      <c r="M54" s="52">
        <f>+M33/$M$35*$M$46</f>
        <v>44.1816204458945</v>
      </c>
      <c r="N54" s="52">
        <f>+N33/$N$35*$N$46</f>
        <v>28.7849959228051</v>
      </c>
      <c r="O54" s="52">
        <f>+O33/$O$35*$O$46</f>
        <v>-0.6144607063315319</v>
      </c>
      <c r="P54" s="52">
        <f>+P33/$P$35*$P$46</f>
        <v>156.32183908045977</v>
      </c>
      <c r="Q54" s="52">
        <f>+Q33/$Q$35*$Q$46</f>
        <v>5.319390770629691</v>
      </c>
      <c r="R54" s="52"/>
      <c r="S54" s="52">
        <f>+S33/$S$35*$S$46</f>
        <v>28.69379014989294</v>
      </c>
      <c r="T54" s="52">
        <f>+T33/$T$35*$T$46</f>
        <v>-2.5641025641025643</v>
      </c>
      <c r="U54" s="52">
        <f>+U33/$U$35*$U$46</f>
        <v>5.078534031413606</v>
      </c>
    </row>
    <row r="55" spans="1:21" ht="12.75">
      <c r="A55" s="57" t="s">
        <v>19</v>
      </c>
      <c r="B55" s="53">
        <f>+B34/$B$35*$B$46</f>
        <v>52.90802978466495</v>
      </c>
      <c r="C55" s="53">
        <f>+C34/$C$35*$C$46</f>
        <v>-6.175359804021654</v>
      </c>
      <c r="D55" s="53">
        <f>+D34/$D$35*$D$46</f>
        <v>0.7327174259318256</v>
      </c>
      <c r="E55" s="53">
        <f>+E34/$E$35*$E$46</f>
        <v>21.660649819494576</v>
      </c>
      <c r="F55" s="53">
        <f>+F34/$F$35*$F$46</f>
        <v>-1.0023511941591385</v>
      </c>
      <c r="G55" s="53"/>
      <c r="H55" s="53">
        <f>+H34/$H$35*$H$46</f>
        <v>-5.901287553648068</v>
      </c>
      <c r="I55" s="53">
        <f>+I34/$I$35*$I$46</f>
        <v>-1.1522633744856094</v>
      </c>
      <c r="J55" s="53">
        <f>+J34/$J$35*$J$46</f>
        <v>-1.916436464088425</v>
      </c>
      <c r="L55" s="57" t="s">
        <v>19</v>
      </c>
      <c r="M55" s="53">
        <f>+M34/$M$35*$M$46</f>
        <v>4.458945078847199</v>
      </c>
      <c r="N55" s="53">
        <f>+N34/$N$35*$N$46</f>
        <v>0.3805381897254687</v>
      </c>
      <c r="O55" s="53">
        <f>+O34/$O$35*$O$46</f>
        <v>-0.6999681832643987</v>
      </c>
      <c r="P55" s="53">
        <f>+P34/$P$35*$P$46</f>
        <v>34.099616858237546</v>
      </c>
      <c r="Q55" s="53">
        <f>+Q34/$Q$35*$Q$46</f>
        <v>-0.35884779008216167</v>
      </c>
      <c r="R55" s="53"/>
      <c r="S55" s="53">
        <f>+S34/$S$35*$S$46</f>
        <v>21.627408993576022</v>
      </c>
      <c r="T55" s="53">
        <f>+T34/$T$35*$T$46</f>
        <v>-0.31185031185031187</v>
      </c>
      <c r="U55" s="53">
        <f>+U34/$U$35*$U$46</f>
        <v>5.052356020942402</v>
      </c>
    </row>
    <row r="56" spans="1:21" ht="12.75">
      <c r="A56" s="54" t="s">
        <v>20</v>
      </c>
      <c r="B56" s="55">
        <f>+B35/$B$35*$B$46</f>
        <v>56.711611994365086</v>
      </c>
      <c r="C56" s="55">
        <f>+C35/$C$35*$C$46</f>
        <v>-4.542206797999398</v>
      </c>
      <c r="D56" s="55">
        <f>+D35/$D$35*$D$46</f>
        <v>10.217084603831978</v>
      </c>
      <c r="E56" s="55">
        <f>+E35/$E$35*$E$46</f>
        <v>-22.382671480144396</v>
      </c>
      <c r="F56" s="55">
        <f>+F35/$F$35*$F$46</f>
        <v>5.185001856205915</v>
      </c>
      <c r="G56" s="55"/>
      <c r="H56" s="55">
        <f>+H35/$H$35*$H$46</f>
        <v>-9.12017167381974</v>
      </c>
      <c r="I56" s="55">
        <f>+I35/$I$35*$I$46</f>
        <v>1.0082304526749084</v>
      </c>
      <c r="J56" s="55">
        <f>+J35/$J$35*$J$46</f>
        <v>-0.6215469613259756</v>
      </c>
      <c r="L56" s="54" t="s">
        <v>20</v>
      </c>
      <c r="M56" s="55">
        <f>+M35/$M$35*$M$46</f>
        <v>48.6405655247417</v>
      </c>
      <c r="N56" s="55">
        <f>+N35/$N$35*$N$46</f>
        <v>29.165534112530565</v>
      </c>
      <c r="O56" s="55">
        <f>+O35/$O$35*$O$46</f>
        <v>-1.3144288895959306</v>
      </c>
      <c r="P56" s="55">
        <f>+P35/$P$35*$P$46</f>
        <v>190.4214559386973</v>
      </c>
      <c r="Q56" s="55">
        <f>+Q35/$Q$35*$Q$46</f>
        <v>4.96054298054753</v>
      </c>
      <c r="R56" s="55"/>
      <c r="S56" s="55">
        <f>+S35/$S$35*$S$46</f>
        <v>50.32119914346896</v>
      </c>
      <c r="T56" s="55">
        <f>+T35/$T$35*$T$46</f>
        <v>-2.8759528759528763</v>
      </c>
      <c r="U56" s="55">
        <f>+U35/$U$35*$U$46</f>
        <v>10.130890052356008</v>
      </c>
    </row>
    <row r="57" spans="1:12" ht="12.75">
      <c r="A57" s="18" t="s">
        <v>21</v>
      </c>
      <c r="L57" s="18" t="s">
        <v>21</v>
      </c>
    </row>
  </sheetData>
  <mergeCells count="16">
    <mergeCell ref="I19:J19"/>
    <mergeCell ref="T19:U19"/>
    <mergeCell ref="A26:J26"/>
    <mergeCell ref="L26:U26"/>
    <mergeCell ref="B20:B21"/>
    <mergeCell ref="M20:M21"/>
    <mergeCell ref="T6:U6"/>
    <mergeCell ref="I6:J6"/>
    <mergeCell ref="A13:J13"/>
    <mergeCell ref="L13:U13"/>
    <mergeCell ref="B7:B8"/>
    <mergeCell ref="M7:M8"/>
    <mergeCell ref="B42:B43"/>
    <mergeCell ref="M42:M43"/>
    <mergeCell ref="B52:B53"/>
    <mergeCell ref="M52:M53"/>
  </mergeCells>
  <printOptions horizontalCentered="1" verticalCentered="1"/>
  <pageMargins left="0.75" right="0.75" top="1" bottom="1" header="0" footer="0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L44">
      <selection activeCell="C22" sqref="C22"/>
    </sheetView>
  </sheetViews>
  <sheetFormatPr defaultColWidth="11.421875" defaultRowHeight="12.75"/>
  <cols>
    <col min="1" max="1" width="10.8515625" style="66" customWidth="1"/>
    <col min="2" max="2" width="9.140625" style="66" customWidth="1"/>
    <col min="3" max="3" width="8.8515625" style="66" customWidth="1"/>
    <col min="4" max="4" width="10.28125" style="66" customWidth="1"/>
    <col min="5" max="5" width="8.57421875" style="66" customWidth="1"/>
    <col min="6" max="6" width="10.00390625" style="66" customWidth="1"/>
    <col min="7" max="7" width="9.00390625" style="66" customWidth="1"/>
    <col min="8" max="8" width="10.8515625" style="66" customWidth="1"/>
    <col min="9" max="9" width="9.7109375" style="66" customWidth="1"/>
    <col min="10" max="10" width="6.57421875" style="66" customWidth="1"/>
    <col min="11" max="11" width="10.8515625" style="66" customWidth="1"/>
    <col min="12" max="12" width="9.8515625" style="66" customWidth="1"/>
    <col min="13" max="14" width="10.00390625" style="66" customWidth="1"/>
    <col min="15" max="15" width="9.140625" style="66" customWidth="1"/>
    <col min="16" max="16" width="9.8515625" style="66" customWidth="1"/>
    <col min="17" max="18" width="7.8515625" style="66" customWidth="1"/>
    <col min="19" max="19" width="10.140625" style="66" customWidth="1"/>
    <col min="20" max="16384" width="11.421875" style="66" customWidth="1"/>
  </cols>
  <sheetData>
    <row r="1" spans="1:19" ht="12.75">
      <c r="A1" s="65" t="s">
        <v>70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8" t="s">
        <v>71</v>
      </c>
      <c r="B4" s="30"/>
      <c r="C4" s="30"/>
      <c r="D4" s="30"/>
      <c r="E4" s="30"/>
      <c r="F4" s="30"/>
      <c r="G4" s="30"/>
      <c r="H4" s="30"/>
      <c r="I4" s="30"/>
      <c r="J4" s="30"/>
      <c r="K4" s="8" t="s">
        <v>72</v>
      </c>
      <c r="L4" s="30"/>
      <c r="M4" s="30"/>
      <c r="N4" s="30"/>
      <c r="O4" s="30"/>
      <c r="P4" s="30"/>
      <c r="Q4" s="30"/>
      <c r="R4" s="30"/>
      <c r="S4" s="30"/>
    </row>
    <row r="5" spans="1:19" ht="12.75">
      <c r="A5" s="8" t="s">
        <v>73</v>
      </c>
      <c r="B5" s="31"/>
      <c r="C5" s="31"/>
      <c r="D5" s="31"/>
      <c r="E5" s="31"/>
      <c r="F5" s="31"/>
      <c r="G5" s="31"/>
      <c r="H5" s="31"/>
      <c r="I5" s="31"/>
      <c r="J5" s="30"/>
      <c r="K5" s="8" t="s">
        <v>74</v>
      </c>
      <c r="L5" s="31"/>
      <c r="M5" s="31"/>
      <c r="N5" s="31"/>
      <c r="O5" s="31"/>
      <c r="P5" s="31"/>
      <c r="Q5" s="31"/>
      <c r="R5" s="31"/>
      <c r="S5" s="31"/>
    </row>
    <row r="6" spans="1:19" ht="12.75">
      <c r="A6" s="8" t="s">
        <v>75</v>
      </c>
      <c r="B6" s="31"/>
      <c r="C6" s="31"/>
      <c r="D6" s="31"/>
      <c r="E6" s="31"/>
      <c r="F6" s="31"/>
      <c r="G6" s="31"/>
      <c r="H6" s="31"/>
      <c r="I6" s="31"/>
      <c r="J6" s="30"/>
      <c r="K6" s="8" t="s">
        <v>75</v>
      </c>
      <c r="L6" s="31"/>
      <c r="M6" s="31"/>
      <c r="N6" s="31"/>
      <c r="O6" s="31"/>
      <c r="P6" s="31"/>
      <c r="Q6" s="31"/>
      <c r="R6" s="31"/>
      <c r="S6" s="31"/>
    </row>
    <row r="7" spans="1:19" ht="12.75">
      <c r="A7" s="8" t="s">
        <v>6</v>
      </c>
      <c r="B7" s="31"/>
      <c r="C7" s="31"/>
      <c r="D7" s="31"/>
      <c r="E7" s="31"/>
      <c r="F7" s="31"/>
      <c r="G7" s="31"/>
      <c r="H7" s="104" t="s">
        <v>7</v>
      </c>
      <c r="I7" s="103"/>
      <c r="J7" s="30"/>
      <c r="K7" s="8" t="s">
        <v>48</v>
      </c>
      <c r="L7" s="31"/>
      <c r="M7" s="31"/>
      <c r="N7" s="31"/>
      <c r="O7" s="31"/>
      <c r="P7" s="31"/>
      <c r="Q7" s="31"/>
      <c r="R7" s="103" t="s">
        <v>49</v>
      </c>
      <c r="S7" s="103"/>
    </row>
    <row r="8" spans="1:19" ht="12.75">
      <c r="A8" s="101" t="s">
        <v>76</v>
      </c>
      <c r="B8" s="67" t="s">
        <v>77</v>
      </c>
      <c r="C8" s="67" t="s">
        <v>78</v>
      </c>
      <c r="D8" s="67" t="s">
        <v>79</v>
      </c>
      <c r="E8" s="67" t="s">
        <v>80</v>
      </c>
      <c r="F8" s="67" t="s">
        <v>81</v>
      </c>
      <c r="G8" s="67" t="s">
        <v>82</v>
      </c>
      <c r="H8" s="67" t="s">
        <v>83</v>
      </c>
      <c r="I8" s="105" t="s">
        <v>20</v>
      </c>
      <c r="J8" s="30"/>
      <c r="K8" s="97" t="s">
        <v>76</v>
      </c>
      <c r="L8" s="67" t="s">
        <v>77</v>
      </c>
      <c r="M8" s="67" t="s">
        <v>78</v>
      </c>
      <c r="N8" s="67" t="s">
        <v>79</v>
      </c>
      <c r="O8" s="67" t="s">
        <v>80</v>
      </c>
      <c r="P8" s="67" t="s">
        <v>81</v>
      </c>
      <c r="Q8" s="67" t="s">
        <v>82</v>
      </c>
      <c r="R8" s="67" t="s">
        <v>83</v>
      </c>
      <c r="S8" s="101" t="s">
        <v>20</v>
      </c>
    </row>
    <row r="9" spans="1:19" ht="12.75">
      <c r="A9" s="102"/>
      <c r="B9" s="68" t="s">
        <v>84</v>
      </c>
      <c r="C9" s="68" t="s">
        <v>85</v>
      </c>
      <c r="D9" s="68" t="s">
        <v>84</v>
      </c>
      <c r="E9" s="68" t="s">
        <v>84</v>
      </c>
      <c r="F9" s="68" t="s">
        <v>85</v>
      </c>
      <c r="G9" s="68" t="s">
        <v>84</v>
      </c>
      <c r="H9" s="68" t="s">
        <v>84</v>
      </c>
      <c r="I9" s="106"/>
      <c r="J9" s="30"/>
      <c r="K9" s="98"/>
      <c r="L9" s="68" t="s">
        <v>84</v>
      </c>
      <c r="M9" s="68" t="s">
        <v>85</v>
      </c>
      <c r="N9" s="68" t="s">
        <v>84</v>
      </c>
      <c r="O9" s="68" t="s">
        <v>84</v>
      </c>
      <c r="P9" s="68" t="s">
        <v>85</v>
      </c>
      <c r="Q9" s="68" t="s">
        <v>84</v>
      </c>
      <c r="R9" s="68" t="s">
        <v>84</v>
      </c>
      <c r="S9" s="107"/>
    </row>
    <row r="10" spans="1:19" ht="12.75">
      <c r="A10" s="18" t="s">
        <v>86</v>
      </c>
      <c r="B10" s="31">
        <v>966954</v>
      </c>
      <c r="C10" s="31">
        <v>237474</v>
      </c>
      <c r="D10" s="31">
        <v>144150</v>
      </c>
      <c r="E10" s="31">
        <v>45174</v>
      </c>
      <c r="F10" s="31">
        <v>166501</v>
      </c>
      <c r="G10" s="31">
        <v>68714</v>
      </c>
      <c r="H10" s="31">
        <v>17859</v>
      </c>
      <c r="I10" s="31">
        <v>1646826</v>
      </c>
      <c r="J10" s="30"/>
      <c r="K10" s="18" t="s">
        <v>86</v>
      </c>
      <c r="L10" s="31">
        <v>19375</v>
      </c>
      <c r="M10" s="31">
        <v>4319</v>
      </c>
      <c r="N10" s="31">
        <v>2741</v>
      </c>
      <c r="O10" s="31">
        <v>744</v>
      </c>
      <c r="P10" s="31">
        <v>3338</v>
      </c>
      <c r="Q10" s="31">
        <v>1535</v>
      </c>
      <c r="R10" s="31">
        <v>272</v>
      </c>
      <c r="S10" s="31">
        <v>32324</v>
      </c>
    </row>
    <row r="11" spans="1:19" ht="12.75">
      <c r="A11" s="18" t="s">
        <v>87</v>
      </c>
      <c r="B11" s="31">
        <v>3690631</v>
      </c>
      <c r="C11" s="31">
        <v>1633573</v>
      </c>
      <c r="D11" s="31">
        <v>1019340</v>
      </c>
      <c r="E11" s="31">
        <v>491593</v>
      </c>
      <c r="F11" s="31">
        <v>600634</v>
      </c>
      <c r="G11" s="31">
        <v>358736</v>
      </c>
      <c r="H11" s="31">
        <v>109762</v>
      </c>
      <c r="I11" s="31">
        <v>7904269</v>
      </c>
      <c r="J11" s="30"/>
      <c r="K11" s="18" t="s">
        <v>87</v>
      </c>
      <c r="L11" s="31">
        <v>29760</v>
      </c>
      <c r="M11" s="31">
        <v>12474</v>
      </c>
      <c r="N11" s="31">
        <v>7330</v>
      </c>
      <c r="O11" s="31">
        <v>2940</v>
      </c>
      <c r="P11" s="31">
        <v>5070</v>
      </c>
      <c r="Q11" s="31">
        <v>3148</v>
      </c>
      <c r="R11" s="31">
        <v>864</v>
      </c>
      <c r="S11" s="31">
        <v>61586</v>
      </c>
    </row>
    <row r="12" spans="1:19" s="70" customFormat="1" ht="12.75">
      <c r="A12" s="20" t="s">
        <v>20</v>
      </c>
      <c r="B12" s="21">
        <v>4657585</v>
      </c>
      <c r="C12" s="21">
        <v>1871047</v>
      </c>
      <c r="D12" s="21">
        <v>1163490</v>
      </c>
      <c r="E12" s="21">
        <v>536767</v>
      </c>
      <c r="F12" s="21">
        <v>767135</v>
      </c>
      <c r="G12" s="21">
        <v>427450</v>
      </c>
      <c r="H12" s="21">
        <v>127621</v>
      </c>
      <c r="I12" s="21">
        <v>9551095</v>
      </c>
      <c r="J12" s="69"/>
      <c r="K12" s="20" t="s">
        <v>20</v>
      </c>
      <c r="L12" s="21">
        <v>49135</v>
      </c>
      <c r="M12" s="21">
        <v>16793</v>
      </c>
      <c r="N12" s="21">
        <v>10071</v>
      </c>
      <c r="O12" s="21">
        <v>3684</v>
      </c>
      <c r="P12" s="21">
        <v>8408</v>
      </c>
      <c r="Q12" s="21">
        <v>4683</v>
      </c>
      <c r="R12" s="21">
        <v>1136</v>
      </c>
      <c r="S12" s="21">
        <v>93910</v>
      </c>
    </row>
    <row r="13" spans="1:19" ht="12" customHeight="1">
      <c r="A13" s="18" t="s">
        <v>21</v>
      </c>
      <c r="B13" s="30"/>
      <c r="C13" s="30"/>
      <c r="D13" s="30"/>
      <c r="E13" s="30"/>
      <c r="F13" s="30"/>
      <c r="G13" s="30"/>
      <c r="H13" s="30"/>
      <c r="I13" s="30"/>
      <c r="J13" s="30"/>
      <c r="K13" s="18" t="s">
        <v>21</v>
      </c>
      <c r="L13" s="30"/>
      <c r="M13" s="30"/>
      <c r="N13" s="30"/>
      <c r="O13" s="30"/>
      <c r="P13" s="30"/>
      <c r="Q13" s="30"/>
      <c r="R13" s="30"/>
      <c r="S13" s="30"/>
    </row>
    <row r="14" spans="1:19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2.75">
      <c r="A16" s="8" t="s">
        <v>88</v>
      </c>
      <c r="B16" s="30"/>
      <c r="C16" s="30"/>
      <c r="D16" s="30"/>
      <c r="E16" s="30"/>
      <c r="F16" s="30"/>
      <c r="G16" s="30"/>
      <c r="H16" s="30"/>
      <c r="I16" s="30"/>
      <c r="J16" s="30"/>
      <c r="K16" s="8" t="s">
        <v>89</v>
      </c>
      <c r="L16" s="30"/>
      <c r="M16" s="30"/>
      <c r="N16" s="30"/>
      <c r="O16" s="30"/>
      <c r="P16" s="30"/>
      <c r="Q16" s="30"/>
      <c r="R16" s="30"/>
      <c r="S16" s="30"/>
    </row>
    <row r="17" spans="1:19" ht="12.75">
      <c r="A17" s="8" t="s">
        <v>73</v>
      </c>
      <c r="B17" s="31"/>
      <c r="C17" s="31"/>
      <c r="D17" s="31"/>
      <c r="E17" s="31"/>
      <c r="F17" s="31"/>
      <c r="G17" s="31"/>
      <c r="H17" s="31"/>
      <c r="I17" s="31"/>
      <c r="J17" s="30"/>
      <c r="K17" s="8" t="s">
        <v>74</v>
      </c>
      <c r="L17" s="31"/>
      <c r="M17" s="31"/>
      <c r="N17" s="31"/>
      <c r="O17" s="31"/>
      <c r="P17" s="31"/>
      <c r="Q17" s="31"/>
      <c r="R17" s="31"/>
      <c r="S17" s="31"/>
    </row>
    <row r="18" spans="1:19" ht="12.75">
      <c r="A18" s="8" t="s">
        <v>75</v>
      </c>
      <c r="B18" s="31"/>
      <c r="C18" s="31"/>
      <c r="D18" s="31"/>
      <c r="E18" s="31"/>
      <c r="F18" s="31"/>
      <c r="G18" s="31"/>
      <c r="H18" s="31"/>
      <c r="I18" s="31"/>
      <c r="J18" s="30"/>
      <c r="K18" s="8" t="s">
        <v>75</v>
      </c>
      <c r="L18" s="31"/>
      <c r="M18" s="31"/>
      <c r="N18" s="31"/>
      <c r="O18" s="31"/>
      <c r="P18" s="31"/>
      <c r="Q18" s="31"/>
      <c r="R18" s="31"/>
      <c r="S18" s="31"/>
    </row>
    <row r="19" spans="1:19" ht="12.75">
      <c r="A19" s="8" t="s">
        <v>42</v>
      </c>
      <c r="B19" s="31"/>
      <c r="C19" s="31"/>
      <c r="D19" s="31"/>
      <c r="E19" s="31"/>
      <c r="F19" s="31"/>
      <c r="G19" s="31"/>
      <c r="H19" s="103" t="s">
        <v>7</v>
      </c>
      <c r="I19" s="103"/>
      <c r="J19" s="30"/>
      <c r="K19" s="8" t="s">
        <v>42</v>
      </c>
      <c r="L19" s="31"/>
      <c r="M19" s="31"/>
      <c r="N19" s="31"/>
      <c r="O19" s="31"/>
      <c r="P19" s="31"/>
      <c r="Q19" s="31"/>
      <c r="R19" s="103" t="s">
        <v>49</v>
      </c>
      <c r="S19" s="103"/>
    </row>
    <row r="20" spans="1:19" ht="12.75">
      <c r="A20" s="97" t="s">
        <v>76</v>
      </c>
      <c r="B20" s="67" t="s">
        <v>77</v>
      </c>
      <c r="C20" s="67" t="s">
        <v>78</v>
      </c>
      <c r="D20" s="67" t="s">
        <v>79</v>
      </c>
      <c r="E20" s="67" t="s">
        <v>80</v>
      </c>
      <c r="F20" s="67" t="s">
        <v>81</v>
      </c>
      <c r="G20" s="67" t="s">
        <v>82</v>
      </c>
      <c r="H20" s="67" t="s">
        <v>83</v>
      </c>
      <c r="I20" s="101" t="s">
        <v>20</v>
      </c>
      <c r="J20" s="30"/>
      <c r="K20" s="97" t="s">
        <v>76</v>
      </c>
      <c r="L20" s="67" t="s">
        <v>77</v>
      </c>
      <c r="M20" s="67" t="s">
        <v>78</v>
      </c>
      <c r="N20" s="67" t="s">
        <v>79</v>
      </c>
      <c r="O20" s="67" t="s">
        <v>80</v>
      </c>
      <c r="P20" s="67" t="s">
        <v>81</v>
      </c>
      <c r="Q20" s="67" t="s">
        <v>82</v>
      </c>
      <c r="R20" s="67" t="s">
        <v>83</v>
      </c>
      <c r="S20" s="101" t="s">
        <v>20</v>
      </c>
    </row>
    <row r="21" spans="1:19" ht="12.75">
      <c r="A21" s="98"/>
      <c r="B21" s="68" t="s">
        <v>84</v>
      </c>
      <c r="C21" s="68" t="s">
        <v>85</v>
      </c>
      <c r="D21" s="68" t="s">
        <v>84</v>
      </c>
      <c r="E21" s="68" t="s">
        <v>84</v>
      </c>
      <c r="F21" s="68" t="s">
        <v>85</v>
      </c>
      <c r="G21" s="68" t="s">
        <v>84</v>
      </c>
      <c r="H21" s="68" t="s">
        <v>84</v>
      </c>
      <c r="I21" s="107"/>
      <c r="J21" s="30"/>
      <c r="K21" s="98"/>
      <c r="L21" s="68" t="s">
        <v>84</v>
      </c>
      <c r="M21" s="68" t="s">
        <v>85</v>
      </c>
      <c r="N21" s="68" t="s">
        <v>84</v>
      </c>
      <c r="O21" s="68" t="s">
        <v>84</v>
      </c>
      <c r="P21" s="68" t="s">
        <v>85</v>
      </c>
      <c r="Q21" s="68" t="s">
        <v>84</v>
      </c>
      <c r="R21" s="68" t="s">
        <v>84</v>
      </c>
      <c r="S21" s="107"/>
    </row>
    <row r="22" spans="1:19" ht="12.75">
      <c r="A22" s="18" t="s">
        <v>86</v>
      </c>
      <c r="B22" s="31">
        <v>1016141</v>
      </c>
      <c r="C22" s="31">
        <v>313545</v>
      </c>
      <c r="D22" s="31">
        <v>136408</v>
      </c>
      <c r="E22" s="31">
        <v>56930</v>
      </c>
      <c r="F22" s="31">
        <v>192894</v>
      </c>
      <c r="G22" s="31">
        <v>44849</v>
      </c>
      <c r="H22" s="31">
        <v>17818</v>
      </c>
      <c r="I22" s="31">
        <v>1778585</v>
      </c>
      <c r="J22" s="30"/>
      <c r="K22" s="18" t="s">
        <v>86</v>
      </c>
      <c r="L22" s="31">
        <v>19224</v>
      </c>
      <c r="M22" s="31">
        <v>5833</v>
      </c>
      <c r="N22" s="31">
        <v>2669</v>
      </c>
      <c r="O22" s="31">
        <v>990</v>
      </c>
      <c r="P22" s="31">
        <v>4073</v>
      </c>
      <c r="Q22" s="31">
        <v>967</v>
      </c>
      <c r="R22" s="31">
        <v>244</v>
      </c>
      <c r="S22" s="31">
        <v>34000</v>
      </c>
    </row>
    <row r="23" spans="1:19" ht="12.75">
      <c r="A23" s="18" t="s">
        <v>87</v>
      </c>
      <c r="B23" s="31">
        <v>4020066</v>
      </c>
      <c r="C23" s="31">
        <v>1747272</v>
      </c>
      <c r="D23" s="31">
        <v>1010358</v>
      </c>
      <c r="E23" s="31">
        <v>505983</v>
      </c>
      <c r="F23" s="31">
        <v>576580</v>
      </c>
      <c r="G23" s="31">
        <v>354002</v>
      </c>
      <c r="H23" s="31">
        <v>119318</v>
      </c>
      <c r="I23" s="31">
        <v>8333579</v>
      </c>
      <c r="J23" s="30"/>
      <c r="K23" s="18" t="s">
        <v>87</v>
      </c>
      <c r="L23" s="31">
        <v>31506</v>
      </c>
      <c r="M23" s="31">
        <v>13362</v>
      </c>
      <c r="N23" s="31">
        <v>7446</v>
      </c>
      <c r="O23" s="31">
        <v>3214</v>
      </c>
      <c r="P23" s="31">
        <v>4974</v>
      </c>
      <c r="Q23" s="31">
        <v>3180</v>
      </c>
      <c r="R23" s="31">
        <v>959</v>
      </c>
      <c r="S23" s="31">
        <v>64641</v>
      </c>
    </row>
    <row r="24" spans="1:19" s="70" customFormat="1" ht="12.75">
      <c r="A24" s="20" t="s">
        <v>20</v>
      </c>
      <c r="B24" s="21">
        <v>5036207</v>
      </c>
      <c r="C24" s="21">
        <v>2060817</v>
      </c>
      <c r="D24" s="21">
        <v>1146766</v>
      </c>
      <c r="E24" s="21">
        <v>562913</v>
      </c>
      <c r="F24" s="21">
        <v>769474</v>
      </c>
      <c r="G24" s="21">
        <v>398851</v>
      </c>
      <c r="H24" s="21">
        <v>137136</v>
      </c>
      <c r="I24" s="21">
        <v>10112164</v>
      </c>
      <c r="J24" s="64"/>
      <c r="K24" s="20" t="s">
        <v>20</v>
      </c>
      <c r="L24" s="21">
        <v>50730</v>
      </c>
      <c r="M24" s="21">
        <v>19195</v>
      </c>
      <c r="N24" s="21">
        <v>10115</v>
      </c>
      <c r="O24" s="21">
        <v>4204</v>
      </c>
      <c r="P24" s="21">
        <v>9047</v>
      </c>
      <c r="Q24" s="21">
        <v>4147</v>
      </c>
      <c r="R24" s="21">
        <v>1203</v>
      </c>
      <c r="S24" s="21">
        <v>98641</v>
      </c>
    </row>
    <row r="25" spans="1:19" ht="12.75">
      <c r="A25" s="18" t="s">
        <v>21</v>
      </c>
      <c r="B25" s="30"/>
      <c r="C25" s="30"/>
      <c r="D25" s="30"/>
      <c r="E25" s="30"/>
      <c r="F25" s="30"/>
      <c r="G25" s="30"/>
      <c r="H25" s="30"/>
      <c r="I25" s="30"/>
      <c r="J25" s="30"/>
      <c r="K25" s="18" t="s">
        <v>21</v>
      </c>
      <c r="L25" s="30"/>
      <c r="M25" s="30"/>
      <c r="N25" s="30"/>
      <c r="O25" s="30"/>
      <c r="P25" s="30"/>
      <c r="Q25" s="30"/>
      <c r="R25" s="30"/>
      <c r="S25" s="30"/>
    </row>
    <row r="26" spans="1:19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 hidden="1">
      <c r="A28" s="3"/>
      <c r="B28" s="9"/>
      <c r="C28" s="9"/>
      <c r="D28" s="9"/>
      <c r="E28" s="9"/>
      <c r="F28" s="9"/>
      <c r="G28" s="9"/>
      <c r="H28" s="9"/>
      <c r="I28" s="9"/>
      <c r="J28" s="3"/>
      <c r="K28" s="3"/>
      <c r="L28" s="9"/>
      <c r="M28" s="9"/>
      <c r="N28" s="9"/>
      <c r="O28" s="9"/>
      <c r="P28" s="9"/>
      <c r="Q28" s="9"/>
      <c r="R28" s="9"/>
      <c r="S28" s="9"/>
    </row>
    <row r="29" spans="1:19" ht="12.75" hidden="1">
      <c r="A29" s="6" t="s">
        <v>26</v>
      </c>
      <c r="B29" s="9"/>
      <c r="C29" s="9"/>
      <c r="D29" s="9"/>
      <c r="E29" s="9"/>
      <c r="F29" s="9"/>
      <c r="G29" s="9"/>
      <c r="H29" s="9"/>
      <c r="I29" s="9"/>
      <c r="J29" s="3"/>
      <c r="K29" s="6" t="s">
        <v>26</v>
      </c>
      <c r="L29" s="9"/>
      <c r="M29" s="9"/>
      <c r="N29" s="9"/>
      <c r="O29" s="9"/>
      <c r="P29" s="9"/>
      <c r="Q29" s="9"/>
      <c r="R29" s="9"/>
      <c r="S29" s="9"/>
    </row>
    <row r="30" spans="1:19" ht="12.75" hidden="1">
      <c r="A30" s="43" t="s">
        <v>27</v>
      </c>
      <c r="B30" s="9"/>
      <c r="C30" s="9"/>
      <c r="D30" s="9"/>
      <c r="E30" s="9"/>
      <c r="F30" s="9"/>
      <c r="G30" s="9"/>
      <c r="H30" s="9"/>
      <c r="I30" s="9"/>
      <c r="J30" s="3"/>
      <c r="K30" s="43" t="s">
        <v>27</v>
      </c>
      <c r="L30" s="9"/>
      <c r="M30" s="9"/>
      <c r="N30" s="9"/>
      <c r="O30" s="9"/>
      <c r="P30" s="9"/>
      <c r="Q30" s="9"/>
      <c r="R30" s="9"/>
      <c r="S30" s="9"/>
    </row>
    <row r="31" spans="1:19" ht="12.75" hidden="1">
      <c r="A31" s="13"/>
      <c r="B31" s="71" t="s">
        <v>84</v>
      </c>
      <c r="C31" s="72" t="s">
        <v>85</v>
      </c>
      <c r="D31" s="72" t="s">
        <v>84</v>
      </c>
      <c r="E31" s="72" t="s">
        <v>84</v>
      </c>
      <c r="F31" s="72" t="s">
        <v>85</v>
      </c>
      <c r="G31" s="72" t="s">
        <v>84</v>
      </c>
      <c r="H31" s="71" t="s">
        <v>84</v>
      </c>
      <c r="I31" s="71" t="s">
        <v>90</v>
      </c>
      <c r="J31" s="3"/>
      <c r="K31" s="13"/>
      <c r="L31" s="71" t="s">
        <v>84</v>
      </c>
      <c r="M31" s="72" t="s">
        <v>85</v>
      </c>
      <c r="N31" s="72" t="s">
        <v>84</v>
      </c>
      <c r="O31" s="72" t="s">
        <v>84</v>
      </c>
      <c r="P31" s="72" t="s">
        <v>85</v>
      </c>
      <c r="Q31" s="72" t="s">
        <v>84</v>
      </c>
      <c r="R31" s="71" t="s">
        <v>84</v>
      </c>
      <c r="S31" s="71" t="s">
        <v>90</v>
      </c>
    </row>
    <row r="32" spans="1:19" ht="12.75" hidden="1">
      <c r="A32" s="16" t="s">
        <v>11</v>
      </c>
      <c r="B32" s="73" t="s">
        <v>77</v>
      </c>
      <c r="C32" s="11" t="s">
        <v>78</v>
      </c>
      <c r="D32" s="11" t="s">
        <v>79</v>
      </c>
      <c r="E32" s="11" t="s">
        <v>91</v>
      </c>
      <c r="F32" s="11" t="s">
        <v>92</v>
      </c>
      <c r="G32" s="11" t="s">
        <v>82</v>
      </c>
      <c r="H32" s="73" t="s">
        <v>83</v>
      </c>
      <c r="I32" s="73" t="s">
        <v>93</v>
      </c>
      <c r="J32" s="3"/>
      <c r="K32" s="16" t="s">
        <v>11</v>
      </c>
      <c r="L32" s="73" t="s">
        <v>77</v>
      </c>
      <c r="M32" s="11" t="s">
        <v>78</v>
      </c>
      <c r="N32" s="11" t="s">
        <v>79</v>
      </c>
      <c r="O32" s="11" t="s">
        <v>91</v>
      </c>
      <c r="P32" s="11" t="s">
        <v>92</v>
      </c>
      <c r="Q32" s="11" t="s">
        <v>82</v>
      </c>
      <c r="R32" s="73" t="s">
        <v>83</v>
      </c>
      <c r="S32" s="73" t="s">
        <v>93</v>
      </c>
    </row>
    <row r="33" spans="1:19" ht="12.75" hidden="1">
      <c r="A33" s="41" t="s">
        <v>18</v>
      </c>
      <c r="B33" s="74">
        <f aca="true" t="shared" si="0" ref="B33:I35">+B22-B10</f>
        <v>49187</v>
      </c>
      <c r="C33" s="74">
        <f t="shared" si="0"/>
        <v>76071</v>
      </c>
      <c r="D33" s="74">
        <f t="shared" si="0"/>
        <v>-7742</v>
      </c>
      <c r="E33" s="74">
        <f t="shared" si="0"/>
        <v>11756</v>
      </c>
      <c r="F33" s="74">
        <f t="shared" si="0"/>
        <v>26393</v>
      </c>
      <c r="G33" s="74">
        <f t="shared" si="0"/>
        <v>-23865</v>
      </c>
      <c r="H33" s="74">
        <f t="shared" si="0"/>
        <v>-41</v>
      </c>
      <c r="I33" s="74">
        <f t="shared" si="0"/>
        <v>131759</v>
      </c>
      <c r="J33" s="3"/>
      <c r="K33" s="41" t="s">
        <v>18</v>
      </c>
      <c r="L33" s="9">
        <f aca="true" t="shared" si="1" ref="L33:S35">+L22-L10</f>
        <v>-151</v>
      </c>
      <c r="M33" s="9">
        <f t="shared" si="1"/>
        <v>1514</v>
      </c>
      <c r="N33" s="9">
        <f t="shared" si="1"/>
        <v>-72</v>
      </c>
      <c r="O33" s="9">
        <f t="shared" si="1"/>
        <v>246</v>
      </c>
      <c r="P33" s="9">
        <f t="shared" si="1"/>
        <v>735</v>
      </c>
      <c r="Q33" s="9">
        <f t="shared" si="1"/>
        <v>-568</v>
      </c>
      <c r="R33" s="9">
        <f t="shared" si="1"/>
        <v>-28</v>
      </c>
      <c r="S33" s="9">
        <f t="shared" si="1"/>
        <v>1676</v>
      </c>
    </row>
    <row r="34" spans="1:19" ht="12.75" hidden="1">
      <c r="A34" s="41" t="s">
        <v>19</v>
      </c>
      <c r="B34" s="9">
        <f t="shared" si="0"/>
        <v>329435</v>
      </c>
      <c r="C34" s="9">
        <f t="shared" si="0"/>
        <v>113699</v>
      </c>
      <c r="D34" s="9">
        <f t="shared" si="0"/>
        <v>-8982</v>
      </c>
      <c r="E34" s="9">
        <f t="shared" si="0"/>
        <v>14390</v>
      </c>
      <c r="F34" s="9">
        <f t="shared" si="0"/>
        <v>-24054</v>
      </c>
      <c r="G34" s="9">
        <f t="shared" si="0"/>
        <v>-4734</v>
      </c>
      <c r="H34" s="9">
        <f t="shared" si="0"/>
        <v>9556</v>
      </c>
      <c r="I34" s="9">
        <f t="shared" si="0"/>
        <v>429310</v>
      </c>
      <c r="J34" s="3"/>
      <c r="K34" s="41" t="s">
        <v>19</v>
      </c>
      <c r="L34" s="9">
        <f t="shared" si="1"/>
        <v>1746</v>
      </c>
      <c r="M34" s="9">
        <f t="shared" si="1"/>
        <v>888</v>
      </c>
      <c r="N34" s="9">
        <f t="shared" si="1"/>
        <v>116</v>
      </c>
      <c r="O34" s="9">
        <f t="shared" si="1"/>
        <v>274</v>
      </c>
      <c r="P34" s="9">
        <f t="shared" si="1"/>
        <v>-96</v>
      </c>
      <c r="Q34" s="9">
        <f t="shared" si="1"/>
        <v>32</v>
      </c>
      <c r="R34" s="9">
        <f t="shared" si="1"/>
        <v>95</v>
      </c>
      <c r="S34" s="9">
        <f t="shared" si="1"/>
        <v>3055</v>
      </c>
    </row>
    <row r="35" spans="1:19" ht="12.75" hidden="1">
      <c r="A35" s="47" t="s">
        <v>20</v>
      </c>
      <c r="B35" s="12">
        <f t="shared" si="0"/>
        <v>378622</v>
      </c>
      <c r="C35" s="12">
        <f t="shared" si="0"/>
        <v>189770</v>
      </c>
      <c r="D35" s="12">
        <f t="shared" si="0"/>
        <v>-16724</v>
      </c>
      <c r="E35" s="12">
        <f t="shared" si="0"/>
        <v>26146</v>
      </c>
      <c r="F35" s="12">
        <f t="shared" si="0"/>
        <v>2339</v>
      </c>
      <c r="G35" s="12">
        <f t="shared" si="0"/>
        <v>-28599</v>
      </c>
      <c r="H35" s="12">
        <f t="shared" si="0"/>
        <v>9515</v>
      </c>
      <c r="I35" s="12">
        <f t="shared" si="0"/>
        <v>561069</v>
      </c>
      <c r="J35" s="3"/>
      <c r="K35" s="47" t="s">
        <v>20</v>
      </c>
      <c r="L35" s="12">
        <f t="shared" si="1"/>
        <v>1595</v>
      </c>
      <c r="M35" s="12">
        <f t="shared" si="1"/>
        <v>2402</v>
      </c>
      <c r="N35" s="12">
        <f t="shared" si="1"/>
        <v>44</v>
      </c>
      <c r="O35" s="12">
        <f t="shared" si="1"/>
        <v>520</v>
      </c>
      <c r="P35" s="12">
        <f t="shared" si="1"/>
        <v>639</v>
      </c>
      <c r="Q35" s="12">
        <f t="shared" si="1"/>
        <v>-536</v>
      </c>
      <c r="R35" s="12">
        <f t="shared" si="1"/>
        <v>67</v>
      </c>
      <c r="S35" s="12">
        <f t="shared" si="1"/>
        <v>4731</v>
      </c>
    </row>
    <row r="36" spans="1:19" ht="12.75" hidden="1">
      <c r="A36" s="41" t="s">
        <v>30</v>
      </c>
      <c r="B36" s="3"/>
      <c r="C36" s="3"/>
      <c r="D36" s="3"/>
      <c r="E36" s="3"/>
      <c r="F36" s="3"/>
      <c r="G36" s="3"/>
      <c r="H36" s="3"/>
      <c r="I36" s="3"/>
      <c r="J36" s="3"/>
      <c r="K36" s="41" t="s">
        <v>30</v>
      </c>
      <c r="L36" s="3"/>
      <c r="M36" s="3"/>
      <c r="N36" s="3"/>
      <c r="O36" s="3"/>
      <c r="P36" s="3"/>
      <c r="Q36" s="3"/>
      <c r="R36" s="3"/>
      <c r="S36" s="3"/>
    </row>
    <row r="37" spans="1:19" ht="12.75" hidden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 hidden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6" t="s">
        <v>94</v>
      </c>
      <c r="B39" s="9"/>
      <c r="C39" s="9"/>
      <c r="D39" s="9"/>
      <c r="E39" s="9"/>
      <c r="F39" s="9"/>
      <c r="G39" s="9"/>
      <c r="H39" s="9"/>
      <c r="I39" s="9"/>
      <c r="J39" s="3"/>
      <c r="K39" s="6" t="s">
        <v>95</v>
      </c>
      <c r="L39" s="9"/>
      <c r="M39" s="9"/>
      <c r="N39" s="9"/>
      <c r="O39" s="9"/>
      <c r="P39" s="9"/>
      <c r="Q39" s="9"/>
      <c r="R39" s="9"/>
      <c r="S39" s="9"/>
    </row>
    <row r="40" spans="1:19" ht="12.75">
      <c r="A40" s="6" t="s">
        <v>96</v>
      </c>
      <c r="B40" s="9"/>
      <c r="C40" s="9"/>
      <c r="D40" s="9"/>
      <c r="E40" s="9"/>
      <c r="F40" s="9"/>
      <c r="G40" s="9"/>
      <c r="H40" s="9"/>
      <c r="I40" s="9"/>
      <c r="J40" s="3"/>
      <c r="K40" s="6" t="s">
        <v>97</v>
      </c>
      <c r="L40" s="9"/>
      <c r="M40" s="9"/>
      <c r="N40" s="9"/>
      <c r="O40" s="9"/>
      <c r="P40" s="9"/>
      <c r="Q40" s="9"/>
      <c r="R40" s="9"/>
      <c r="S40" s="9"/>
    </row>
    <row r="41" spans="1:19" ht="12.75">
      <c r="A41" s="6" t="s">
        <v>75</v>
      </c>
      <c r="B41" s="9"/>
      <c r="C41" s="9"/>
      <c r="D41" s="9"/>
      <c r="E41" s="9"/>
      <c r="F41" s="9"/>
      <c r="G41" s="9"/>
      <c r="H41" s="9"/>
      <c r="I41" s="9"/>
      <c r="J41" s="3"/>
      <c r="K41" s="6" t="s">
        <v>75</v>
      </c>
      <c r="L41" s="9"/>
      <c r="M41" s="9"/>
      <c r="N41" s="9"/>
      <c r="O41" s="9"/>
      <c r="P41" s="9"/>
      <c r="Q41" s="9"/>
      <c r="R41" s="9"/>
      <c r="S41" s="9"/>
    </row>
    <row r="42" spans="1:19" ht="12.75">
      <c r="A42" s="43" t="s">
        <v>43</v>
      </c>
      <c r="B42" s="9"/>
      <c r="C42" s="9"/>
      <c r="D42" s="9"/>
      <c r="E42" s="9"/>
      <c r="F42" s="9"/>
      <c r="G42" s="9"/>
      <c r="H42" s="9"/>
      <c r="I42" s="9" t="s">
        <v>35</v>
      </c>
      <c r="J42" s="3"/>
      <c r="K42" s="43" t="s">
        <v>43</v>
      </c>
      <c r="L42" s="9"/>
      <c r="M42" s="9"/>
      <c r="N42" s="9"/>
      <c r="O42" s="9"/>
      <c r="P42" s="9"/>
      <c r="Q42" s="9"/>
      <c r="R42" s="9"/>
      <c r="S42" s="9" t="s">
        <v>35</v>
      </c>
    </row>
    <row r="43" spans="1:19" ht="12.75">
      <c r="A43" s="97" t="s">
        <v>76</v>
      </c>
      <c r="B43" s="67" t="s">
        <v>77</v>
      </c>
      <c r="C43" s="67" t="s">
        <v>78</v>
      </c>
      <c r="D43" s="67" t="s">
        <v>79</v>
      </c>
      <c r="E43" s="67" t="s">
        <v>80</v>
      </c>
      <c r="F43" s="67" t="s">
        <v>81</v>
      </c>
      <c r="G43" s="67" t="s">
        <v>82</v>
      </c>
      <c r="H43" s="67" t="s">
        <v>83</v>
      </c>
      <c r="I43" s="99" t="s">
        <v>20</v>
      </c>
      <c r="J43" s="3"/>
      <c r="K43" s="97" t="s">
        <v>76</v>
      </c>
      <c r="L43" s="67" t="s">
        <v>77</v>
      </c>
      <c r="M43" s="67" t="s">
        <v>78</v>
      </c>
      <c r="N43" s="67" t="s">
        <v>79</v>
      </c>
      <c r="O43" s="67" t="s">
        <v>80</v>
      </c>
      <c r="P43" s="67" t="s">
        <v>81</v>
      </c>
      <c r="Q43" s="67" t="s">
        <v>82</v>
      </c>
      <c r="R43" s="67" t="s">
        <v>83</v>
      </c>
      <c r="S43" s="99" t="s">
        <v>20</v>
      </c>
    </row>
    <row r="44" spans="1:19" ht="12.75">
      <c r="A44" s="98"/>
      <c r="B44" s="68" t="s">
        <v>84</v>
      </c>
      <c r="C44" s="68" t="s">
        <v>85</v>
      </c>
      <c r="D44" s="68" t="s">
        <v>84</v>
      </c>
      <c r="E44" s="68" t="s">
        <v>84</v>
      </c>
      <c r="F44" s="68" t="s">
        <v>85</v>
      </c>
      <c r="G44" s="68" t="s">
        <v>84</v>
      </c>
      <c r="H44" s="68" t="s">
        <v>84</v>
      </c>
      <c r="I44" s="108"/>
      <c r="J44" s="3"/>
      <c r="K44" s="98"/>
      <c r="L44" s="68" t="s">
        <v>84</v>
      </c>
      <c r="M44" s="68" t="s">
        <v>85</v>
      </c>
      <c r="N44" s="68" t="s">
        <v>84</v>
      </c>
      <c r="O44" s="68" t="s">
        <v>84</v>
      </c>
      <c r="P44" s="68" t="s">
        <v>85</v>
      </c>
      <c r="Q44" s="68" t="s">
        <v>84</v>
      </c>
      <c r="R44" s="68" t="s">
        <v>84</v>
      </c>
      <c r="S44" s="100"/>
    </row>
    <row r="45" spans="1:19" ht="12.75">
      <c r="A45" s="41" t="s">
        <v>86</v>
      </c>
      <c r="B45" s="75">
        <f aca="true" t="shared" si="2" ref="B45:I47">+B22/B10*100-100</f>
        <v>5.086798337873361</v>
      </c>
      <c r="C45" s="75">
        <f t="shared" si="2"/>
        <v>32.03340155132773</v>
      </c>
      <c r="D45" s="75">
        <f t="shared" si="2"/>
        <v>-5.370794311481092</v>
      </c>
      <c r="E45" s="75">
        <f t="shared" si="2"/>
        <v>26.023819010935483</v>
      </c>
      <c r="F45" s="75">
        <f t="shared" si="2"/>
        <v>15.851556447108422</v>
      </c>
      <c r="G45" s="75">
        <f t="shared" si="2"/>
        <v>-34.73091364205257</v>
      </c>
      <c r="H45" s="75">
        <f t="shared" si="2"/>
        <v>-0.22957612408309558</v>
      </c>
      <c r="I45" s="75">
        <f t="shared" si="2"/>
        <v>8.000784539471681</v>
      </c>
      <c r="J45" s="3"/>
      <c r="K45" s="41" t="s">
        <v>86</v>
      </c>
      <c r="L45" s="75">
        <f aca="true" t="shared" si="3" ref="L45:S47">+L22/L10*100-100</f>
        <v>-0.7793548387096791</v>
      </c>
      <c r="M45" s="75">
        <f t="shared" si="3"/>
        <v>35.054410743227606</v>
      </c>
      <c r="N45" s="75">
        <f t="shared" si="3"/>
        <v>-2.626778547975192</v>
      </c>
      <c r="O45" s="75">
        <f t="shared" si="3"/>
        <v>33.064516129032256</v>
      </c>
      <c r="P45" s="75">
        <f t="shared" si="3"/>
        <v>22.019173157579402</v>
      </c>
      <c r="Q45" s="75">
        <f t="shared" si="3"/>
        <v>-37.00325732899022</v>
      </c>
      <c r="R45" s="75">
        <f t="shared" si="3"/>
        <v>-10.294117647058826</v>
      </c>
      <c r="S45" s="75">
        <f t="shared" si="3"/>
        <v>5.185001856205915</v>
      </c>
    </row>
    <row r="46" spans="1:19" ht="12.75">
      <c r="A46" s="41" t="s">
        <v>87</v>
      </c>
      <c r="B46" s="76">
        <f t="shared" si="2"/>
        <v>8.926251364604056</v>
      </c>
      <c r="C46" s="76">
        <f t="shared" si="2"/>
        <v>6.960141971004646</v>
      </c>
      <c r="D46" s="76">
        <f t="shared" si="2"/>
        <v>-0.8811583966095782</v>
      </c>
      <c r="E46" s="76">
        <f t="shared" si="2"/>
        <v>2.9272182476154143</v>
      </c>
      <c r="F46" s="76">
        <f t="shared" si="2"/>
        <v>-4.004768294835131</v>
      </c>
      <c r="G46" s="76">
        <f t="shared" si="2"/>
        <v>-1.3196333794210773</v>
      </c>
      <c r="H46" s="76">
        <f t="shared" si="2"/>
        <v>8.706109582551335</v>
      </c>
      <c r="I46" s="76">
        <f t="shared" si="2"/>
        <v>5.431368795773523</v>
      </c>
      <c r="J46" s="3"/>
      <c r="K46" s="41" t="s">
        <v>87</v>
      </c>
      <c r="L46" s="76">
        <f t="shared" si="3"/>
        <v>5.866935483870961</v>
      </c>
      <c r="M46" s="76">
        <f t="shared" si="3"/>
        <v>7.118807118807126</v>
      </c>
      <c r="N46" s="76">
        <f t="shared" si="3"/>
        <v>1.582537517053197</v>
      </c>
      <c r="O46" s="76">
        <f t="shared" si="3"/>
        <v>9.319727891156475</v>
      </c>
      <c r="P46" s="76">
        <f t="shared" si="3"/>
        <v>-1.8934911242603647</v>
      </c>
      <c r="Q46" s="76">
        <f t="shared" si="3"/>
        <v>1.0165184243964518</v>
      </c>
      <c r="R46" s="76">
        <f t="shared" si="3"/>
        <v>10.995370370370367</v>
      </c>
      <c r="S46" s="76">
        <f t="shared" si="3"/>
        <v>4.96054298054753</v>
      </c>
    </row>
    <row r="47" spans="1:19" s="70" customFormat="1" ht="12.75">
      <c r="A47" s="54" t="s">
        <v>20</v>
      </c>
      <c r="B47" s="77">
        <f t="shared" si="2"/>
        <v>8.129148475014404</v>
      </c>
      <c r="C47" s="77">
        <f t="shared" si="2"/>
        <v>10.142449655193062</v>
      </c>
      <c r="D47" s="77">
        <f t="shared" si="2"/>
        <v>-1.4373995479118946</v>
      </c>
      <c r="E47" s="77">
        <f t="shared" si="2"/>
        <v>4.871014797854571</v>
      </c>
      <c r="F47" s="77">
        <f t="shared" si="2"/>
        <v>0.3049007019624952</v>
      </c>
      <c r="G47" s="77">
        <f t="shared" si="2"/>
        <v>-6.690607088548376</v>
      </c>
      <c r="H47" s="77">
        <f t="shared" si="2"/>
        <v>7.455669521473737</v>
      </c>
      <c r="I47" s="77">
        <f t="shared" si="2"/>
        <v>5.874394506598463</v>
      </c>
      <c r="J47" s="65"/>
      <c r="K47" s="54" t="s">
        <v>20</v>
      </c>
      <c r="L47" s="77">
        <f t="shared" si="3"/>
        <v>3.246158542790269</v>
      </c>
      <c r="M47" s="77">
        <f t="shared" si="3"/>
        <v>14.303578872149103</v>
      </c>
      <c r="N47" s="77">
        <f t="shared" si="3"/>
        <v>0.4368980240294036</v>
      </c>
      <c r="O47" s="77">
        <f t="shared" si="3"/>
        <v>14.11509229098806</v>
      </c>
      <c r="P47" s="77">
        <f t="shared" si="3"/>
        <v>7.599904852521405</v>
      </c>
      <c r="Q47" s="77">
        <f t="shared" si="3"/>
        <v>-11.445654494981852</v>
      </c>
      <c r="R47" s="77">
        <f t="shared" si="3"/>
        <v>5.89788732394365</v>
      </c>
      <c r="S47" s="77">
        <f t="shared" si="3"/>
        <v>5.037802150995631</v>
      </c>
    </row>
    <row r="48" spans="1:19" ht="12.75">
      <c r="A48" s="18" t="s">
        <v>21</v>
      </c>
      <c r="B48" s="3"/>
      <c r="C48" s="3"/>
      <c r="D48" s="3"/>
      <c r="E48" s="3"/>
      <c r="F48" s="3"/>
      <c r="G48" s="3"/>
      <c r="H48" s="3"/>
      <c r="I48" s="3"/>
      <c r="J48" s="3"/>
      <c r="K48" s="18" t="s">
        <v>21</v>
      </c>
      <c r="L48" s="3"/>
      <c r="M48" s="3"/>
      <c r="N48" s="3"/>
      <c r="O48" s="3"/>
      <c r="P48" s="3"/>
      <c r="Q48" s="3"/>
      <c r="R48" s="3"/>
      <c r="S48" s="3"/>
    </row>
    <row r="49" spans="1:1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41"/>
      <c r="L49" s="3"/>
      <c r="M49" s="3"/>
      <c r="N49" s="3"/>
      <c r="O49" s="3"/>
      <c r="P49" s="3"/>
      <c r="Q49" s="3"/>
      <c r="R49" s="3"/>
      <c r="S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6" t="s">
        <v>98</v>
      </c>
      <c r="B51" s="9"/>
      <c r="C51" s="9"/>
      <c r="D51" s="9"/>
      <c r="E51" s="9"/>
      <c r="F51" s="9"/>
      <c r="G51" s="9"/>
      <c r="H51" s="9"/>
      <c r="I51" s="9"/>
      <c r="J51" s="3"/>
      <c r="K51" s="6" t="s">
        <v>99</v>
      </c>
      <c r="L51" s="9"/>
      <c r="M51" s="9"/>
      <c r="N51" s="9"/>
      <c r="O51" s="9"/>
      <c r="P51" s="9"/>
      <c r="Q51" s="9"/>
      <c r="R51" s="9"/>
      <c r="S51" s="9"/>
    </row>
    <row r="52" spans="1:19" ht="12.75">
      <c r="A52" s="6" t="s">
        <v>100</v>
      </c>
      <c r="B52" s="9"/>
      <c r="C52" s="9"/>
      <c r="D52" s="9"/>
      <c r="E52" s="9"/>
      <c r="F52" s="9"/>
      <c r="G52" s="9"/>
      <c r="H52" s="9"/>
      <c r="I52" s="9"/>
      <c r="J52" s="3"/>
      <c r="K52" s="6" t="s">
        <v>101</v>
      </c>
      <c r="L52" s="9"/>
      <c r="M52" s="9"/>
      <c r="N52" s="9"/>
      <c r="O52" s="9"/>
      <c r="P52" s="9"/>
      <c r="Q52" s="9"/>
      <c r="R52" s="9"/>
      <c r="S52" s="9"/>
    </row>
    <row r="53" spans="1:19" ht="12.75">
      <c r="A53" s="6" t="s">
        <v>75</v>
      </c>
      <c r="B53" s="9"/>
      <c r="C53" s="9"/>
      <c r="D53" s="9"/>
      <c r="E53" s="9"/>
      <c r="F53" s="9"/>
      <c r="G53" s="9"/>
      <c r="H53" s="9"/>
      <c r="I53" s="9"/>
      <c r="J53" s="3"/>
      <c r="K53" s="6" t="s">
        <v>75</v>
      </c>
      <c r="L53" s="9"/>
      <c r="M53" s="9"/>
      <c r="N53" s="9"/>
      <c r="O53" s="9"/>
      <c r="P53" s="9"/>
      <c r="Q53" s="9"/>
      <c r="R53" s="9"/>
      <c r="S53" s="9"/>
    </row>
    <row r="54" spans="1:19" ht="12.75">
      <c r="A54" s="43" t="s">
        <v>43</v>
      </c>
      <c r="B54" s="9"/>
      <c r="C54" s="9"/>
      <c r="D54" s="9"/>
      <c r="E54" s="9"/>
      <c r="F54" s="9"/>
      <c r="G54" s="9"/>
      <c r="H54" s="9"/>
      <c r="I54" s="9" t="s">
        <v>40</v>
      </c>
      <c r="J54" s="3"/>
      <c r="K54" s="43" t="s">
        <v>43</v>
      </c>
      <c r="L54" s="9"/>
      <c r="M54" s="9"/>
      <c r="N54" s="9"/>
      <c r="O54" s="9"/>
      <c r="P54" s="9"/>
      <c r="Q54" s="9"/>
      <c r="R54" s="9"/>
      <c r="S54" s="9" t="s">
        <v>40</v>
      </c>
    </row>
    <row r="55" spans="1:19" ht="12.75">
      <c r="A55" s="97" t="s">
        <v>76</v>
      </c>
      <c r="B55" s="67" t="s">
        <v>77</v>
      </c>
      <c r="C55" s="67" t="s">
        <v>78</v>
      </c>
      <c r="D55" s="67" t="s">
        <v>79</v>
      </c>
      <c r="E55" s="67" t="s">
        <v>80</v>
      </c>
      <c r="F55" s="67" t="s">
        <v>81</v>
      </c>
      <c r="G55" s="67" t="s">
        <v>82</v>
      </c>
      <c r="H55" s="67" t="s">
        <v>83</v>
      </c>
      <c r="I55" s="99" t="s">
        <v>20</v>
      </c>
      <c r="J55" s="3"/>
      <c r="K55" s="97" t="s">
        <v>76</v>
      </c>
      <c r="L55" s="67" t="s">
        <v>77</v>
      </c>
      <c r="M55" s="67" t="s">
        <v>78</v>
      </c>
      <c r="N55" s="67" t="s">
        <v>79</v>
      </c>
      <c r="O55" s="67" t="s">
        <v>80</v>
      </c>
      <c r="P55" s="67" t="s">
        <v>81</v>
      </c>
      <c r="Q55" s="67" t="s">
        <v>82</v>
      </c>
      <c r="R55" s="67" t="s">
        <v>83</v>
      </c>
      <c r="S55" s="99" t="s">
        <v>20</v>
      </c>
    </row>
    <row r="56" spans="1:19" ht="12.75">
      <c r="A56" s="98"/>
      <c r="B56" s="68" t="s">
        <v>84</v>
      </c>
      <c r="C56" s="68" t="s">
        <v>85</v>
      </c>
      <c r="D56" s="68" t="s">
        <v>84</v>
      </c>
      <c r="E56" s="68" t="s">
        <v>84</v>
      </c>
      <c r="F56" s="68" t="s">
        <v>85</v>
      </c>
      <c r="G56" s="68" t="s">
        <v>84</v>
      </c>
      <c r="H56" s="68" t="s">
        <v>84</v>
      </c>
      <c r="I56" s="100"/>
      <c r="J56" s="3"/>
      <c r="K56" s="98"/>
      <c r="L56" s="68" t="s">
        <v>84</v>
      </c>
      <c r="M56" s="68" t="s">
        <v>85</v>
      </c>
      <c r="N56" s="68" t="s">
        <v>84</v>
      </c>
      <c r="O56" s="68" t="s">
        <v>84</v>
      </c>
      <c r="P56" s="68" t="s">
        <v>85</v>
      </c>
      <c r="Q56" s="68" t="s">
        <v>84</v>
      </c>
      <c r="R56" s="68" t="s">
        <v>84</v>
      </c>
      <c r="S56" s="100"/>
    </row>
    <row r="57" spans="1:19" ht="12.75">
      <c r="A57" s="41" t="s">
        <v>86</v>
      </c>
      <c r="B57" s="75">
        <f>+B33/$B$35*$B$47</f>
        <v>1.0560623155562368</v>
      </c>
      <c r="C57" s="75">
        <f>+C33/$C$35*$C$47</f>
        <v>4.0656915619971095</v>
      </c>
      <c r="D57" s="75">
        <f>+D33/$D$35*$D$47</f>
        <v>-0.6654118213306558</v>
      </c>
      <c r="E57" s="75">
        <f>+E33/$E$35*$E$47</f>
        <v>2.190149543470448</v>
      </c>
      <c r="F57" s="75">
        <f>+F33/$F$35*$F$47</f>
        <v>3.440463542922674</v>
      </c>
      <c r="G57" s="75">
        <f>+G33/$G$35*$G$47</f>
        <v>-5.5831091355714175</v>
      </c>
      <c r="H57" s="75">
        <f>+H33/$H$35*$H$47</f>
        <v>-0.03212637418606655</v>
      </c>
      <c r="I57" s="75">
        <f>+I33/$I$35*$I$47</f>
        <v>1.3795172176593378</v>
      </c>
      <c r="J57" s="3"/>
      <c r="K57" s="41" t="s">
        <v>86</v>
      </c>
      <c r="L57" s="75">
        <f>+L33/$L$35*$L$47</f>
        <v>-0.30731657677826374</v>
      </c>
      <c r="M57" s="75">
        <f>+M33/$M$35*$M$47</f>
        <v>9.01566128744119</v>
      </c>
      <c r="N57" s="75">
        <f>+N33/$N$35*$N$47</f>
        <v>-0.7149240393208423</v>
      </c>
      <c r="O57" s="75">
        <f>+O33/$O$35*$O$47</f>
        <v>6.677524429967428</v>
      </c>
      <c r="P57" s="75">
        <f>+P33/$P$35*$P$47</f>
        <v>8.741674595623213</v>
      </c>
      <c r="Q57" s="75">
        <f>+Q33/$Q$35*$Q$47</f>
        <v>-12.12897715139868</v>
      </c>
      <c r="R57" s="75">
        <f>+R33/$R$35*$R$47</f>
        <v>-2.464788732394361</v>
      </c>
      <c r="S57" s="75">
        <f>+S33/$S$35*$S$47</f>
        <v>1.7846874667234576</v>
      </c>
    </row>
    <row r="58" spans="1:19" ht="12.75">
      <c r="A58" s="41" t="s">
        <v>87</v>
      </c>
      <c r="B58" s="76">
        <f>+B34/$B$35*$B$47</f>
        <v>7.073086159458167</v>
      </c>
      <c r="C58" s="76">
        <f>+C34/$C$35*$C$47</f>
        <v>6.076758093195952</v>
      </c>
      <c r="D58" s="76">
        <f>+D34/$D$35*$D$47</f>
        <v>-0.7719877265812388</v>
      </c>
      <c r="E58" s="76">
        <f>+E34/$E$35*$E$47</f>
        <v>2.6808652543841225</v>
      </c>
      <c r="F58" s="76">
        <f>+F34/$F$35*$F$47</f>
        <v>-3.135562840960179</v>
      </c>
      <c r="G58" s="76">
        <f>+G34/$G$35*$G$47</f>
        <v>-1.1074979529769575</v>
      </c>
      <c r="H58" s="76">
        <f>+H34/$H$35*$H$47</f>
        <v>7.487795895659803</v>
      </c>
      <c r="I58" s="76">
        <f>+I34/$I$35*$I$47</f>
        <v>4.494877288939126</v>
      </c>
      <c r="J58" s="3"/>
      <c r="K58" s="41" t="s">
        <v>87</v>
      </c>
      <c r="L58" s="76">
        <f>+L34/$L$35*$L$47</f>
        <v>3.553475119568533</v>
      </c>
      <c r="M58" s="76">
        <f>+M34/$M$35*$M$47</f>
        <v>5.287917584707912</v>
      </c>
      <c r="N58" s="76">
        <f>+N34/$N$35*$N$47</f>
        <v>1.1518220633502458</v>
      </c>
      <c r="O58" s="76">
        <f>+O34/$O$35*$O$47</f>
        <v>7.437567861020631</v>
      </c>
      <c r="P58" s="76">
        <f>+P34/$P$35*$P$47</f>
        <v>-1.1417697431018075</v>
      </c>
      <c r="Q58" s="76">
        <f>+Q34/$Q$35*$Q$47</f>
        <v>0.683322656416827</v>
      </c>
      <c r="R58" s="76">
        <f>+R34/$R$35*$R$47</f>
        <v>8.36267605633801</v>
      </c>
      <c r="S58" s="76">
        <f>+S34/$S$35*$S$47</f>
        <v>3.2531146842721737</v>
      </c>
    </row>
    <row r="59" spans="1:19" ht="12.75">
      <c r="A59" s="54" t="s">
        <v>20</v>
      </c>
      <c r="B59" s="77">
        <f>+B35/$B$35*$B$47</f>
        <v>8.129148475014404</v>
      </c>
      <c r="C59" s="77">
        <f>+C35/$C$35*$C$47</f>
        <v>10.142449655193062</v>
      </c>
      <c r="D59" s="77">
        <f>+D35/$D$35*$D$47</f>
        <v>-1.4373995479118946</v>
      </c>
      <c r="E59" s="77">
        <f>+E35/$E$35*$E$47</f>
        <v>4.871014797854571</v>
      </c>
      <c r="F59" s="77">
        <f>+F35/$F$35*$F$47</f>
        <v>0.3049007019624952</v>
      </c>
      <c r="G59" s="77">
        <f>+G35/$G$35*$G$47</f>
        <v>-6.690607088548376</v>
      </c>
      <c r="H59" s="77">
        <f>+H35/$H$35*$H$47</f>
        <v>7.455669521473737</v>
      </c>
      <c r="I59" s="77">
        <f>+I35/$I$35*$I$47</f>
        <v>5.874394506598463</v>
      </c>
      <c r="J59" s="3"/>
      <c r="K59" s="54" t="s">
        <v>20</v>
      </c>
      <c r="L59" s="77">
        <f>+L35/$L$35*$L$47</f>
        <v>3.246158542790269</v>
      </c>
      <c r="M59" s="77">
        <f>+M35/$M$35*$M$47</f>
        <v>14.303578872149103</v>
      </c>
      <c r="N59" s="77">
        <f>+N35/$N$35*$N$47</f>
        <v>0.4368980240294036</v>
      </c>
      <c r="O59" s="77">
        <f>+O35/$O$35*$O$47</f>
        <v>14.11509229098806</v>
      </c>
      <c r="P59" s="77">
        <f>+P35/$P$35*$P$47</f>
        <v>7.599904852521405</v>
      </c>
      <c r="Q59" s="77">
        <f>+Q35/$Q$35*$Q$47</f>
        <v>-11.445654494981852</v>
      </c>
      <c r="R59" s="77">
        <f>+R35/$R$35*$R$47</f>
        <v>5.89788732394365</v>
      </c>
      <c r="S59" s="77">
        <f>+S35/$S$35*$S$47</f>
        <v>5.037802150995631</v>
      </c>
    </row>
    <row r="60" spans="1:19" ht="12.75">
      <c r="A60" s="18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18" t="s">
        <v>21</v>
      </c>
      <c r="L60" s="3"/>
      <c r="M60" s="3"/>
      <c r="N60" s="3"/>
      <c r="O60" s="3"/>
      <c r="P60" s="3"/>
      <c r="Q60" s="3"/>
      <c r="R60" s="3"/>
      <c r="S60" s="3"/>
    </row>
    <row r="61" spans="1:1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41"/>
      <c r="L61" s="3"/>
      <c r="M61" s="3"/>
      <c r="N61" s="3"/>
      <c r="O61" s="3"/>
      <c r="P61" s="3"/>
      <c r="Q61" s="3"/>
      <c r="R61" s="3"/>
      <c r="S61" s="3"/>
    </row>
    <row r="62" spans="1:1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</sheetData>
  <mergeCells count="20">
    <mergeCell ref="S55:S56"/>
    <mergeCell ref="R19:S19"/>
    <mergeCell ref="I20:I21"/>
    <mergeCell ref="S20:S21"/>
    <mergeCell ref="I43:I44"/>
    <mergeCell ref="S43:S44"/>
    <mergeCell ref="H7:I7"/>
    <mergeCell ref="R7:S7"/>
    <mergeCell ref="I8:I9"/>
    <mergeCell ref="S8:S9"/>
    <mergeCell ref="A8:A9"/>
    <mergeCell ref="K8:K9"/>
    <mergeCell ref="A20:A21"/>
    <mergeCell ref="K20:K21"/>
    <mergeCell ref="H19:I19"/>
    <mergeCell ref="A43:A44"/>
    <mergeCell ref="K43:K44"/>
    <mergeCell ref="A55:A56"/>
    <mergeCell ref="K55:K56"/>
    <mergeCell ref="I55:I56"/>
  </mergeCells>
  <printOptions horizontalCentered="1" verticalCentered="1"/>
  <pageMargins left="0.75" right="0.75" top="1" bottom="1" header="0" footer="0"/>
  <pageSetup horizontalDpi="300" verticalDpi="3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K1">
      <selection activeCell="Q47" sqref="Q47"/>
    </sheetView>
  </sheetViews>
  <sheetFormatPr defaultColWidth="11.421875" defaultRowHeight="12.75"/>
  <cols>
    <col min="1" max="1" width="10.8515625" style="66" customWidth="1"/>
    <col min="2" max="2" width="9.140625" style="66" customWidth="1"/>
    <col min="3" max="3" width="8.8515625" style="66" customWidth="1"/>
    <col min="4" max="4" width="10.28125" style="66" customWidth="1"/>
    <col min="5" max="5" width="8.57421875" style="66" customWidth="1"/>
    <col min="6" max="6" width="10.00390625" style="66" customWidth="1"/>
    <col min="7" max="7" width="9.00390625" style="66" customWidth="1"/>
    <col min="8" max="8" width="10.8515625" style="66" customWidth="1"/>
    <col min="9" max="9" width="9.7109375" style="66" customWidth="1"/>
    <col min="10" max="10" width="6.57421875" style="66" customWidth="1"/>
    <col min="11" max="11" width="10.8515625" style="66" customWidth="1"/>
    <col min="12" max="12" width="9.8515625" style="66" customWidth="1"/>
    <col min="13" max="14" width="10.00390625" style="66" customWidth="1"/>
    <col min="15" max="15" width="9.140625" style="66" customWidth="1"/>
    <col min="16" max="16" width="9.8515625" style="66" customWidth="1"/>
    <col min="17" max="17" width="7.8515625" style="66" customWidth="1"/>
    <col min="18" max="18" width="8.00390625" style="66" customWidth="1"/>
    <col min="19" max="19" width="10.140625" style="66" customWidth="1"/>
    <col min="20" max="16384" width="11.421875" style="66" customWidth="1"/>
  </cols>
  <sheetData>
    <row r="1" spans="1:19" ht="12.75">
      <c r="A1" s="65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8" t="s">
        <v>103</v>
      </c>
      <c r="B4" s="30"/>
      <c r="C4" s="30"/>
      <c r="D4" s="30"/>
      <c r="E4" s="30"/>
      <c r="F4" s="30"/>
      <c r="G4" s="30"/>
      <c r="H4" s="30"/>
      <c r="I4" s="30"/>
      <c r="J4" s="30"/>
      <c r="K4" s="8" t="s">
        <v>104</v>
      </c>
      <c r="L4" s="30"/>
      <c r="M4" s="30"/>
      <c r="N4" s="30"/>
      <c r="O4" s="30"/>
      <c r="P4" s="30"/>
      <c r="Q4" s="30"/>
      <c r="R4" s="30"/>
      <c r="S4" s="30"/>
    </row>
    <row r="5" spans="1:19" ht="12.75">
      <c r="A5" s="8" t="s">
        <v>105</v>
      </c>
      <c r="B5" s="31"/>
      <c r="C5" s="31"/>
      <c r="D5" s="31"/>
      <c r="E5" s="31"/>
      <c r="F5" s="31"/>
      <c r="G5" s="31"/>
      <c r="H5" s="31"/>
      <c r="I5" s="31"/>
      <c r="J5" s="30"/>
      <c r="K5" s="8" t="s">
        <v>106</v>
      </c>
      <c r="L5" s="31"/>
      <c r="M5" s="31"/>
      <c r="N5" s="31"/>
      <c r="O5" s="31"/>
      <c r="P5" s="31"/>
      <c r="Q5" s="31"/>
      <c r="R5" s="31"/>
      <c r="S5" s="31"/>
    </row>
    <row r="6" spans="1:19" ht="12.75">
      <c r="A6" s="8" t="s">
        <v>75</v>
      </c>
      <c r="B6" s="31"/>
      <c r="C6" s="31"/>
      <c r="D6" s="31"/>
      <c r="E6" s="31"/>
      <c r="F6" s="31"/>
      <c r="G6" s="31"/>
      <c r="H6" s="31"/>
      <c r="I6" s="31"/>
      <c r="J6" s="30"/>
      <c r="K6" s="8" t="s">
        <v>75</v>
      </c>
      <c r="L6" s="31"/>
      <c r="M6" s="31"/>
      <c r="N6" s="31"/>
      <c r="O6" s="31"/>
      <c r="P6" s="31"/>
      <c r="Q6" s="31"/>
      <c r="R6" s="31"/>
      <c r="S6" s="31"/>
    </row>
    <row r="7" spans="1:19" ht="12.75">
      <c r="A7" s="8" t="s">
        <v>48</v>
      </c>
      <c r="B7" s="31"/>
      <c r="C7" s="31"/>
      <c r="D7" s="31"/>
      <c r="E7" s="31"/>
      <c r="F7" s="31"/>
      <c r="G7" s="31"/>
      <c r="H7" s="103" t="s">
        <v>7</v>
      </c>
      <c r="I7" s="103"/>
      <c r="J7" s="30"/>
      <c r="K7" s="8" t="s">
        <v>6</v>
      </c>
      <c r="L7" s="31"/>
      <c r="M7" s="31"/>
      <c r="N7" s="31"/>
      <c r="O7" s="31"/>
      <c r="P7" s="31"/>
      <c r="Q7" s="31"/>
      <c r="R7" s="103" t="s">
        <v>49</v>
      </c>
      <c r="S7" s="103"/>
    </row>
    <row r="8" spans="1:19" ht="12.75">
      <c r="A8" s="97" t="s">
        <v>76</v>
      </c>
      <c r="B8" s="67" t="s">
        <v>77</v>
      </c>
      <c r="C8" s="67" t="s">
        <v>78</v>
      </c>
      <c r="D8" s="67" t="s">
        <v>79</v>
      </c>
      <c r="E8" s="67" t="s">
        <v>80</v>
      </c>
      <c r="F8" s="67" t="s">
        <v>81</v>
      </c>
      <c r="G8" s="67" t="s">
        <v>82</v>
      </c>
      <c r="H8" s="67" t="s">
        <v>83</v>
      </c>
      <c r="I8" s="101" t="s">
        <v>20</v>
      </c>
      <c r="J8" s="30"/>
      <c r="K8" s="97" t="s">
        <v>76</v>
      </c>
      <c r="L8" s="67" t="s">
        <v>77</v>
      </c>
      <c r="M8" s="67" t="s">
        <v>78</v>
      </c>
      <c r="N8" s="67" t="s">
        <v>79</v>
      </c>
      <c r="O8" s="67" t="s">
        <v>80</v>
      </c>
      <c r="P8" s="67" t="s">
        <v>81</v>
      </c>
      <c r="Q8" s="67" t="s">
        <v>82</v>
      </c>
      <c r="R8" s="67" t="s">
        <v>83</v>
      </c>
      <c r="S8" s="101" t="s">
        <v>20</v>
      </c>
    </row>
    <row r="9" spans="1:19" ht="12.75">
      <c r="A9" s="98"/>
      <c r="B9" s="68" t="s">
        <v>84</v>
      </c>
      <c r="C9" s="68" t="s">
        <v>85</v>
      </c>
      <c r="D9" s="68" t="s">
        <v>84</v>
      </c>
      <c r="E9" s="68" t="s">
        <v>84</v>
      </c>
      <c r="F9" s="68" t="s">
        <v>85</v>
      </c>
      <c r="G9" s="68" t="s">
        <v>84</v>
      </c>
      <c r="H9" s="68" t="s">
        <v>84</v>
      </c>
      <c r="I9" s="107"/>
      <c r="J9" s="30"/>
      <c r="K9" s="98"/>
      <c r="L9" s="68" t="s">
        <v>84</v>
      </c>
      <c r="M9" s="68" t="s">
        <v>85</v>
      </c>
      <c r="N9" s="68" t="s">
        <v>84</v>
      </c>
      <c r="O9" s="68" t="s">
        <v>84</v>
      </c>
      <c r="P9" s="68" t="s">
        <v>85</v>
      </c>
      <c r="Q9" s="68" t="s">
        <v>84</v>
      </c>
      <c r="R9" s="68" t="s">
        <v>84</v>
      </c>
      <c r="S9" s="107"/>
    </row>
    <row r="10" spans="1:19" ht="12.75">
      <c r="A10" s="18" t="s">
        <v>86</v>
      </c>
      <c r="B10" s="31">
        <v>294550</v>
      </c>
      <c r="C10" s="31">
        <v>57392</v>
      </c>
      <c r="D10" s="31">
        <v>87511</v>
      </c>
      <c r="E10" s="31">
        <v>11641</v>
      </c>
      <c r="F10" s="31">
        <v>44186</v>
      </c>
      <c r="G10" s="31">
        <v>6200</v>
      </c>
      <c r="H10" s="31">
        <v>6354</v>
      </c>
      <c r="I10" s="31">
        <v>507834</v>
      </c>
      <c r="J10" s="30"/>
      <c r="K10" s="18" t="s">
        <v>86</v>
      </c>
      <c r="L10" s="31">
        <v>5615</v>
      </c>
      <c r="M10" s="31">
        <v>1021</v>
      </c>
      <c r="N10" s="31">
        <v>1926</v>
      </c>
      <c r="O10" s="31">
        <v>138</v>
      </c>
      <c r="P10" s="31">
        <v>888</v>
      </c>
      <c r="Q10" s="31">
        <v>111</v>
      </c>
      <c r="R10" s="31">
        <v>98</v>
      </c>
      <c r="S10" s="31">
        <v>9797</v>
      </c>
    </row>
    <row r="11" spans="1:19" ht="12.75">
      <c r="A11" s="18" t="s">
        <v>87</v>
      </c>
      <c r="B11" s="31">
        <v>638544</v>
      </c>
      <c r="C11" s="31">
        <v>257316</v>
      </c>
      <c r="D11" s="31">
        <v>199592</v>
      </c>
      <c r="E11" s="31">
        <v>78228</v>
      </c>
      <c r="F11" s="31">
        <v>106595</v>
      </c>
      <c r="G11" s="31">
        <v>18652</v>
      </c>
      <c r="H11" s="31">
        <v>24521</v>
      </c>
      <c r="I11" s="31">
        <v>1323448</v>
      </c>
      <c r="J11" s="30"/>
      <c r="K11" s="18" t="s">
        <v>87</v>
      </c>
      <c r="L11" s="31">
        <v>5251</v>
      </c>
      <c r="M11" s="31">
        <v>2300</v>
      </c>
      <c r="N11" s="31">
        <v>1736</v>
      </c>
      <c r="O11" s="31">
        <v>507</v>
      </c>
      <c r="P11" s="31">
        <v>879</v>
      </c>
      <c r="Q11" s="31">
        <v>147</v>
      </c>
      <c r="R11" s="31">
        <v>217</v>
      </c>
      <c r="S11" s="31">
        <v>11037</v>
      </c>
    </row>
    <row r="12" spans="1:19" s="70" customFormat="1" ht="12.75">
      <c r="A12" s="20" t="s">
        <v>20</v>
      </c>
      <c r="B12" s="21">
        <v>933094</v>
      </c>
      <c r="C12" s="21">
        <v>314708</v>
      </c>
      <c r="D12" s="21">
        <v>287103</v>
      </c>
      <c r="E12" s="21">
        <v>89869</v>
      </c>
      <c r="F12" s="21">
        <v>150781</v>
      </c>
      <c r="G12" s="21">
        <v>24852</v>
      </c>
      <c r="H12" s="21">
        <v>30875</v>
      </c>
      <c r="I12" s="21">
        <v>1831282</v>
      </c>
      <c r="J12" s="69"/>
      <c r="K12" s="20" t="s">
        <v>20</v>
      </c>
      <c r="L12" s="21">
        <v>10866</v>
      </c>
      <c r="M12" s="21">
        <v>3321</v>
      </c>
      <c r="N12" s="21">
        <v>3662</v>
      </c>
      <c r="O12" s="21">
        <v>645</v>
      </c>
      <c r="P12" s="21">
        <v>1767</v>
      </c>
      <c r="Q12" s="21">
        <v>258</v>
      </c>
      <c r="R12" s="21">
        <v>315</v>
      </c>
      <c r="S12" s="21">
        <v>20834</v>
      </c>
    </row>
    <row r="13" spans="1:19" ht="12" customHeight="1">
      <c r="A13" s="18" t="s">
        <v>21</v>
      </c>
      <c r="B13" s="30"/>
      <c r="C13" s="30"/>
      <c r="D13" s="30"/>
      <c r="E13" s="30"/>
      <c r="F13" s="30"/>
      <c r="G13" s="30"/>
      <c r="H13" s="30"/>
      <c r="I13" s="30"/>
      <c r="J13" s="30"/>
      <c r="K13" s="18" t="s">
        <v>21</v>
      </c>
      <c r="L13" s="30"/>
      <c r="M13" s="30"/>
      <c r="N13" s="30"/>
      <c r="O13" s="30"/>
      <c r="P13" s="30"/>
      <c r="Q13" s="30"/>
      <c r="R13" s="30"/>
      <c r="S13" s="30"/>
    </row>
    <row r="14" spans="1:19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2.75">
      <c r="A16" s="8" t="s">
        <v>107</v>
      </c>
      <c r="B16" s="30"/>
      <c r="C16" s="30"/>
      <c r="D16" s="30"/>
      <c r="E16" s="30"/>
      <c r="F16" s="30"/>
      <c r="G16" s="30"/>
      <c r="H16" s="30"/>
      <c r="I16" s="30"/>
      <c r="J16" s="30"/>
      <c r="K16" s="8" t="s">
        <v>108</v>
      </c>
      <c r="L16" s="30"/>
      <c r="M16" s="30"/>
      <c r="N16" s="30"/>
      <c r="O16" s="30"/>
      <c r="P16" s="30"/>
      <c r="Q16" s="30"/>
      <c r="R16" s="30"/>
      <c r="S16" s="30"/>
    </row>
    <row r="17" spans="1:19" ht="12.75">
      <c r="A17" s="8" t="s">
        <v>105</v>
      </c>
      <c r="B17" s="31"/>
      <c r="C17" s="31"/>
      <c r="D17" s="31"/>
      <c r="E17" s="31"/>
      <c r="F17" s="31"/>
      <c r="G17" s="31"/>
      <c r="H17" s="31"/>
      <c r="I17" s="31"/>
      <c r="J17" s="30"/>
      <c r="K17" s="8" t="s">
        <v>105</v>
      </c>
      <c r="L17" s="31"/>
      <c r="M17" s="31"/>
      <c r="N17" s="31"/>
      <c r="O17" s="31"/>
      <c r="P17" s="31"/>
      <c r="Q17" s="31"/>
      <c r="R17" s="31"/>
      <c r="S17" s="31"/>
    </row>
    <row r="18" spans="1:19" ht="12.75">
      <c r="A18" s="8" t="s">
        <v>75</v>
      </c>
      <c r="B18" s="31"/>
      <c r="C18" s="31"/>
      <c r="D18" s="31"/>
      <c r="E18" s="31"/>
      <c r="F18" s="31"/>
      <c r="G18" s="31"/>
      <c r="H18" s="31"/>
      <c r="I18" s="31"/>
      <c r="J18" s="30"/>
      <c r="K18" s="8" t="s">
        <v>75</v>
      </c>
      <c r="L18" s="31"/>
      <c r="M18" s="31"/>
      <c r="N18" s="31"/>
      <c r="O18" s="31"/>
      <c r="P18" s="31"/>
      <c r="Q18" s="31"/>
      <c r="R18" s="31"/>
      <c r="S18" s="31"/>
    </row>
    <row r="19" spans="1:19" ht="12.75">
      <c r="A19" s="8" t="s">
        <v>42</v>
      </c>
      <c r="B19" s="31"/>
      <c r="C19" s="31"/>
      <c r="D19" s="31"/>
      <c r="E19" s="31"/>
      <c r="F19" s="31"/>
      <c r="G19" s="31"/>
      <c r="H19" s="103" t="s">
        <v>7</v>
      </c>
      <c r="I19" s="103"/>
      <c r="J19" s="30"/>
      <c r="K19" s="8" t="s">
        <v>42</v>
      </c>
      <c r="L19" s="31"/>
      <c r="M19" s="31"/>
      <c r="N19" s="31"/>
      <c r="O19" s="31"/>
      <c r="P19" s="31"/>
      <c r="Q19" s="31"/>
      <c r="R19" s="103" t="s">
        <v>49</v>
      </c>
      <c r="S19" s="103"/>
    </row>
    <row r="20" spans="1:19" ht="12.75">
      <c r="A20" s="97" t="s">
        <v>76</v>
      </c>
      <c r="B20" s="67" t="s">
        <v>77</v>
      </c>
      <c r="C20" s="67" t="s">
        <v>78</v>
      </c>
      <c r="D20" s="67" t="s">
        <v>79</v>
      </c>
      <c r="E20" s="67" t="s">
        <v>80</v>
      </c>
      <c r="F20" s="67" t="s">
        <v>81</v>
      </c>
      <c r="G20" s="67" t="s">
        <v>82</v>
      </c>
      <c r="H20" s="67" t="s">
        <v>83</v>
      </c>
      <c r="I20" s="101" t="s">
        <v>20</v>
      </c>
      <c r="J20" s="30"/>
      <c r="K20" s="97" t="s">
        <v>76</v>
      </c>
      <c r="L20" s="67" t="s">
        <v>77</v>
      </c>
      <c r="M20" s="67" t="s">
        <v>78</v>
      </c>
      <c r="N20" s="67" t="s">
        <v>79</v>
      </c>
      <c r="O20" s="67" t="s">
        <v>80</v>
      </c>
      <c r="P20" s="67" t="s">
        <v>81</v>
      </c>
      <c r="Q20" s="67" t="s">
        <v>82</v>
      </c>
      <c r="R20" s="67" t="s">
        <v>83</v>
      </c>
      <c r="S20" s="101" t="s">
        <v>20</v>
      </c>
    </row>
    <row r="21" spans="1:19" ht="12.75">
      <c r="A21" s="98"/>
      <c r="B21" s="68" t="s">
        <v>84</v>
      </c>
      <c r="C21" s="68" t="s">
        <v>85</v>
      </c>
      <c r="D21" s="68" t="s">
        <v>84</v>
      </c>
      <c r="E21" s="68" t="s">
        <v>84</v>
      </c>
      <c r="F21" s="68" t="s">
        <v>85</v>
      </c>
      <c r="G21" s="68" t="s">
        <v>84</v>
      </c>
      <c r="H21" s="68" t="s">
        <v>84</v>
      </c>
      <c r="I21" s="107"/>
      <c r="J21" s="30"/>
      <c r="K21" s="98"/>
      <c r="L21" s="68" t="s">
        <v>84</v>
      </c>
      <c r="M21" s="68" t="s">
        <v>85</v>
      </c>
      <c r="N21" s="68" t="s">
        <v>84</v>
      </c>
      <c r="O21" s="68" t="s">
        <v>84</v>
      </c>
      <c r="P21" s="68" t="s">
        <v>85</v>
      </c>
      <c r="Q21" s="68" t="s">
        <v>84</v>
      </c>
      <c r="R21" s="68" t="s">
        <v>84</v>
      </c>
      <c r="S21" s="107"/>
    </row>
    <row r="22" spans="1:19" ht="12.75">
      <c r="A22" s="18" t="s">
        <v>86</v>
      </c>
      <c r="B22" s="31">
        <v>283388</v>
      </c>
      <c r="C22" s="31">
        <v>131044</v>
      </c>
      <c r="D22" s="31">
        <v>26876</v>
      </c>
      <c r="E22" s="31">
        <v>24068</v>
      </c>
      <c r="F22" s="31">
        <v>45748</v>
      </c>
      <c r="G22" s="31">
        <v>7483</v>
      </c>
      <c r="H22" s="31">
        <v>4097</v>
      </c>
      <c r="I22" s="31">
        <v>522704</v>
      </c>
      <c r="J22" s="30"/>
      <c r="K22" s="18" t="s">
        <v>86</v>
      </c>
      <c r="L22" s="31">
        <v>5020</v>
      </c>
      <c r="M22" s="31">
        <v>2487</v>
      </c>
      <c r="N22" s="31">
        <v>334</v>
      </c>
      <c r="O22" s="31">
        <v>411</v>
      </c>
      <c r="P22" s="31">
        <v>967</v>
      </c>
      <c r="Q22" s="31">
        <v>84</v>
      </c>
      <c r="R22" s="31">
        <v>49</v>
      </c>
      <c r="S22" s="31">
        <v>9352</v>
      </c>
    </row>
    <row r="23" spans="1:19" ht="12.75">
      <c r="A23" s="18" t="s">
        <v>87</v>
      </c>
      <c r="B23" s="31">
        <v>843054</v>
      </c>
      <c r="C23" s="31">
        <v>440216</v>
      </c>
      <c r="D23" s="31">
        <v>284076</v>
      </c>
      <c r="E23" s="31">
        <v>61910</v>
      </c>
      <c r="F23" s="31">
        <v>82994</v>
      </c>
      <c r="G23" s="31">
        <v>92606</v>
      </c>
      <c r="H23" s="31">
        <v>22771</v>
      </c>
      <c r="I23" s="31">
        <v>1827627</v>
      </c>
      <c r="J23" s="30"/>
      <c r="K23" s="18" t="s">
        <v>87</v>
      </c>
      <c r="L23" s="31">
        <v>6304</v>
      </c>
      <c r="M23" s="31">
        <v>3162</v>
      </c>
      <c r="N23" s="31">
        <v>2391</v>
      </c>
      <c r="O23" s="31">
        <v>548</v>
      </c>
      <c r="P23" s="31">
        <v>708</v>
      </c>
      <c r="Q23" s="31">
        <v>932</v>
      </c>
      <c r="R23" s="31">
        <v>211</v>
      </c>
      <c r="S23" s="31">
        <v>14256</v>
      </c>
    </row>
    <row r="24" spans="1:19" s="70" customFormat="1" ht="12.75">
      <c r="A24" s="20" t="s">
        <v>20</v>
      </c>
      <c r="B24" s="21">
        <v>1126442</v>
      </c>
      <c r="C24" s="21">
        <v>571260</v>
      </c>
      <c r="D24" s="21">
        <v>310952</v>
      </c>
      <c r="E24" s="21">
        <v>85978</v>
      </c>
      <c r="F24" s="21">
        <v>128742</v>
      </c>
      <c r="G24" s="21">
        <v>100089</v>
      </c>
      <c r="H24" s="21">
        <v>26868</v>
      </c>
      <c r="I24" s="21">
        <v>2350331</v>
      </c>
      <c r="J24" s="64"/>
      <c r="K24" s="20" t="s">
        <v>20</v>
      </c>
      <c r="L24" s="21">
        <v>11324</v>
      </c>
      <c r="M24" s="21">
        <v>5649</v>
      </c>
      <c r="N24" s="21">
        <v>2725</v>
      </c>
      <c r="O24" s="21">
        <v>959</v>
      </c>
      <c r="P24" s="21">
        <v>1675</v>
      </c>
      <c r="Q24" s="21">
        <v>1016</v>
      </c>
      <c r="R24" s="21">
        <v>260</v>
      </c>
      <c r="S24" s="21">
        <v>23608</v>
      </c>
    </row>
    <row r="25" spans="1:19" ht="12.75">
      <c r="A25" s="18" t="s">
        <v>21</v>
      </c>
      <c r="B25" s="30"/>
      <c r="C25" s="30"/>
      <c r="D25" s="30"/>
      <c r="E25" s="30"/>
      <c r="F25" s="30"/>
      <c r="G25" s="30"/>
      <c r="H25" s="30"/>
      <c r="I25" s="30"/>
      <c r="J25" s="30"/>
      <c r="K25" s="18" t="s">
        <v>21</v>
      </c>
      <c r="L25" s="30"/>
      <c r="M25" s="30"/>
      <c r="N25" s="30"/>
      <c r="O25" s="30"/>
      <c r="P25" s="30"/>
      <c r="Q25" s="30"/>
      <c r="R25" s="30"/>
      <c r="S25" s="30"/>
    </row>
    <row r="26" spans="1:19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 hidden="1">
      <c r="A28" s="3"/>
      <c r="B28" s="9"/>
      <c r="C28" s="9"/>
      <c r="D28" s="9"/>
      <c r="E28" s="9"/>
      <c r="F28" s="9"/>
      <c r="G28" s="9"/>
      <c r="H28" s="9"/>
      <c r="I28" s="9"/>
      <c r="J28" s="3"/>
      <c r="K28" s="3"/>
      <c r="L28" s="9"/>
      <c r="M28" s="9"/>
      <c r="N28" s="9"/>
      <c r="O28" s="9"/>
      <c r="P28" s="9"/>
      <c r="Q28" s="9"/>
      <c r="R28" s="9"/>
      <c r="S28" s="9"/>
    </row>
    <row r="29" spans="1:19" ht="12.75" hidden="1">
      <c r="A29" s="6" t="s">
        <v>26</v>
      </c>
      <c r="B29" s="9"/>
      <c r="C29" s="9"/>
      <c r="D29" s="9"/>
      <c r="E29" s="9"/>
      <c r="F29" s="9"/>
      <c r="G29" s="9"/>
      <c r="H29" s="9"/>
      <c r="I29" s="9"/>
      <c r="J29" s="3"/>
      <c r="K29" s="6" t="s">
        <v>26</v>
      </c>
      <c r="L29" s="9"/>
      <c r="M29" s="9"/>
      <c r="N29" s="9"/>
      <c r="O29" s="9"/>
      <c r="P29" s="9"/>
      <c r="Q29" s="9"/>
      <c r="R29" s="9"/>
      <c r="S29" s="9"/>
    </row>
    <row r="30" spans="1:19" ht="12.75" hidden="1">
      <c r="A30" s="43" t="s">
        <v>27</v>
      </c>
      <c r="B30" s="9"/>
      <c r="C30" s="9"/>
      <c r="D30" s="9"/>
      <c r="E30" s="9"/>
      <c r="F30" s="9"/>
      <c r="G30" s="9"/>
      <c r="H30" s="9"/>
      <c r="I30" s="9"/>
      <c r="J30" s="3"/>
      <c r="K30" s="43" t="s">
        <v>27</v>
      </c>
      <c r="L30" s="9"/>
      <c r="M30" s="9"/>
      <c r="N30" s="9"/>
      <c r="O30" s="9"/>
      <c r="P30" s="9"/>
      <c r="Q30" s="9"/>
      <c r="R30" s="9"/>
      <c r="S30" s="9"/>
    </row>
    <row r="31" spans="1:19" ht="12.75" hidden="1">
      <c r="A31" s="13"/>
      <c r="B31" s="71" t="s">
        <v>84</v>
      </c>
      <c r="C31" s="72" t="s">
        <v>85</v>
      </c>
      <c r="D31" s="72" t="s">
        <v>84</v>
      </c>
      <c r="E31" s="72" t="s">
        <v>84</v>
      </c>
      <c r="F31" s="72" t="s">
        <v>85</v>
      </c>
      <c r="G31" s="72" t="s">
        <v>84</v>
      </c>
      <c r="H31" s="71" t="s">
        <v>84</v>
      </c>
      <c r="I31" s="71" t="s">
        <v>90</v>
      </c>
      <c r="J31" s="3"/>
      <c r="K31" s="13"/>
      <c r="L31" s="71" t="s">
        <v>84</v>
      </c>
      <c r="M31" s="72" t="s">
        <v>85</v>
      </c>
      <c r="N31" s="72" t="s">
        <v>84</v>
      </c>
      <c r="O31" s="72" t="s">
        <v>84</v>
      </c>
      <c r="P31" s="72" t="s">
        <v>85</v>
      </c>
      <c r="Q31" s="72" t="s">
        <v>84</v>
      </c>
      <c r="R31" s="71" t="s">
        <v>84</v>
      </c>
      <c r="S31" s="71" t="s">
        <v>90</v>
      </c>
    </row>
    <row r="32" spans="1:19" ht="12.75" hidden="1">
      <c r="A32" s="16" t="s">
        <v>11</v>
      </c>
      <c r="B32" s="73" t="s">
        <v>77</v>
      </c>
      <c r="C32" s="11" t="s">
        <v>78</v>
      </c>
      <c r="D32" s="11" t="s">
        <v>79</v>
      </c>
      <c r="E32" s="11" t="s">
        <v>91</v>
      </c>
      <c r="F32" s="11" t="s">
        <v>92</v>
      </c>
      <c r="G32" s="11" t="s">
        <v>82</v>
      </c>
      <c r="H32" s="73" t="s">
        <v>83</v>
      </c>
      <c r="I32" s="73" t="s">
        <v>93</v>
      </c>
      <c r="J32" s="3"/>
      <c r="K32" s="16" t="s">
        <v>11</v>
      </c>
      <c r="L32" s="73" t="s">
        <v>77</v>
      </c>
      <c r="M32" s="11" t="s">
        <v>78</v>
      </c>
      <c r="N32" s="11" t="s">
        <v>79</v>
      </c>
      <c r="O32" s="11" t="s">
        <v>91</v>
      </c>
      <c r="P32" s="11" t="s">
        <v>92</v>
      </c>
      <c r="Q32" s="11" t="s">
        <v>82</v>
      </c>
      <c r="R32" s="73" t="s">
        <v>83</v>
      </c>
      <c r="S32" s="73" t="s">
        <v>93</v>
      </c>
    </row>
    <row r="33" spans="1:19" ht="12.75" hidden="1">
      <c r="A33" s="41" t="s">
        <v>18</v>
      </c>
      <c r="B33" s="9">
        <f aca="true" t="shared" si="0" ref="B33:I35">+B22-B10</f>
        <v>-11162</v>
      </c>
      <c r="C33" s="9">
        <f t="shared" si="0"/>
        <v>73652</v>
      </c>
      <c r="D33" s="9">
        <f t="shared" si="0"/>
        <v>-60635</v>
      </c>
      <c r="E33" s="9">
        <f t="shared" si="0"/>
        <v>12427</v>
      </c>
      <c r="F33" s="9">
        <f t="shared" si="0"/>
        <v>1562</v>
      </c>
      <c r="G33" s="9">
        <f t="shared" si="0"/>
        <v>1283</v>
      </c>
      <c r="H33" s="9">
        <f t="shared" si="0"/>
        <v>-2257</v>
      </c>
      <c r="I33" s="9">
        <f t="shared" si="0"/>
        <v>14870</v>
      </c>
      <c r="J33" s="3"/>
      <c r="K33" s="41" t="s">
        <v>18</v>
      </c>
      <c r="L33" s="9">
        <f aca="true" t="shared" si="1" ref="L33:S35">+L22-L10</f>
        <v>-595</v>
      </c>
      <c r="M33" s="9">
        <f t="shared" si="1"/>
        <v>1466</v>
      </c>
      <c r="N33" s="9">
        <f t="shared" si="1"/>
        <v>-1592</v>
      </c>
      <c r="O33" s="9">
        <f t="shared" si="1"/>
        <v>273</v>
      </c>
      <c r="P33" s="9">
        <f t="shared" si="1"/>
        <v>79</v>
      </c>
      <c r="Q33" s="9">
        <f t="shared" si="1"/>
        <v>-27</v>
      </c>
      <c r="R33" s="9">
        <f t="shared" si="1"/>
        <v>-49</v>
      </c>
      <c r="S33" s="9">
        <f t="shared" si="1"/>
        <v>-445</v>
      </c>
    </row>
    <row r="34" spans="1:19" ht="12.75" hidden="1">
      <c r="A34" s="41" t="s">
        <v>19</v>
      </c>
      <c r="B34" s="9">
        <f t="shared" si="0"/>
        <v>204510</v>
      </c>
      <c r="C34" s="9">
        <f t="shared" si="0"/>
        <v>182900</v>
      </c>
      <c r="D34" s="9">
        <f t="shared" si="0"/>
        <v>84484</v>
      </c>
      <c r="E34" s="9">
        <f t="shared" si="0"/>
        <v>-16318</v>
      </c>
      <c r="F34" s="9">
        <f t="shared" si="0"/>
        <v>-23601</v>
      </c>
      <c r="G34" s="9">
        <f t="shared" si="0"/>
        <v>73954</v>
      </c>
      <c r="H34" s="9">
        <f t="shared" si="0"/>
        <v>-1750</v>
      </c>
      <c r="I34" s="9">
        <f t="shared" si="0"/>
        <v>504179</v>
      </c>
      <c r="J34" s="3"/>
      <c r="K34" s="41" t="s">
        <v>19</v>
      </c>
      <c r="L34" s="9">
        <f t="shared" si="1"/>
        <v>1053</v>
      </c>
      <c r="M34" s="9">
        <f t="shared" si="1"/>
        <v>862</v>
      </c>
      <c r="N34" s="9">
        <f t="shared" si="1"/>
        <v>655</v>
      </c>
      <c r="O34" s="9">
        <f t="shared" si="1"/>
        <v>41</v>
      </c>
      <c r="P34" s="9">
        <f t="shared" si="1"/>
        <v>-171</v>
      </c>
      <c r="Q34" s="9">
        <f t="shared" si="1"/>
        <v>785</v>
      </c>
      <c r="R34" s="9">
        <f t="shared" si="1"/>
        <v>-6</v>
      </c>
      <c r="S34" s="9">
        <f t="shared" si="1"/>
        <v>3219</v>
      </c>
    </row>
    <row r="35" spans="1:19" ht="12.75" hidden="1">
      <c r="A35" s="47" t="s">
        <v>20</v>
      </c>
      <c r="B35" s="12">
        <f t="shared" si="0"/>
        <v>193348</v>
      </c>
      <c r="C35" s="12">
        <f t="shared" si="0"/>
        <v>256552</v>
      </c>
      <c r="D35" s="12">
        <f t="shared" si="0"/>
        <v>23849</v>
      </c>
      <c r="E35" s="12">
        <f t="shared" si="0"/>
        <v>-3891</v>
      </c>
      <c r="F35" s="12">
        <f t="shared" si="0"/>
        <v>-22039</v>
      </c>
      <c r="G35" s="12">
        <f t="shared" si="0"/>
        <v>75237</v>
      </c>
      <c r="H35" s="12">
        <f t="shared" si="0"/>
        <v>-4007</v>
      </c>
      <c r="I35" s="12">
        <f t="shared" si="0"/>
        <v>519049</v>
      </c>
      <c r="J35" s="3"/>
      <c r="K35" s="47" t="s">
        <v>20</v>
      </c>
      <c r="L35" s="12">
        <f t="shared" si="1"/>
        <v>458</v>
      </c>
      <c r="M35" s="12">
        <f t="shared" si="1"/>
        <v>2328</v>
      </c>
      <c r="N35" s="12">
        <f t="shared" si="1"/>
        <v>-937</v>
      </c>
      <c r="O35" s="12">
        <f t="shared" si="1"/>
        <v>314</v>
      </c>
      <c r="P35" s="12">
        <f t="shared" si="1"/>
        <v>-92</v>
      </c>
      <c r="Q35" s="12">
        <f t="shared" si="1"/>
        <v>758</v>
      </c>
      <c r="R35" s="12">
        <f t="shared" si="1"/>
        <v>-55</v>
      </c>
      <c r="S35" s="12">
        <f t="shared" si="1"/>
        <v>2774</v>
      </c>
    </row>
    <row r="36" spans="1:19" ht="12.75" hidden="1">
      <c r="A36" s="41" t="s">
        <v>30</v>
      </c>
      <c r="B36" s="3"/>
      <c r="C36" s="3"/>
      <c r="D36" s="3"/>
      <c r="E36" s="3"/>
      <c r="F36" s="3"/>
      <c r="G36" s="3"/>
      <c r="H36" s="3"/>
      <c r="I36" s="3"/>
      <c r="J36" s="3"/>
      <c r="K36" s="41" t="s">
        <v>30</v>
      </c>
      <c r="L36" s="3"/>
      <c r="M36" s="3"/>
      <c r="N36" s="3"/>
      <c r="O36" s="3"/>
      <c r="P36" s="3"/>
      <c r="Q36" s="3"/>
      <c r="R36" s="3"/>
      <c r="S36" s="3"/>
    </row>
    <row r="37" spans="1:19" ht="12.75" hidden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6" t="s">
        <v>109</v>
      </c>
      <c r="B39" s="9"/>
      <c r="C39" s="9"/>
      <c r="D39" s="9"/>
      <c r="E39" s="9"/>
      <c r="F39" s="9"/>
      <c r="G39" s="9"/>
      <c r="H39" s="9"/>
      <c r="I39" s="9"/>
      <c r="J39" s="3"/>
      <c r="K39" s="6" t="s">
        <v>110</v>
      </c>
      <c r="L39" s="9"/>
      <c r="M39" s="9"/>
      <c r="N39" s="9"/>
      <c r="O39" s="9"/>
      <c r="P39" s="9"/>
      <c r="Q39" s="9"/>
      <c r="R39" s="9"/>
      <c r="S39" s="9"/>
    </row>
    <row r="40" spans="1:19" ht="12.75">
      <c r="A40" s="6" t="s">
        <v>111</v>
      </c>
      <c r="B40" s="9"/>
      <c r="C40" s="9"/>
      <c r="D40" s="9"/>
      <c r="E40" s="9"/>
      <c r="F40" s="9"/>
      <c r="G40" s="9"/>
      <c r="H40" s="9"/>
      <c r="I40" s="9"/>
      <c r="J40" s="3"/>
      <c r="K40" s="6" t="s">
        <v>111</v>
      </c>
      <c r="L40" s="9"/>
      <c r="M40" s="9"/>
      <c r="N40" s="9"/>
      <c r="O40" s="9"/>
      <c r="P40" s="9"/>
      <c r="Q40" s="9"/>
      <c r="R40" s="9"/>
      <c r="S40" s="9"/>
    </row>
    <row r="41" spans="1:19" ht="12.75">
      <c r="A41" s="6" t="s">
        <v>75</v>
      </c>
      <c r="B41" s="9"/>
      <c r="C41" s="9"/>
      <c r="D41" s="9"/>
      <c r="E41" s="9"/>
      <c r="F41" s="9"/>
      <c r="G41" s="9"/>
      <c r="H41" s="9"/>
      <c r="I41" s="9"/>
      <c r="J41" s="3"/>
      <c r="K41" s="6" t="s">
        <v>75</v>
      </c>
      <c r="L41" s="9"/>
      <c r="M41" s="9"/>
      <c r="N41" s="9"/>
      <c r="O41" s="9"/>
      <c r="P41" s="9"/>
      <c r="Q41" s="9"/>
      <c r="R41" s="9"/>
      <c r="S41" s="9"/>
    </row>
    <row r="42" spans="1:19" ht="12.75">
      <c r="A42" s="43" t="s">
        <v>43</v>
      </c>
      <c r="B42" s="9"/>
      <c r="C42" s="9"/>
      <c r="D42" s="9"/>
      <c r="E42" s="9"/>
      <c r="F42" s="9"/>
      <c r="G42" s="9"/>
      <c r="H42" s="9"/>
      <c r="I42" s="9" t="s">
        <v>35</v>
      </c>
      <c r="J42" s="3"/>
      <c r="K42" s="43" t="s">
        <v>43</v>
      </c>
      <c r="L42" s="9"/>
      <c r="M42" s="9"/>
      <c r="N42" s="9"/>
      <c r="O42" s="9"/>
      <c r="P42" s="9"/>
      <c r="Q42" s="9"/>
      <c r="R42" s="9"/>
      <c r="S42" s="9" t="s">
        <v>35</v>
      </c>
    </row>
    <row r="43" spans="1:19" ht="12.75">
      <c r="A43" s="97" t="s">
        <v>76</v>
      </c>
      <c r="B43" s="67" t="s">
        <v>77</v>
      </c>
      <c r="C43" s="67" t="s">
        <v>78</v>
      </c>
      <c r="D43" s="67" t="s">
        <v>79</v>
      </c>
      <c r="E43" s="67" t="s">
        <v>80</v>
      </c>
      <c r="F43" s="67" t="s">
        <v>81</v>
      </c>
      <c r="G43" s="67" t="s">
        <v>82</v>
      </c>
      <c r="H43" s="67" t="s">
        <v>83</v>
      </c>
      <c r="I43" s="99" t="s">
        <v>20</v>
      </c>
      <c r="J43" s="3"/>
      <c r="K43" s="97" t="s">
        <v>76</v>
      </c>
      <c r="L43" s="67" t="s">
        <v>77</v>
      </c>
      <c r="M43" s="67" t="s">
        <v>78</v>
      </c>
      <c r="N43" s="67" t="s">
        <v>79</v>
      </c>
      <c r="O43" s="67" t="s">
        <v>80</v>
      </c>
      <c r="P43" s="67" t="s">
        <v>81</v>
      </c>
      <c r="Q43" s="67" t="s">
        <v>82</v>
      </c>
      <c r="R43" s="67" t="s">
        <v>83</v>
      </c>
      <c r="S43" s="99" t="s">
        <v>20</v>
      </c>
    </row>
    <row r="44" spans="1:19" ht="12.75">
      <c r="A44" s="98"/>
      <c r="B44" s="68" t="s">
        <v>84</v>
      </c>
      <c r="C44" s="68" t="s">
        <v>85</v>
      </c>
      <c r="D44" s="68" t="s">
        <v>84</v>
      </c>
      <c r="E44" s="68" t="s">
        <v>84</v>
      </c>
      <c r="F44" s="68" t="s">
        <v>85</v>
      </c>
      <c r="G44" s="68" t="s">
        <v>84</v>
      </c>
      <c r="H44" s="68" t="s">
        <v>84</v>
      </c>
      <c r="I44" s="108"/>
      <c r="J44" s="3"/>
      <c r="K44" s="98"/>
      <c r="L44" s="68" t="s">
        <v>84</v>
      </c>
      <c r="M44" s="68" t="s">
        <v>85</v>
      </c>
      <c r="N44" s="68" t="s">
        <v>84</v>
      </c>
      <c r="O44" s="68" t="s">
        <v>84</v>
      </c>
      <c r="P44" s="68" t="s">
        <v>85</v>
      </c>
      <c r="Q44" s="68" t="s">
        <v>84</v>
      </c>
      <c r="R44" s="68" t="s">
        <v>84</v>
      </c>
      <c r="S44" s="108"/>
    </row>
    <row r="45" spans="1:19" ht="12.75">
      <c r="A45" s="41" t="s">
        <v>86</v>
      </c>
      <c r="B45" s="75">
        <f aca="true" t="shared" si="2" ref="B45:I47">+B22/B10*100-100</f>
        <v>-3.7895094211509104</v>
      </c>
      <c r="C45" s="75">
        <f t="shared" si="2"/>
        <v>128.33147477000279</v>
      </c>
      <c r="D45" s="75">
        <f t="shared" si="2"/>
        <v>-69.28843231136656</v>
      </c>
      <c r="E45" s="75">
        <f t="shared" si="2"/>
        <v>106.75199725109525</v>
      </c>
      <c r="F45" s="75">
        <f t="shared" si="2"/>
        <v>3.535056352690887</v>
      </c>
      <c r="G45" s="75">
        <f t="shared" si="2"/>
        <v>20.693548387096783</v>
      </c>
      <c r="H45" s="75">
        <f t="shared" si="2"/>
        <v>-35.52093169656909</v>
      </c>
      <c r="I45" s="75">
        <f t="shared" si="2"/>
        <v>2.928122181657784</v>
      </c>
      <c r="J45" s="3"/>
      <c r="K45" s="41" t="s">
        <v>86</v>
      </c>
      <c r="L45" s="75">
        <f aca="true" t="shared" si="3" ref="L45:S47">+L22/L10*100-100</f>
        <v>-10.596616206589488</v>
      </c>
      <c r="M45" s="75">
        <f t="shared" si="3"/>
        <v>143.5847208619001</v>
      </c>
      <c r="N45" s="75">
        <f t="shared" si="3"/>
        <v>-82.65835929387332</v>
      </c>
      <c r="O45" s="75">
        <f t="shared" si="3"/>
        <v>197.82608695652175</v>
      </c>
      <c r="P45" s="75">
        <f t="shared" si="3"/>
        <v>8.896396396396383</v>
      </c>
      <c r="Q45" s="75">
        <f t="shared" si="3"/>
        <v>-24.324324324324323</v>
      </c>
      <c r="R45" s="75">
        <f t="shared" si="3"/>
        <v>-50</v>
      </c>
      <c r="S45" s="75">
        <f t="shared" si="3"/>
        <v>-4.542206797999398</v>
      </c>
    </row>
    <row r="46" spans="1:19" ht="12.75">
      <c r="A46" s="41" t="s">
        <v>87</v>
      </c>
      <c r="B46" s="76">
        <f t="shared" si="2"/>
        <v>32.027550176651886</v>
      </c>
      <c r="C46" s="76">
        <f t="shared" si="2"/>
        <v>71.07991730012901</v>
      </c>
      <c r="D46" s="76">
        <f t="shared" si="2"/>
        <v>42.32834983366067</v>
      </c>
      <c r="E46" s="76">
        <f t="shared" si="2"/>
        <v>-20.859538784067084</v>
      </c>
      <c r="F46" s="76">
        <f t="shared" si="2"/>
        <v>-22.140813358975564</v>
      </c>
      <c r="G46" s="76">
        <f t="shared" si="2"/>
        <v>396.49367360068624</v>
      </c>
      <c r="H46" s="76">
        <f t="shared" si="2"/>
        <v>-7.136739937196694</v>
      </c>
      <c r="I46" s="76">
        <f t="shared" si="2"/>
        <v>38.09586776359933</v>
      </c>
      <c r="J46" s="3"/>
      <c r="K46" s="41" t="s">
        <v>87</v>
      </c>
      <c r="L46" s="76">
        <f t="shared" si="3"/>
        <v>20.053323176537802</v>
      </c>
      <c r="M46" s="76">
        <f t="shared" si="3"/>
        <v>37.47826086956522</v>
      </c>
      <c r="N46" s="76">
        <f t="shared" si="3"/>
        <v>37.73041474654377</v>
      </c>
      <c r="O46" s="76">
        <f t="shared" si="3"/>
        <v>8.086785009861927</v>
      </c>
      <c r="P46" s="76">
        <f t="shared" si="3"/>
        <v>-19.453924914675767</v>
      </c>
      <c r="Q46" s="76">
        <f t="shared" si="3"/>
        <v>534.0136054421769</v>
      </c>
      <c r="R46" s="76">
        <f t="shared" si="3"/>
        <v>-2.764976958525338</v>
      </c>
      <c r="S46" s="76">
        <f t="shared" si="3"/>
        <v>29.165534112530565</v>
      </c>
    </row>
    <row r="47" spans="1:19" s="70" customFormat="1" ht="12.75">
      <c r="A47" s="54" t="s">
        <v>20</v>
      </c>
      <c r="B47" s="77">
        <f t="shared" si="2"/>
        <v>20.721170643043465</v>
      </c>
      <c r="C47" s="77">
        <f t="shared" si="2"/>
        <v>81.52064771152942</v>
      </c>
      <c r="D47" s="77">
        <f t="shared" si="2"/>
        <v>8.30677492049891</v>
      </c>
      <c r="E47" s="77">
        <f t="shared" si="2"/>
        <v>-4.329635358132393</v>
      </c>
      <c r="F47" s="77">
        <f t="shared" si="2"/>
        <v>-14.61656309481964</v>
      </c>
      <c r="G47" s="77">
        <f t="shared" si="2"/>
        <v>302.74022211492036</v>
      </c>
      <c r="H47" s="77">
        <f t="shared" si="2"/>
        <v>-12.978137651821868</v>
      </c>
      <c r="I47" s="77">
        <f t="shared" si="2"/>
        <v>28.343477410906672</v>
      </c>
      <c r="J47" s="65"/>
      <c r="K47" s="54" t="s">
        <v>20</v>
      </c>
      <c r="L47" s="77">
        <f t="shared" si="3"/>
        <v>4.21498251426469</v>
      </c>
      <c r="M47" s="77">
        <f t="shared" si="3"/>
        <v>70.09936766034326</v>
      </c>
      <c r="N47" s="77">
        <f t="shared" si="3"/>
        <v>-25.587110868377934</v>
      </c>
      <c r="O47" s="77">
        <f t="shared" si="3"/>
        <v>48.682170542635674</v>
      </c>
      <c r="P47" s="77">
        <f t="shared" si="3"/>
        <v>-5.206564799094508</v>
      </c>
      <c r="Q47" s="77">
        <f t="shared" si="3"/>
        <v>293.7984496124031</v>
      </c>
      <c r="R47" s="77">
        <f t="shared" si="3"/>
        <v>-17.46031746031747</v>
      </c>
      <c r="S47" s="77">
        <f t="shared" si="3"/>
        <v>13.314773927234327</v>
      </c>
    </row>
    <row r="48" spans="1:19" ht="12.75">
      <c r="A48" s="18" t="s">
        <v>21</v>
      </c>
      <c r="B48" s="3"/>
      <c r="C48" s="3"/>
      <c r="D48" s="3"/>
      <c r="E48" s="3"/>
      <c r="F48" s="3"/>
      <c r="G48" s="3"/>
      <c r="H48" s="3"/>
      <c r="I48" s="3"/>
      <c r="J48" s="3"/>
      <c r="K48" s="18" t="s">
        <v>21</v>
      </c>
      <c r="L48" s="3"/>
      <c r="M48" s="3"/>
      <c r="N48" s="3"/>
      <c r="O48" s="3"/>
      <c r="P48" s="3"/>
      <c r="Q48" s="3"/>
      <c r="R48" s="3"/>
      <c r="S48" s="3"/>
    </row>
    <row r="49" spans="1:1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41"/>
      <c r="L49" s="3"/>
      <c r="M49" s="3"/>
      <c r="N49" s="3"/>
      <c r="O49" s="3"/>
      <c r="P49" s="3"/>
      <c r="Q49" s="3"/>
      <c r="R49" s="3"/>
      <c r="S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6" t="s">
        <v>112</v>
      </c>
      <c r="B51" s="9"/>
      <c r="C51" s="9"/>
      <c r="D51" s="9"/>
      <c r="E51" s="9"/>
      <c r="F51" s="9"/>
      <c r="G51" s="9"/>
      <c r="H51" s="9"/>
      <c r="I51" s="9"/>
      <c r="J51" s="3"/>
      <c r="K51" s="6" t="s">
        <v>113</v>
      </c>
      <c r="L51" s="9"/>
      <c r="M51" s="9"/>
      <c r="N51" s="9"/>
      <c r="O51" s="9"/>
      <c r="P51" s="9"/>
      <c r="Q51" s="9"/>
      <c r="R51" s="9"/>
      <c r="S51" s="9"/>
    </row>
    <row r="52" spans="1:19" ht="12.75">
      <c r="A52" s="6" t="s">
        <v>114</v>
      </c>
      <c r="B52" s="9"/>
      <c r="C52" s="9"/>
      <c r="D52" s="9"/>
      <c r="E52" s="9"/>
      <c r="F52" s="9"/>
      <c r="G52" s="9"/>
      <c r="H52" s="9"/>
      <c r="I52" s="9"/>
      <c r="J52" s="3"/>
      <c r="K52" s="6" t="s">
        <v>114</v>
      </c>
      <c r="L52" s="9"/>
      <c r="M52" s="9"/>
      <c r="N52" s="9"/>
      <c r="O52" s="9"/>
      <c r="P52" s="9"/>
      <c r="Q52" s="9"/>
      <c r="R52" s="9"/>
      <c r="S52" s="9"/>
    </row>
    <row r="53" spans="1:19" ht="12.75">
      <c r="A53" s="6" t="s">
        <v>75</v>
      </c>
      <c r="B53" s="9"/>
      <c r="C53" s="9"/>
      <c r="D53" s="9"/>
      <c r="E53" s="9"/>
      <c r="F53" s="9"/>
      <c r="G53" s="9"/>
      <c r="H53" s="9"/>
      <c r="I53" s="9"/>
      <c r="J53" s="3"/>
      <c r="K53" s="6" t="s">
        <v>75</v>
      </c>
      <c r="L53" s="9"/>
      <c r="M53" s="9"/>
      <c r="N53" s="9"/>
      <c r="O53" s="9"/>
      <c r="P53" s="9"/>
      <c r="Q53" s="9"/>
      <c r="R53" s="9"/>
      <c r="S53" s="9"/>
    </row>
    <row r="54" spans="1:19" ht="12.75">
      <c r="A54" s="43" t="s">
        <v>43</v>
      </c>
      <c r="B54" s="9"/>
      <c r="C54" s="9"/>
      <c r="D54" s="9"/>
      <c r="E54" s="9"/>
      <c r="F54" s="9"/>
      <c r="G54" s="9"/>
      <c r="H54" s="9"/>
      <c r="I54" s="9" t="s">
        <v>40</v>
      </c>
      <c r="J54" s="3"/>
      <c r="K54" s="43" t="s">
        <v>43</v>
      </c>
      <c r="L54" s="9"/>
      <c r="M54" s="9"/>
      <c r="N54" s="9"/>
      <c r="O54" s="9"/>
      <c r="P54" s="9"/>
      <c r="Q54" s="9"/>
      <c r="R54" s="9"/>
      <c r="S54" s="9" t="s">
        <v>40</v>
      </c>
    </row>
    <row r="55" spans="1:19" ht="12.75">
      <c r="A55" s="97" t="s">
        <v>76</v>
      </c>
      <c r="B55" s="67" t="s">
        <v>77</v>
      </c>
      <c r="C55" s="67" t="s">
        <v>78</v>
      </c>
      <c r="D55" s="67" t="s">
        <v>79</v>
      </c>
      <c r="E55" s="67" t="s">
        <v>80</v>
      </c>
      <c r="F55" s="67" t="s">
        <v>81</v>
      </c>
      <c r="G55" s="67" t="s">
        <v>82</v>
      </c>
      <c r="H55" s="67" t="s">
        <v>83</v>
      </c>
      <c r="I55" s="99" t="s">
        <v>20</v>
      </c>
      <c r="J55" s="3"/>
      <c r="K55" s="97" t="s">
        <v>76</v>
      </c>
      <c r="L55" s="67" t="s">
        <v>77</v>
      </c>
      <c r="M55" s="67" t="s">
        <v>78</v>
      </c>
      <c r="N55" s="67" t="s">
        <v>79</v>
      </c>
      <c r="O55" s="67" t="s">
        <v>80</v>
      </c>
      <c r="P55" s="67" t="s">
        <v>81</v>
      </c>
      <c r="Q55" s="67" t="s">
        <v>82</v>
      </c>
      <c r="R55" s="67" t="s">
        <v>83</v>
      </c>
      <c r="S55" s="99" t="s">
        <v>20</v>
      </c>
    </row>
    <row r="56" spans="1:19" ht="12.75">
      <c r="A56" s="98"/>
      <c r="B56" s="68" t="s">
        <v>84</v>
      </c>
      <c r="C56" s="68" t="s">
        <v>85</v>
      </c>
      <c r="D56" s="68" t="s">
        <v>84</v>
      </c>
      <c r="E56" s="68" t="s">
        <v>84</v>
      </c>
      <c r="F56" s="68" t="s">
        <v>85</v>
      </c>
      <c r="G56" s="68" t="s">
        <v>84</v>
      </c>
      <c r="H56" s="68" t="s">
        <v>84</v>
      </c>
      <c r="I56" s="100"/>
      <c r="J56" s="3"/>
      <c r="K56" s="98"/>
      <c r="L56" s="68" t="s">
        <v>84</v>
      </c>
      <c r="M56" s="68" t="s">
        <v>85</v>
      </c>
      <c r="N56" s="68" t="s">
        <v>84</v>
      </c>
      <c r="O56" s="68" t="s">
        <v>84</v>
      </c>
      <c r="P56" s="68" t="s">
        <v>85</v>
      </c>
      <c r="Q56" s="68" t="s">
        <v>84</v>
      </c>
      <c r="R56" s="68" t="s">
        <v>84</v>
      </c>
      <c r="S56" s="100"/>
    </row>
    <row r="57" spans="1:19" ht="12.75">
      <c r="A57" s="41" t="s">
        <v>86</v>
      </c>
      <c r="B57" s="75">
        <f>+B33/$B$35*$B$47</f>
        <v>-1.1962353203428593</v>
      </c>
      <c r="C57" s="75">
        <f>+C33/$C$35*$C$47</f>
        <v>23.403281772309573</v>
      </c>
      <c r="D57" s="75">
        <f>+D33/$D$35*$D$47</f>
        <v>-21.11959819298299</v>
      </c>
      <c r="E57" s="75">
        <f>+E33/$E$35*$E$47</f>
        <v>13.827905061812194</v>
      </c>
      <c r="F57" s="75">
        <f>+F33/$F$35*$F$47</f>
        <v>1.0359395414541621</v>
      </c>
      <c r="G57" s="75">
        <f>+G33/$G$35*$G$47</f>
        <v>5.162562369225817</v>
      </c>
      <c r="H57" s="75">
        <f>+H33/$H$35*$H$47</f>
        <v>-7.310121457489882</v>
      </c>
      <c r="I57" s="75">
        <f>+I33/$I$35*$I$47</f>
        <v>0.8119994626715055</v>
      </c>
      <c r="J57" s="3"/>
      <c r="K57" s="41" t="s">
        <v>86</v>
      </c>
      <c r="L57" s="75">
        <f>+L33/$L$35*$L$47</f>
        <v>-5.475796061108058</v>
      </c>
      <c r="M57" s="75">
        <f>+M33/$M$35*$M$47</f>
        <v>44.14333032219211</v>
      </c>
      <c r="N57" s="75">
        <f>+N33/$N$35*$N$47</f>
        <v>-43.47351174221736</v>
      </c>
      <c r="O57" s="75">
        <f>+O33/$O$35*$O$47</f>
        <v>42.325581395348856</v>
      </c>
      <c r="P57" s="75">
        <f>+P33/$P$35*$P$47</f>
        <v>4.470854555744197</v>
      </c>
      <c r="Q57" s="75">
        <f>+Q33/$Q$35*$Q$47</f>
        <v>-10.465116279069768</v>
      </c>
      <c r="R57" s="75">
        <f>+R33/$R$35*$R$47</f>
        <v>-15.555555555555562</v>
      </c>
      <c r="S57" s="75">
        <f>+S33/$S$35*$S$47</f>
        <v>-2.1359316501871937</v>
      </c>
    </row>
    <row r="58" spans="1:19" ht="12.75">
      <c r="A58" s="41" t="s">
        <v>87</v>
      </c>
      <c r="B58" s="76">
        <f>+B34/$B$35*$B$47</f>
        <v>21.917405963386322</v>
      </c>
      <c r="C58" s="76">
        <f>+C34/$C$35*$C$47</f>
        <v>58.11736593921985</v>
      </c>
      <c r="D58" s="76">
        <f>+D34/$D$35*$D$47</f>
        <v>29.4263731134819</v>
      </c>
      <c r="E58" s="76">
        <f>+E34/$E$35*$E$47</f>
        <v>-18.157540419944585</v>
      </c>
      <c r="F58" s="76">
        <f>+F34/$F$35*$F$47</f>
        <v>-15.652502636273802</v>
      </c>
      <c r="G58" s="76">
        <f>+G34/$G$35*$G$47</f>
        <v>297.5776597456946</v>
      </c>
      <c r="H58" s="76">
        <f>+H34/$H$35*$H$47</f>
        <v>-5.668016194331987</v>
      </c>
      <c r="I58" s="76">
        <f>+I34/$I$35*$I$47</f>
        <v>27.531477948235164</v>
      </c>
      <c r="J58" s="3"/>
      <c r="K58" s="41" t="s">
        <v>87</v>
      </c>
      <c r="L58" s="76">
        <f>+L34/$L$35*$L$47</f>
        <v>9.69077857537275</v>
      </c>
      <c r="M58" s="76">
        <f>+M34/$M$35*$M$47</f>
        <v>25.95603733815116</v>
      </c>
      <c r="N58" s="76">
        <f>+N34/$N$35*$N$47</f>
        <v>17.88640087383943</v>
      </c>
      <c r="O58" s="76">
        <f>+O34/$O$35*$O$47</f>
        <v>6.356589147286823</v>
      </c>
      <c r="P58" s="76">
        <f>+P34/$P$35*$P$47</f>
        <v>-9.677419354838705</v>
      </c>
      <c r="Q58" s="76">
        <f>+Q34/$Q$35*$Q$47</f>
        <v>304.2635658914728</v>
      </c>
      <c r="R58" s="76">
        <f>+R34/$R$35*$R$47</f>
        <v>-1.9047619047619055</v>
      </c>
      <c r="S58" s="76">
        <f>+S34/$S$35*$S$47</f>
        <v>15.450705577421521</v>
      </c>
    </row>
    <row r="59" spans="1:19" ht="12.75">
      <c r="A59" s="54" t="s">
        <v>20</v>
      </c>
      <c r="B59" s="77">
        <f>+B35/$B$35*$B$47</f>
        <v>20.721170643043465</v>
      </c>
      <c r="C59" s="77">
        <f>+C35/$C$35*$C$47</f>
        <v>81.52064771152942</v>
      </c>
      <c r="D59" s="77">
        <f>+D35/$D$35*$D$47</f>
        <v>8.30677492049891</v>
      </c>
      <c r="E59" s="77">
        <f>+E35/$E$35*$E$47</f>
        <v>-4.329635358132393</v>
      </c>
      <c r="F59" s="77">
        <f>+F35/$F$35*$F$47</f>
        <v>-14.61656309481964</v>
      </c>
      <c r="G59" s="77">
        <f>+G35/$G$35*$G$47</f>
        <v>302.74022211492036</v>
      </c>
      <c r="H59" s="77">
        <f>+H35/$H$35*$H$47</f>
        <v>-12.978137651821868</v>
      </c>
      <c r="I59" s="77">
        <f>+I35/$I$35*$I$47</f>
        <v>28.343477410906672</v>
      </c>
      <c r="J59" s="3"/>
      <c r="K59" s="78" t="s">
        <v>20</v>
      </c>
      <c r="L59" s="77">
        <f>+L35/$L$35*$L$47</f>
        <v>4.21498251426469</v>
      </c>
      <c r="M59" s="77">
        <f>+M35/$M$35*$M$47</f>
        <v>70.09936766034326</v>
      </c>
      <c r="N59" s="77">
        <f>+N35/$N$35*$N$47</f>
        <v>-25.587110868377934</v>
      </c>
      <c r="O59" s="77">
        <f>+O35/$O$35*$O$47</f>
        <v>48.682170542635674</v>
      </c>
      <c r="P59" s="77">
        <f>+P35/$P$35*$P$47</f>
        <v>-5.206564799094508</v>
      </c>
      <c r="Q59" s="77">
        <f>+Q35/$Q$35*$Q$47</f>
        <v>293.7984496124031</v>
      </c>
      <c r="R59" s="77">
        <f>+R35/$R$35*$R$47</f>
        <v>-17.46031746031747</v>
      </c>
      <c r="S59" s="77">
        <f>+S35/$S$35*$S$47</f>
        <v>13.314773927234327</v>
      </c>
    </row>
    <row r="60" spans="1:19" ht="12.75">
      <c r="A60" s="18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18" t="s">
        <v>21</v>
      </c>
      <c r="L60" s="3"/>
      <c r="M60" s="3"/>
      <c r="N60" s="3"/>
      <c r="O60" s="3"/>
      <c r="P60" s="3"/>
      <c r="Q60" s="3"/>
      <c r="R60" s="3"/>
      <c r="S60" s="3"/>
    </row>
    <row r="61" spans="1:1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41"/>
      <c r="L61" s="3"/>
      <c r="M61" s="3"/>
      <c r="N61" s="3"/>
      <c r="O61" s="3"/>
      <c r="P61" s="3"/>
      <c r="Q61" s="3"/>
      <c r="R61" s="3"/>
      <c r="S61" s="3"/>
    </row>
    <row r="62" spans="1:1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</sheetData>
  <mergeCells count="20">
    <mergeCell ref="H7:I7"/>
    <mergeCell ref="R7:S7"/>
    <mergeCell ref="I8:I9"/>
    <mergeCell ref="S8:S9"/>
    <mergeCell ref="K8:K9"/>
    <mergeCell ref="H19:I19"/>
    <mergeCell ref="R19:S19"/>
    <mergeCell ref="I20:I21"/>
    <mergeCell ref="S20:S21"/>
    <mergeCell ref="K20:K21"/>
    <mergeCell ref="I43:I44"/>
    <mergeCell ref="S43:S44"/>
    <mergeCell ref="I55:I56"/>
    <mergeCell ref="S55:S56"/>
    <mergeCell ref="K43:K44"/>
    <mergeCell ref="K55:K56"/>
    <mergeCell ref="A8:A9"/>
    <mergeCell ref="A20:A21"/>
    <mergeCell ref="A43:A44"/>
    <mergeCell ref="A55:A56"/>
  </mergeCells>
  <printOptions horizontalCentered="1" verticalCentered="1"/>
  <pageMargins left="0.75" right="0.75" top="1" bottom="1" header="0" footer="0"/>
  <pageSetup horizontalDpi="300" verticalDpi="3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8"/>
  <sheetViews>
    <sheetView workbookViewId="0" topLeftCell="M14">
      <selection activeCell="Y4" sqref="Y4"/>
    </sheetView>
  </sheetViews>
  <sheetFormatPr defaultColWidth="11.421875" defaultRowHeight="12.75"/>
  <cols>
    <col min="1" max="1" width="9.421875" style="66" customWidth="1"/>
    <col min="2" max="2" width="8.421875" style="66" customWidth="1"/>
    <col min="3" max="3" width="8.28125" style="66" customWidth="1"/>
    <col min="4" max="4" width="9.57421875" style="66" customWidth="1"/>
    <col min="5" max="5" width="8.00390625" style="66" customWidth="1"/>
    <col min="6" max="6" width="9.8515625" style="66" customWidth="1"/>
    <col min="7" max="7" width="1.28515625" style="66" customWidth="1"/>
    <col min="8" max="8" width="6.8515625" style="66" customWidth="1"/>
    <col min="9" max="10" width="8.421875" style="66" customWidth="1"/>
    <col min="11" max="11" width="4.57421875" style="66" customWidth="1"/>
    <col min="12" max="12" width="9.140625" style="66" customWidth="1"/>
    <col min="13" max="13" width="8.8515625" style="66" customWidth="1"/>
    <col min="14" max="14" width="9.00390625" style="66" customWidth="1"/>
    <col min="15" max="15" width="9.421875" style="66" customWidth="1"/>
    <col min="16" max="16" width="7.8515625" style="66" customWidth="1"/>
    <col min="17" max="17" width="9.28125" style="66" customWidth="1"/>
    <col min="18" max="18" width="1.421875" style="66" customWidth="1"/>
    <col min="19" max="19" width="7.8515625" style="66" customWidth="1"/>
    <col min="20" max="20" width="9.421875" style="66" customWidth="1"/>
    <col min="21" max="21" width="8.7109375" style="66" customWidth="1"/>
    <col min="22" max="16384" width="11.421875" style="66" customWidth="1"/>
  </cols>
  <sheetData>
    <row r="1" spans="1:21" ht="12.75">
      <c r="A1" s="65" t="s">
        <v>115</v>
      </c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>
      <c r="A2" s="3"/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>
      <c r="A3" s="6" t="s">
        <v>116</v>
      </c>
      <c r="B3" s="3"/>
      <c r="C3" s="3"/>
      <c r="D3" s="3"/>
      <c r="E3" s="3"/>
      <c r="F3" s="3"/>
      <c r="G3" s="3"/>
      <c r="H3" s="3"/>
      <c r="I3" s="3"/>
      <c r="J3" s="3"/>
      <c r="L3" s="6" t="s">
        <v>117</v>
      </c>
      <c r="M3" s="3"/>
      <c r="N3" s="3"/>
      <c r="O3" s="3"/>
      <c r="P3" s="3"/>
      <c r="Q3" s="3"/>
      <c r="R3" s="3"/>
      <c r="S3" s="3"/>
      <c r="T3" s="3"/>
      <c r="U3" s="3"/>
    </row>
    <row r="4" spans="1:21" ht="12.75">
      <c r="A4" s="8" t="s">
        <v>3</v>
      </c>
      <c r="B4" s="57"/>
      <c r="C4" s="57"/>
      <c r="D4" s="57"/>
      <c r="E4" s="57"/>
      <c r="F4" s="57"/>
      <c r="G4" s="57"/>
      <c r="H4" s="57"/>
      <c r="I4" s="57"/>
      <c r="J4" s="57"/>
      <c r="L4" s="8" t="s">
        <v>4</v>
      </c>
      <c r="M4" s="57"/>
      <c r="N4" s="57"/>
      <c r="O4" s="57"/>
      <c r="P4" s="57"/>
      <c r="Q4" s="57"/>
      <c r="R4" s="57"/>
      <c r="S4" s="57"/>
      <c r="T4" s="57"/>
      <c r="U4" s="57"/>
    </row>
    <row r="5" spans="1:21" ht="12.75">
      <c r="A5" s="6" t="s">
        <v>5</v>
      </c>
      <c r="B5" s="9"/>
      <c r="C5" s="9"/>
      <c r="D5" s="9"/>
      <c r="E5" s="9"/>
      <c r="F5" s="9"/>
      <c r="G5" s="9"/>
      <c r="H5" s="9"/>
      <c r="I5" s="9"/>
      <c r="J5" s="10"/>
      <c r="L5" s="6" t="s">
        <v>5</v>
      </c>
      <c r="M5" s="9"/>
      <c r="N5" s="9"/>
      <c r="O5" s="9"/>
      <c r="P5" s="9"/>
      <c r="Q5" s="9"/>
      <c r="R5" s="9"/>
      <c r="S5" s="9"/>
      <c r="T5" s="9"/>
      <c r="U5" s="10"/>
    </row>
    <row r="6" spans="1:22" ht="12.75">
      <c r="A6" s="8" t="s">
        <v>118</v>
      </c>
      <c r="B6" s="9"/>
      <c r="C6" s="9"/>
      <c r="D6" s="9"/>
      <c r="E6" s="9"/>
      <c r="F6" s="9"/>
      <c r="G6" s="9"/>
      <c r="H6" s="11"/>
      <c r="I6" s="96" t="s">
        <v>7</v>
      </c>
      <c r="J6" s="96"/>
      <c r="L6" s="8" t="s">
        <v>118</v>
      </c>
      <c r="M6" s="9"/>
      <c r="N6" s="9"/>
      <c r="O6" s="9"/>
      <c r="P6" s="9"/>
      <c r="Q6" s="9"/>
      <c r="R6" s="9"/>
      <c r="S6" s="11"/>
      <c r="T6" s="96" t="s">
        <v>7</v>
      </c>
      <c r="U6" s="96"/>
      <c r="V6" s="79"/>
    </row>
    <row r="7" spans="1:24" ht="12.75">
      <c r="A7" s="13"/>
      <c r="B7" s="92" t="s">
        <v>8</v>
      </c>
      <c r="C7" s="14" t="s">
        <v>9</v>
      </c>
      <c r="D7" s="14"/>
      <c r="E7" s="14"/>
      <c r="F7" s="14"/>
      <c r="G7" s="15"/>
      <c r="H7" s="14" t="s">
        <v>10</v>
      </c>
      <c r="I7" s="14"/>
      <c r="J7" s="14"/>
      <c r="L7" s="13"/>
      <c r="M7" s="92" t="s">
        <v>8</v>
      </c>
      <c r="N7" s="14" t="s">
        <v>9</v>
      </c>
      <c r="O7" s="14"/>
      <c r="P7" s="14"/>
      <c r="Q7" s="14"/>
      <c r="R7" s="15"/>
      <c r="S7" s="14" t="s">
        <v>10</v>
      </c>
      <c r="T7" s="14"/>
      <c r="U7" s="14"/>
      <c r="V7" s="79"/>
      <c r="W7" s="80"/>
      <c r="X7" s="80"/>
    </row>
    <row r="8" spans="1:22" ht="18">
      <c r="A8" s="16" t="s">
        <v>11</v>
      </c>
      <c r="B8" s="109"/>
      <c r="C8" s="17" t="s">
        <v>12</v>
      </c>
      <c r="D8" s="17" t="s">
        <v>13</v>
      </c>
      <c r="E8" s="17" t="s">
        <v>14</v>
      </c>
      <c r="F8" s="17" t="s">
        <v>15</v>
      </c>
      <c r="G8" s="17"/>
      <c r="H8" s="17" t="s">
        <v>12</v>
      </c>
      <c r="I8" s="17" t="s">
        <v>16</v>
      </c>
      <c r="J8" s="17" t="s">
        <v>17</v>
      </c>
      <c r="L8" s="16" t="s">
        <v>11</v>
      </c>
      <c r="M8" s="109"/>
      <c r="N8" s="17" t="s">
        <v>12</v>
      </c>
      <c r="O8" s="17" t="s">
        <v>13</v>
      </c>
      <c r="P8" s="17" t="s">
        <v>14</v>
      </c>
      <c r="Q8" s="17" t="s">
        <v>15</v>
      </c>
      <c r="R8" s="17"/>
      <c r="S8" s="17" t="s">
        <v>12</v>
      </c>
      <c r="T8" s="17" t="s">
        <v>16</v>
      </c>
      <c r="U8" s="17" t="s">
        <v>17</v>
      </c>
      <c r="V8" s="79"/>
    </row>
    <row r="9" spans="1:21" ht="12.75">
      <c r="A9" s="18" t="s">
        <v>18</v>
      </c>
      <c r="B9" s="19">
        <v>232262</v>
      </c>
      <c r="C9" s="19">
        <v>228704</v>
      </c>
      <c r="D9" s="19">
        <v>399285</v>
      </c>
      <c r="E9" s="19">
        <v>15222</v>
      </c>
      <c r="F9" s="19">
        <v>643211</v>
      </c>
      <c r="G9" s="19"/>
      <c r="H9" s="19">
        <v>23203</v>
      </c>
      <c r="I9" s="19">
        <v>137409</v>
      </c>
      <c r="J9" s="19">
        <v>160612</v>
      </c>
      <c r="K9" s="79"/>
      <c r="L9" s="18" t="s">
        <v>18</v>
      </c>
      <c r="M9" s="19">
        <v>1370650</v>
      </c>
      <c r="N9" s="19">
        <v>1206463</v>
      </c>
      <c r="O9" s="19">
        <v>3851822</v>
      </c>
      <c r="P9" s="19">
        <v>58783</v>
      </c>
      <c r="Q9" s="19">
        <v>5117068</v>
      </c>
      <c r="R9" s="19"/>
      <c r="S9" s="19">
        <v>59826</v>
      </c>
      <c r="T9" s="19">
        <v>202376</v>
      </c>
      <c r="U9" s="19">
        <v>262202</v>
      </c>
    </row>
    <row r="10" spans="1:21" ht="12.75">
      <c r="A10" s="18" t="s">
        <v>19</v>
      </c>
      <c r="B10" s="19">
        <v>363441</v>
      </c>
      <c r="C10" s="19">
        <v>300043</v>
      </c>
      <c r="D10" s="19">
        <v>451712</v>
      </c>
      <c r="E10" s="19">
        <v>11229</v>
      </c>
      <c r="F10" s="19">
        <v>762984</v>
      </c>
      <c r="G10" s="19"/>
      <c r="H10" s="19">
        <v>48100</v>
      </c>
      <c r="I10" s="19">
        <v>216561</v>
      </c>
      <c r="J10" s="19">
        <v>264661</v>
      </c>
      <c r="K10" s="79"/>
      <c r="L10" s="18" t="s">
        <v>19</v>
      </c>
      <c r="M10" s="19">
        <v>344810</v>
      </c>
      <c r="N10" s="19">
        <v>270663</v>
      </c>
      <c r="O10" s="19">
        <v>743554</v>
      </c>
      <c r="P10" s="19">
        <v>22842</v>
      </c>
      <c r="Q10" s="19">
        <v>1037059</v>
      </c>
      <c r="R10" s="19"/>
      <c r="S10" s="19">
        <v>62135</v>
      </c>
      <c r="T10" s="19">
        <v>205055</v>
      </c>
      <c r="U10" s="19">
        <v>267190</v>
      </c>
    </row>
    <row r="11" spans="1:22" s="70" customFormat="1" ht="12.75">
      <c r="A11" s="20" t="s">
        <v>20</v>
      </c>
      <c r="B11" s="21">
        <v>595703</v>
      </c>
      <c r="C11" s="21">
        <v>528747</v>
      </c>
      <c r="D11" s="22">
        <v>850997</v>
      </c>
      <c r="E11" s="22">
        <v>26451</v>
      </c>
      <c r="F11" s="22">
        <v>1406195</v>
      </c>
      <c r="G11" s="21"/>
      <c r="H11" s="21">
        <v>71303</v>
      </c>
      <c r="I11" s="21">
        <v>353970</v>
      </c>
      <c r="J11" s="21">
        <v>425273</v>
      </c>
      <c r="K11" s="81"/>
      <c r="L11" s="20" t="s">
        <v>20</v>
      </c>
      <c r="M11" s="21">
        <v>1715460</v>
      </c>
      <c r="N11" s="21">
        <v>1477126</v>
      </c>
      <c r="O11" s="22">
        <v>4595376</v>
      </c>
      <c r="P11" s="22">
        <v>81625</v>
      </c>
      <c r="Q11" s="22">
        <v>6154127</v>
      </c>
      <c r="R11" s="21"/>
      <c r="S11" s="21">
        <v>121961</v>
      </c>
      <c r="T11" s="21">
        <v>407431</v>
      </c>
      <c r="U11" s="21">
        <v>529392</v>
      </c>
      <c r="V11" s="81"/>
    </row>
    <row r="12" spans="1:21" ht="10.5" customHeight="1">
      <c r="A12" s="25" t="s">
        <v>21</v>
      </c>
      <c r="B12" s="26"/>
      <c r="C12" s="26"/>
      <c r="D12" s="26"/>
      <c r="E12" s="27"/>
      <c r="F12" s="27"/>
      <c r="G12" s="27"/>
      <c r="H12" s="27"/>
      <c r="I12" s="27"/>
      <c r="J12" s="27"/>
      <c r="K12" s="79"/>
      <c r="L12" s="25" t="s">
        <v>21</v>
      </c>
      <c r="M12" s="26"/>
      <c r="N12" s="26"/>
      <c r="O12" s="26"/>
      <c r="P12" s="27"/>
      <c r="Q12" s="27"/>
      <c r="R12" s="27"/>
      <c r="S12" s="27"/>
      <c r="T12" s="27"/>
      <c r="U12" s="27"/>
    </row>
    <row r="13" spans="1:21" ht="11.25" customHeight="1">
      <c r="A13" s="94" t="s">
        <v>22</v>
      </c>
      <c r="B13" s="95"/>
      <c r="C13" s="95"/>
      <c r="D13" s="95"/>
      <c r="E13" s="95"/>
      <c r="F13" s="95"/>
      <c r="G13" s="95"/>
      <c r="H13" s="95"/>
      <c r="I13" s="95"/>
      <c r="J13" s="95"/>
      <c r="K13" s="79"/>
      <c r="L13" s="94" t="s">
        <v>22</v>
      </c>
      <c r="M13" s="95"/>
      <c r="N13" s="95"/>
      <c r="O13" s="95"/>
      <c r="P13" s="95"/>
      <c r="Q13" s="95"/>
      <c r="R13" s="95"/>
      <c r="S13" s="95"/>
      <c r="T13" s="95"/>
      <c r="U13" s="95"/>
    </row>
    <row r="14" spans="1:21" ht="12.75">
      <c r="A14" s="28" t="s">
        <v>23</v>
      </c>
      <c r="B14" s="29"/>
      <c r="C14" s="29"/>
      <c r="D14" s="29"/>
      <c r="E14" s="29"/>
      <c r="F14" s="29"/>
      <c r="G14" s="29"/>
      <c r="H14" s="29"/>
      <c r="I14" s="29"/>
      <c r="J14" s="29"/>
      <c r="K14" s="79"/>
      <c r="L14" s="28" t="s">
        <v>23</v>
      </c>
      <c r="M14" s="29"/>
      <c r="N14" s="29"/>
      <c r="O14" s="29"/>
      <c r="P14" s="29"/>
      <c r="Q14" s="29"/>
      <c r="R14" s="29"/>
      <c r="S14" s="29"/>
      <c r="T14" s="29"/>
      <c r="U14" s="29"/>
    </row>
    <row r="15" spans="1:22" ht="12.75">
      <c r="A15" s="19"/>
      <c r="B15" s="30"/>
      <c r="C15" s="30"/>
      <c r="D15" s="30"/>
      <c r="E15" s="30"/>
      <c r="F15" s="30"/>
      <c r="G15" s="30"/>
      <c r="H15" s="30"/>
      <c r="I15" s="30"/>
      <c r="J15" s="31"/>
      <c r="K15" s="79"/>
      <c r="L15" s="19"/>
      <c r="M15" s="30"/>
      <c r="N15" s="30"/>
      <c r="O15" s="30"/>
      <c r="P15" s="30"/>
      <c r="Q15" s="30"/>
      <c r="R15" s="30"/>
      <c r="S15" s="30"/>
      <c r="T15" s="30"/>
      <c r="U15" s="31"/>
      <c r="V15" s="79"/>
    </row>
    <row r="16" spans="1:22" ht="12.75">
      <c r="A16" s="8" t="s">
        <v>119</v>
      </c>
      <c r="B16" s="19"/>
      <c r="C16" s="19"/>
      <c r="D16" s="19"/>
      <c r="E16" s="19"/>
      <c r="F16" s="56"/>
      <c r="G16" s="19"/>
      <c r="H16" s="19"/>
      <c r="I16" s="19"/>
      <c r="J16" s="19"/>
      <c r="K16" s="79"/>
      <c r="L16" s="8" t="s">
        <v>120</v>
      </c>
      <c r="M16" s="19"/>
      <c r="N16" s="19"/>
      <c r="O16" s="19"/>
      <c r="P16" s="19"/>
      <c r="Q16" s="19"/>
      <c r="R16" s="19"/>
      <c r="S16" s="19"/>
      <c r="T16" s="19"/>
      <c r="U16" s="19"/>
      <c r="V16" s="79"/>
    </row>
    <row r="17" spans="1:23" ht="12.75">
      <c r="A17" s="8" t="s">
        <v>3</v>
      </c>
      <c r="B17" s="19"/>
      <c r="C17" s="19"/>
      <c r="D17" s="19"/>
      <c r="E17" s="19"/>
      <c r="F17" s="19"/>
      <c r="G17" s="19"/>
      <c r="H17" s="19"/>
      <c r="I17" s="19"/>
      <c r="J17" s="19"/>
      <c r="K17" s="79"/>
      <c r="L17" s="8" t="s">
        <v>4</v>
      </c>
      <c r="M17" s="19"/>
      <c r="N17" s="19"/>
      <c r="O17" s="19"/>
      <c r="P17" s="19"/>
      <c r="Q17" s="19"/>
      <c r="R17" s="19"/>
      <c r="S17" s="19"/>
      <c r="T17" s="19"/>
      <c r="U17" s="19"/>
      <c r="V17" s="82"/>
      <c r="W17" s="80"/>
    </row>
    <row r="18" spans="1:21" ht="12.75">
      <c r="A18" s="8" t="s">
        <v>5</v>
      </c>
      <c r="B18" s="32"/>
      <c r="C18" s="32"/>
      <c r="D18" s="32"/>
      <c r="E18" s="32"/>
      <c r="F18" s="32"/>
      <c r="G18" s="32"/>
      <c r="H18" s="32"/>
      <c r="I18" s="32"/>
      <c r="J18" s="32"/>
      <c r="K18" s="79"/>
      <c r="L18" s="8" t="s">
        <v>5</v>
      </c>
      <c r="M18" s="32"/>
      <c r="N18" s="32"/>
      <c r="O18" s="32"/>
      <c r="P18" s="32"/>
      <c r="Q18" s="32"/>
      <c r="R18" s="32"/>
      <c r="S18" s="32"/>
      <c r="T18" s="32"/>
      <c r="U18" s="32"/>
    </row>
    <row r="19" spans="1:23" ht="12.75">
      <c r="A19" s="8" t="s">
        <v>42</v>
      </c>
      <c r="B19" s="32"/>
      <c r="C19" s="33"/>
      <c r="D19" s="33"/>
      <c r="E19" s="33"/>
      <c r="F19" s="33"/>
      <c r="G19" s="33"/>
      <c r="H19" s="33"/>
      <c r="I19" s="34"/>
      <c r="J19" s="35" t="s">
        <v>7</v>
      </c>
      <c r="K19" s="79"/>
      <c r="L19" s="8" t="s">
        <v>42</v>
      </c>
      <c r="M19" s="32"/>
      <c r="N19" s="33"/>
      <c r="O19" s="33"/>
      <c r="P19" s="33"/>
      <c r="Q19" s="33"/>
      <c r="R19" s="33"/>
      <c r="S19" s="33"/>
      <c r="T19" s="34"/>
      <c r="U19" s="35" t="s">
        <v>7</v>
      </c>
      <c r="W19" s="80"/>
    </row>
    <row r="20" spans="1:21" ht="12.75">
      <c r="A20" s="36"/>
      <c r="B20" s="92" t="s">
        <v>8</v>
      </c>
      <c r="C20" s="37" t="s">
        <v>9</v>
      </c>
      <c r="D20" s="37"/>
      <c r="E20" s="37"/>
      <c r="F20" s="37"/>
      <c r="G20" s="38"/>
      <c r="H20" s="37" t="s">
        <v>10</v>
      </c>
      <c r="I20" s="37"/>
      <c r="J20" s="37"/>
      <c r="K20" s="79"/>
      <c r="L20" s="36"/>
      <c r="M20" s="92" t="s">
        <v>8</v>
      </c>
      <c r="N20" s="37" t="s">
        <v>9</v>
      </c>
      <c r="O20" s="37"/>
      <c r="P20" s="37"/>
      <c r="Q20" s="37"/>
      <c r="R20" s="38"/>
      <c r="S20" s="37" t="s">
        <v>10</v>
      </c>
      <c r="T20" s="37"/>
      <c r="U20" s="37"/>
    </row>
    <row r="21" spans="1:21" ht="18">
      <c r="A21" s="39" t="s">
        <v>11</v>
      </c>
      <c r="B21" s="109"/>
      <c r="C21" s="40" t="s">
        <v>12</v>
      </c>
      <c r="D21" s="40" t="s">
        <v>13</v>
      </c>
      <c r="E21" s="40" t="s">
        <v>14</v>
      </c>
      <c r="F21" s="40" t="s">
        <v>15</v>
      </c>
      <c r="G21" s="40"/>
      <c r="H21" s="40" t="s">
        <v>12</v>
      </c>
      <c r="I21" s="40" t="s">
        <v>16</v>
      </c>
      <c r="J21" s="40" t="s">
        <v>17</v>
      </c>
      <c r="K21" s="79"/>
      <c r="L21" s="39" t="s">
        <v>11</v>
      </c>
      <c r="M21" s="109"/>
      <c r="N21" s="40" t="s">
        <v>12</v>
      </c>
      <c r="O21" s="40" t="s">
        <v>13</v>
      </c>
      <c r="P21" s="40" t="s">
        <v>14</v>
      </c>
      <c r="Q21" s="40" t="s">
        <v>15</v>
      </c>
      <c r="R21" s="40"/>
      <c r="S21" s="40" t="s">
        <v>12</v>
      </c>
      <c r="T21" s="40" t="s">
        <v>16</v>
      </c>
      <c r="U21" s="40" t="s">
        <v>17</v>
      </c>
    </row>
    <row r="22" spans="1:22" ht="12.75">
      <c r="A22" s="18" t="s">
        <v>18</v>
      </c>
      <c r="B22" s="19">
        <v>148412</v>
      </c>
      <c r="C22" s="19">
        <v>276229</v>
      </c>
      <c r="D22" s="19">
        <v>779691</v>
      </c>
      <c r="E22" s="19">
        <v>4797</v>
      </c>
      <c r="F22" s="19">
        <v>1060717</v>
      </c>
      <c r="G22" s="19"/>
      <c r="H22" s="19">
        <v>13923</v>
      </c>
      <c r="I22" s="19">
        <v>128726</v>
      </c>
      <c r="J22" s="19">
        <v>142649</v>
      </c>
      <c r="K22" s="79"/>
      <c r="L22" s="18" t="s">
        <v>18</v>
      </c>
      <c r="M22" s="19">
        <v>1123915</v>
      </c>
      <c r="N22" s="19">
        <v>1594601</v>
      </c>
      <c r="O22" s="19">
        <v>5571633</v>
      </c>
      <c r="P22" s="19">
        <v>69427</v>
      </c>
      <c r="Q22" s="19">
        <v>7235661</v>
      </c>
      <c r="R22" s="19"/>
      <c r="S22" s="19">
        <v>94558</v>
      </c>
      <c r="T22" s="19">
        <v>202074</v>
      </c>
      <c r="U22" s="19">
        <v>296632</v>
      </c>
      <c r="V22" s="79"/>
    </row>
    <row r="23" spans="1:21" ht="12.75">
      <c r="A23" s="18" t="s">
        <v>19</v>
      </c>
      <c r="B23" s="19">
        <v>239221</v>
      </c>
      <c r="C23" s="19">
        <v>246475</v>
      </c>
      <c r="D23" s="19">
        <v>449151</v>
      </c>
      <c r="E23" s="19">
        <v>22242</v>
      </c>
      <c r="F23" s="19">
        <v>717868</v>
      </c>
      <c r="G23" s="19"/>
      <c r="H23" s="19">
        <v>53570</v>
      </c>
      <c r="I23" s="19">
        <v>239620</v>
      </c>
      <c r="J23" s="19">
        <v>293190</v>
      </c>
      <c r="K23" s="79"/>
      <c r="L23" s="18" t="s">
        <v>19</v>
      </c>
      <c r="M23" s="19">
        <v>246079</v>
      </c>
      <c r="N23" s="19">
        <v>233026</v>
      </c>
      <c r="O23" s="19">
        <v>830421</v>
      </c>
      <c r="P23" s="19">
        <v>34471</v>
      </c>
      <c r="Q23" s="19">
        <v>1097918</v>
      </c>
      <c r="R23" s="19"/>
      <c r="S23" s="19">
        <v>88317</v>
      </c>
      <c r="T23" s="19">
        <v>254446</v>
      </c>
      <c r="U23" s="19">
        <v>342763</v>
      </c>
    </row>
    <row r="24" spans="1:22" s="70" customFormat="1" ht="12.75">
      <c r="A24" s="20" t="s">
        <v>20</v>
      </c>
      <c r="B24" s="83">
        <v>387633</v>
      </c>
      <c r="C24" s="83">
        <v>522704</v>
      </c>
      <c r="D24" s="83">
        <v>1228842</v>
      </c>
      <c r="E24" s="83">
        <v>27039</v>
      </c>
      <c r="F24" s="83">
        <v>1778585</v>
      </c>
      <c r="G24" s="83"/>
      <c r="H24" s="83">
        <v>67493</v>
      </c>
      <c r="I24" s="83">
        <v>368346</v>
      </c>
      <c r="J24" s="83">
        <v>435839</v>
      </c>
      <c r="K24" s="81"/>
      <c r="L24" s="20" t="s">
        <v>20</v>
      </c>
      <c r="M24" s="83">
        <v>1369994</v>
      </c>
      <c r="N24" s="83">
        <v>1827627</v>
      </c>
      <c r="O24" s="83">
        <v>6402054</v>
      </c>
      <c r="P24" s="83">
        <v>103898</v>
      </c>
      <c r="Q24" s="83">
        <v>8333579</v>
      </c>
      <c r="R24" s="83"/>
      <c r="S24" s="83">
        <v>182875</v>
      </c>
      <c r="T24" s="83">
        <v>456520</v>
      </c>
      <c r="U24" s="83">
        <v>639395</v>
      </c>
      <c r="V24" s="81"/>
    </row>
    <row r="25" spans="1:21" ht="12.75" customHeight="1">
      <c r="A25" s="25" t="s">
        <v>21</v>
      </c>
      <c r="B25" s="26"/>
      <c r="C25" s="26"/>
      <c r="D25" s="26"/>
      <c r="E25" s="27"/>
      <c r="F25" s="27"/>
      <c r="G25" s="27"/>
      <c r="H25" s="27"/>
      <c r="I25" s="27"/>
      <c r="J25" s="27"/>
      <c r="L25" s="25" t="s">
        <v>21</v>
      </c>
      <c r="M25" s="26"/>
      <c r="N25" s="26"/>
      <c r="O25" s="26"/>
      <c r="P25" s="27"/>
      <c r="Q25" s="27"/>
      <c r="R25" s="27"/>
      <c r="S25" s="27"/>
      <c r="T25" s="27"/>
      <c r="U25" s="27"/>
    </row>
    <row r="26" spans="1:21" ht="11.25" customHeight="1">
      <c r="A26" s="94" t="s">
        <v>22</v>
      </c>
      <c r="B26" s="95"/>
      <c r="C26" s="95"/>
      <c r="D26" s="95"/>
      <c r="E26" s="95"/>
      <c r="F26" s="95"/>
      <c r="G26" s="95"/>
      <c r="H26" s="95"/>
      <c r="I26" s="95"/>
      <c r="J26" s="95"/>
      <c r="L26" s="94" t="s">
        <v>22</v>
      </c>
      <c r="M26" s="95"/>
      <c r="N26" s="95"/>
      <c r="O26" s="95"/>
      <c r="P26" s="95"/>
      <c r="Q26" s="95"/>
      <c r="R26" s="95"/>
      <c r="S26" s="95"/>
      <c r="T26" s="95"/>
      <c r="U26" s="95"/>
    </row>
    <row r="27" spans="1:23" ht="12.75">
      <c r="A27" s="28" t="s">
        <v>23</v>
      </c>
      <c r="B27" s="29"/>
      <c r="C27" s="29"/>
      <c r="D27" s="29"/>
      <c r="E27" s="29"/>
      <c r="F27" s="29"/>
      <c r="G27" s="29"/>
      <c r="H27" s="29"/>
      <c r="I27" s="29"/>
      <c r="J27" s="29"/>
      <c r="L27" s="28" t="s">
        <v>23</v>
      </c>
      <c r="M27" s="29"/>
      <c r="N27" s="29"/>
      <c r="O27" s="29"/>
      <c r="P27" s="29"/>
      <c r="Q27" s="29"/>
      <c r="R27" s="29"/>
      <c r="S27" s="29"/>
      <c r="T27" s="29"/>
      <c r="U27" s="29"/>
      <c r="W27" s="80"/>
    </row>
    <row r="28" spans="1:21" ht="12.75">
      <c r="A28" s="41"/>
      <c r="B28" s="9"/>
      <c r="C28" s="9"/>
      <c r="D28" s="42"/>
      <c r="E28" s="42"/>
      <c r="F28" s="42"/>
      <c r="G28" s="9"/>
      <c r="H28" s="9"/>
      <c r="I28" s="9"/>
      <c r="J28" s="9"/>
      <c r="L28" s="41"/>
      <c r="M28" s="9"/>
      <c r="N28" s="9"/>
      <c r="O28" s="42"/>
      <c r="P28" s="42"/>
      <c r="Q28" s="42"/>
      <c r="R28" s="9"/>
      <c r="S28" s="9"/>
      <c r="T28" s="9"/>
      <c r="U28" s="9"/>
    </row>
    <row r="29" spans="1:21" ht="12.75" hidden="1">
      <c r="A29" s="6" t="s">
        <v>121</v>
      </c>
      <c r="B29" s="9"/>
      <c r="C29" s="9"/>
      <c r="D29" s="9"/>
      <c r="E29" s="9"/>
      <c r="F29" s="9"/>
      <c r="G29" s="9"/>
      <c r="H29" s="9"/>
      <c r="I29" s="9"/>
      <c r="J29" s="9"/>
      <c r="L29" s="6" t="s">
        <v>121</v>
      </c>
      <c r="M29" s="9"/>
      <c r="N29" s="9"/>
      <c r="O29" s="9"/>
      <c r="P29" s="9"/>
      <c r="Q29" s="9"/>
      <c r="R29" s="9"/>
      <c r="S29" s="9"/>
      <c r="T29" s="9"/>
      <c r="U29" s="9"/>
    </row>
    <row r="30" spans="1:21" ht="12.75" hidden="1">
      <c r="A30" s="43" t="s">
        <v>130</v>
      </c>
      <c r="B30" s="9"/>
      <c r="C30" s="9"/>
      <c r="D30" s="9"/>
      <c r="E30" s="9"/>
      <c r="F30" s="9"/>
      <c r="G30" s="9"/>
      <c r="H30" s="9"/>
      <c r="I30" s="9"/>
      <c r="J30" s="9"/>
      <c r="L30" s="43" t="s">
        <v>130</v>
      </c>
      <c r="M30" s="9"/>
      <c r="N30" s="9"/>
      <c r="O30" s="9"/>
      <c r="P30" s="9"/>
      <c r="Q30" s="9"/>
      <c r="R30" s="9"/>
      <c r="S30" s="9"/>
      <c r="T30" s="9"/>
      <c r="U30" s="9"/>
    </row>
    <row r="31" spans="1:21" ht="12.75" hidden="1">
      <c r="A31" s="13"/>
      <c r="B31" s="44"/>
      <c r="C31" s="14" t="s">
        <v>9</v>
      </c>
      <c r="D31" s="14"/>
      <c r="E31" s="14"/>
      <c r="F31" s="14"/>
      <c r="G31" s="15"/>
      <c r="H31" s="14" t="s">
        <v>10</v>
      </c>
      <c r="I31" s="14"/>
      <c r="J31" s="14"/>
      <c r="L31" s="13"/>
      <c r="M31" s="44"/>
      <c r="N31" s="14" t="s">
        <v>9</v>
      </c>
      <c r="O31" s="14"/>
      <c r="P31" s="14"/>
      <c r="Q31" s="14"/>
      <c r="R31" s="15"/>
      <c r="S31" s="14" t="s">
        <v>10</v>
      </c>
      <c r="T31" s="14"/>
      <c r="U31" s="14"/>
    </row>
    <row r="32" spans="1:21" ht="18" hidden="1">
      <c r="A32" s="16" t="s">
        <v>11</v>
      </c>
      <c r="B32" s="45" t="s">
        <v>28</v>
      </c>
      <c r="C32" s="45" t="s">
        <v>12</v>
      </c>
      <c r="D32" s="45" t="s">
        <v>13</v>
      </c>
      <c r="E32" s="45" t="s">
        <v>14</v>
      </c>
      <c r="F32" s="45" t="s">
        <v>15</v>
      </c>
      <c r="G32" s="45"/>
      <c r="H32" s="45" t="s">
        <v>12</v>
      </c>
      <c r="I32" s="45" t="s">
        <v>16</v>
      </c>
      <c r="J32" s="45" t="s">
        <v>29</v>
      </c>
      <c r="L32" s="16" t="s">
        <v>11</v>
      </c>
      <c r="M32" s="45" t="s">
        <v>28</v>
      </c>
      <c r="N32" s="45" t="s">
        <v>12</v>
      </c>
      <c r="O32" s="45" t="s">
        <v>13</v>
      </c>
      <c r="P32" s="45" t="s">
        <v>14</v>
      </c>
      <c r="Q32" s="45" t="s">
        <v>15</v>
      </c>
      <c r="R32" s="45"/>
      <c r="S32" s="45" t="s">
        <v>12</v>
      </c>
      <c r="T32" s="45" t="s">
        <v>16</v>
      </c>
      <c r="U32" s="45" t="s">
        <v>29</v>
      </c>
    </row>
    <row r="33" spans="1:21" ht="12.75" hidden="1">
      <c r="A33" s="41" t="s">
        <v>18</v>
      </c>
      <c r="B33" s="46">
        <f aca="true" t="shared" si="0" ref="B33:J33">+B22-B9</f>
        <v>-83850</v>
      </c>
      <c r="C33" s="46">
        <f t="shared" si="0"/>
        <v>47525</v>
      </c>
      <c r="D33" s="46">
        <f t="shared" si="0"/>
        <v>380406</v>
      </c>
      <c r="E33" s="46">
        <f t="shared" si="0"/>
        <v>-10425</v>
      </c>
      <c r="F33" s="46">
        <f t="shared" si="0"/>
        <v>417506</v>
      </c>
      <c r="G33" s="46">
        <f t="shared" si="0"/>
        <v>0</v>
      </c>
      <c r="H33" s="46">
        <f t="shared" si="0"/>
        <v>-9280</v>
      </c>
      <c r="I33" s="46">
        <f t="shared" si="0"/>
        <v>-8683</v>
      </c>
      <c r="J33" s="46">
        <f t="shared" si="0"/>
        <v>-17963</v>
      </c>
      <c r="L33" s="41" t="s">
        <v>18</v>
      </c>
      <c r="M33" s="46">
        <f aca="true" t="shared" si="1" ref="M33:U33">+M22-M9</f>
        <v>-246735</v>
      </c>
      <c r="N33" s="46">
        <f t="shared" si="1"/>
        <v>388138</v>
      </c>
      <c r="O33" s="46">
        <f t="shared" si="1"/>
        <v>1719811</v>
      </c>
      <c r="P33" s="46">
        <f t="shared" si="1"/>
        <v>10644</v>
      </c>
      <c r="Q33" s="46">
        <f t="shared" si="1"/>
        <v>2118593</v>
      </c>
      <c r="R33" s="46">
        <f t="shared" si="1"/>
        <v>0</v>
      </c>
      <c r="S33" s="46">
        <f t="shared" si="1"/>
        <v>34732</v>
      </c>
      <c r="T33" s="46">
        <f t="shared" si="1"/>
        <v>-302</v>
      </c>
      <c r="U33" s="46">
        <f t="shared" si="1"/>
        <v>34430</v>
      </c>
    </row>
    <row r="34" spans="1:21" ht="12.75" hidden="1">
      <c r="A34" s="41" t="s">
        <v>19</v>
      </c>
      <c r="B34" s="42">
        <f aca="true" t="shared" si="2" ref="B34:J34">+B23-B10</f>
        <v>-124220</v>
      </c>
      <c r="C34" s="42">
        <f t="shared" si="2"/>
        <v>-53568</v>
      </c>
      <c r="D34" s="42">
        <f t="shared" si="2"/>
        <v>-2561</v>
      </c>
      <c r="E34" s="42">
        <f t="shared" si="2"/>
        <v>11013</v>
      </c>
      <c r="F34" s="42">
        <f t="shared" si="2"/>
        <v>-45116</v>
      </c>
      <c r="G34" s="42">
        <f t="shared" si="2"/>
        <v>0</v>
      </c>
      <c r="H34" s="42">
        <f t="shared" si="2"/>
        <v>5470</v>
      </c>
      <c r="I34" s="42">
        <f t="shared" si="2"/>
        <v>23059</v>
      </c>
      <c r="J34" s="42">
        <f t="shared" si="2"/>
        <v>28529</v>
      </c>
      <c r="L34" s="41" t="s">
        <v>19</v>
      </c>
      <c r="M34" s="42">
        <f aca="true" t="shared" si="3" ref="M34:U34">+M23-M10</f>
        <v>-98731</v>
      </c>
      <c r="N34" s="42">
        <f t="shared" si="3"/>
        <v>-37637</v>
      </c>
      <c r="O34" s="42">
        <f t="shared" si="3"/>
        <v>86867</v>
      </c>
      <c r="P34" s="42">
        <f t="shared" si="3"/>
        <v>11629</v>
      </c>
      <c r="Q34" s="42">
        <f t="shared" si="3"/>
        <v>60859</v>
      </c>
      <c r="R34" s="42">
        <f t="shared" si="3"/>
        <v>0</v>
      </c>
      <c r="S34" s="42">
        <f t="shared" si="3"/>
        <v>26182</v>
      </c>
      <c r="T34" s="42">
        <f t="shared" si="3"/>
        <v>49391</v>
      </c>
      <c r="U34" s="42">
        <f t="shared" si="3"/>
        <v>75573</v>
      </c>
    </row>
    <row r="35" spans="1:21" ht="12.75" hidden="1">
      <c r="A35" s="47" t="s">
        <v>20</v>
      </c>
      <c r="B35" s="48">
        <f aca="true" t="shared" si="4" ref="B35:J35">+B24-B11</f>
        <v>-208070</v>
      </c>
      <c r="C35" s="48">
        <f t="shared" si="4"/>
        <v>-6043</v>
      </c>
      <c r="D35" s="48">
        <f t="shared" si="4"/>
        <v>377845</v>
      </c>
      <c r="E35" s="48">
        <f t="shared" si="4"/>
        <v>588</v>
      </c>
      <c r="F35" s="48">
        <f t="shared" si="4"/>
        <v>372390</v>
      </c>
      <c r="G35" s="48">
        <f t="shared" si="4"/>
        <v>0</v>
      </c>
      <c r="H35" s="48">
        <f t="shared" si="4"/>
        <v>-3810</v>
      </c>
      <c r="I35" s="48">
        <f t="shared" si="4"/>
        <v>14376</v>
      </c>
      <c r="J35" s="48">
        <f t="shared" si="4"/>
        <v>10566</v>
      </c>
      <c r="L35" s="47" t="s">
        <v>20</v>
      </c>
      <c r="M35" s="48">
        <f aca="true" t="shared" si="5" ref="M35:U35">+M24-M11</f>
        <v>-345466</v>
      </c>
      <c r="N35" s="48">
        <f t="shared" si="5"/>
        <v>350501</v>
      </c>
      <c r="O35" s="48">
        <f t="shared" si="5"/>
        <v>1806678</v>
      </c>
      <c r="P35" s="48">
        <f t="shared" si="5"/>
        <v>22273</v>
      </c>
      <c r="Q35" s="48">
        <f t="shared" si="5"/>
        <v>2179452</v>
      </c>
      <c r="R35" s="48">
        <f t="shared" si="5"/>
        <v>0</v>
      </c>
      <c r="S35" s="48">
        <f t="shared" si="5"/>
        <v>60914</v>
      </c>
      <c r="T35" s="48">
        <f t="shared" si="5"/>
        <v>49089</v>
      </c>
      <c r="U35" s="48">
        <f t="shared" si="5"/>
        <v>110003</v>
      </c>
    </row>
    <row r="36" spans="1:21" ht="12.75" hidden="1">
      <c r="A36" s="41" t="s">
        <v>30</v>
      </c>
      <c r="B36" s="9"/>
      <c r="C36" s="9"/>
      <c r="D36" s="42"/>
      <c r="E36" s="42"/>
      <c r="F36" s="42"/>
      <c r="G36" s="9"/>
      <c r="H36" s="9"/>
      <c r="I36" s="9"/>
      <c r="J36" s="9"/>
      <c r="L36" s="41" t="s">
        <v>30</v>
      </c>
      <c r="M36" s="9"/>
      <c r="N36" s="9"/>
      <c r="O36" s="42"/>
      <c r="P36" s="42"/>
      <c r="Q36" s="42"/>
      <c r="R36" s="9"/>
      <c r="S36" s="9"/>
      <c r="T36" s="9"/>
      <c r="U36" s="9"/>
    </row>
    <row r="37" spans="1:21" ht="12.75" hidden="1">
      <c r="A37" s="41"/>
      <c r="B37" s="9"/>
      <c r="C37" s="9"/>
      <c r="D37" s="42"/>
      <c r="E37" s="42"/>
      <c r="F37" s="42"/>
      <c r="G37" s="9"/>
      <c r="H37" s="9"/>
      <c r="I37" s="9"/>
      <c r="J37" s="9"/>
      <c r="L37" s="41"/>
      <c r="M37" s="9"/>
      <c r="N37" s="9"/>
      <c r="O37" s="42"/>
      <c r="P37" s="42"/>
      <c r="Q37" s="42"/>
      <c r="R37" s="9"/>
      <c r="S37" s="9"/>
      <c r="T37" s="9"/>
      <c r="U37" s="9"/>
    </row>
    <row r="38" spans="1:21" ht="12.75" hidden="1">
      <c r="A38" s="41"/>
      <c r="B38" s="9"/>
      <c r="C38" s="9"/>
      <c r="D38" s="42"/>
      <c r="E38" s="42"/>
      <c r="F38" s="42"/>
      <c r="G38" s="9"/>
      <c r="H38" s="9"/>
      <c r="I38" s="9"/>
      <c r="J38" s="9"/>
      <c r="L38" s="41"/>
      <c r="M38" s="9"/>
      <c r="N38" s="9"/>
      <c r="O38" s="42"/>
      <c r="P38" s="42"/>
      <c r="Q38" s="42"/>
      <c r="R38" s="9"/>
      <c r="S38" s="9"/>
      <c r="T38" s="9"/>
      <c r="U38" s="9"/>
    </row>
    <row r="39" spans="1:21" ht="12.75">
      <c r="A39" s="6" t="s">
        <v>122</v>
      </c>
      <c r="B39" s="9"/>
      <c r="C39" s="9"/>
      <c r="D39" s="42"/>
      <c r="E39" s="42"/>
      <c r="F39" s="42"/>
      <c r="G39" s="9"/>
      <c r="H39" s="9"/>
      <c r="I39" s="9"/>
      <c r="J39" s="9"/>
      <c r="L39" s="6" t="s">
        <v>123</v>
      </c>
      <c r="M39" s="9"/>
      <c r="N39" s="9"/>
      <c r="O39" s="42"/>
      <c r="P39" s="42"/>
      <c r="Q39" s="42"/>
      <c r="R39" s="9"/>
      <c r="S39" s="9"/>
      <c r="T39" s="9"/>
      <c r="U39" s="9"/>
    </row>
    <row r="40" spans="1:21" ht="12.75">
      <c r="A40" s="6" t="s">
        <v>124</v>
      </c>
      <c r="B40" s="10"/>
      <c r="C40" s="10"/>
      <c r="D40" s="10"/>
      <c r="E40" s="10"/>
      <c r="F40" s="10"/>
      <c r="G40" s="10"/>
      <c r="H40" s="10"/>
      <c r="I40" s="10"/>
      <c r="J40" s="10"/>
      <c r="L40" s="6" t="s">
        <v>125</v>
      </c>
      <c r="M40" s="10"/>
      <c r="N40" s="10"/>
      <c r="O40" s="10"/>
      <c r="P40" s="10"/>
      <c r="Q40" s="10"/>
      <c r="R40" s="10"/>
      <c r="S40" s="10"/>
      <c r="T40" s="10"/>
      <c r="U40" s="10"/>
    </row>
    <row r="41" spans="1:22" ht="12.75">
      <c r="A41" s="43" t="s">
        <v>131</v>
      </c>
      <c r="B41" s="10"/>
      <c r="C41" s="49"/>
      <c r="D41" s="49"/>
      <c r="E41" s="49"/>
      <c r="F41" s="49"/>
      <c r="G41" s="49"/>
      <c r="H41" s="49"/>
      <c r="I41" s="50"/>
      <c r="J41" s="51" t="s">
        <v>35</v>
      </c>
      <c r="L41" s="43" t="s">
        <v>131</v>
      </c>
      <c r="M41" s="10"/>
      <c r="N41" s="49"/>
      <c r="O41" s="49"/>
      <c r="P41" s="49"/>
      <c r="Q41" s="49"/>
      <c r="R41" s="49"/>
      <c r="S41" s="49"/>
      <c r="T41" s="50"/>
      <c r="U41" s="51" t="s">
        <v>35</v>
      </c>
      <c r="V41" s="79"/>
    </row>
    <row r="42" spans="1:22" ht="12.75">
      <c r="A42" s="13"/>
      <c r="B42" s="92" t="s">
        <v>41</v>
      </c>
      <c r="C42" s="14" t="s">
        <v>9</v>
      </c>
      <c r="D42" s="14"/>
      <c r="E42" s="14"/>
      <c r="F42" s="14"/>
      <c r="G42" s="15"/>
      <c r="H42" s="14" t="s">
        <v>10</v>
      </c>
      <c r="I42" s="14"/>
      <c r="J42" s="14"/>
      <c r="L42" s="13"/>
      <c r="M42" s="92" t="s">
        <v>41</v>
      </c>
      <c r="N42" s="14" t="s">
        <v>9</v>
      </c>
      <c r="O42" s="14"/>
      <c r="P42" s="14"/>
      <c r="Q42" s="14"/>
      <c r="R42" s="15"/>
      <c r="S42" s="14" t="s">
        <v>10</v>
      </c>
      <c r="T42" s="14"/>
      <c r="U42" s="14"/>
      <c r="V42" s="79"/>
    </row>
    <row r="43" spans="1:23" ht="18">
      <c r="A43" s="16" t="s">
        <v>11</v>
      </c>
      <c r="B43" s="109"/>
      <c r="C43" s="45" t="s">
        <v>12</v>
      </c>
      <c r="D43" s="45" t="s">
        <v>13</v>
      </c>
      <c r="E43" s="45" t="s">
        <v>14</v>
      </c>
      <c r="F43" s="45" t="s">
        <v>15</v>
      </c>
      <c r="G43" s="45"/>
      <c r="H43" s="45" t="s">
        <v>12</v>
      </c>
      <c r="I43" s="45" t="s">
        <v>16</v>
      </c>
      <c r="J43" s="45" t="s">
        <v>29</v>
      </c>
      <c r="L43" s="16" t="s">
        <v>11</v>
      </c>
      <c r="M43" s="109"/>
      <c r="N43" s="45" t="s">
        <v>12</v>
      </c>
      <c r="O43" s="45" t="s">
        <v>13</v>
      </c>
      <c r="P43" s="45" t="s">
        <v>14</v>
      </c>
      <c r="Q43" s="45" t="s">
        <v>15</v>
      </c>
      <c r="R43" s="45"/>
      <c r="S43" s="45" t="s">
        <v>12</v>
      </c>
      <c r="T43" s="45" t="s">
        <v>16</v>
      </c>
      <c r="U43" s="45" t="s">
        <v>29</v>
      </c>
      <c r="V43" s="82"/>
      <c r="W43" s="80"/>
    </row>
    <row r="44" spans="1:21" ht="12.75">
      <c r="A44" s="41" t="s">
        <v>18</v>
      </c>
      <c r="B44" s="52">
        <f aca="true" t="shared" si="6" ref="B44:F46">+B22/B9*100-100</f>
        <v>-36.10147161395321</v>
      </c>
      <c r="C44" s="52">
        <f t="shared" si="6"/>
        <v>20.78013502168743</v>
      </c>
      <c r="D44" s="52">
        <f t="shared" si="6"/>
        <v>95.27179833953193</v>
      </c>
      <c r="E44" s="52">
        <f t="shared" si="6"/>
        <v>-68.48640126133228</v>
      </c>
      <c r="F44" s="52">
        <f t="shared" si="6"/>
        <v>64.9096486223028</v>
      </c>
      <c r="G44" s="52"/>
      <c r="H44" s="52">
        <f aca="true" t="shared" si="7" ref="H44:J46">+H22/H9*100-100</f>
        <v>-39.99482825496703</v>
      </c>
      <c r="I44" s="52">
        <f t="shared" si="7"/>
        <v>-6.319091180344799</v>
      </c>
      <c r="J44" s="52">
        <f t="shared" si="7"/>
        <v>-11.184095833437098</v>
      </c>
      <c r="L44" s="41" t="s">
        <v>18</v>
      </c>
      <c r="M44" s="52">
        <f aca="true" t="shared" si="8" ref="M44:Q46">+M22/M9*100-100</f>
        <v>-18.001313245540445</v>
      </c>
      <c r="N44" s="52">
        <f t="shared" si="8"/>
        <v>32.17156265878026</v>
      </c>
      <c r="O44" s="52">
        <f t="shared" si="8"/>
        <v>44.64928545503918</v>
      </c>
      <c r="P44" s="52">
        <f t="shared" si="8"/>
        <v>18.107275913104132</v>
      </c>
      <c r="Q44" s="52">
        <f t="shared" si="8"/>
        <v>41.40247891956878</v>
      </c>
      <c r="R44" s="52"/>
      <c r="S44" s="52">
        <f aca="true" t="shared" si="9" ref="S44:U46">+S22/S9*100-100</f>
        <v>58.05502624277071</v>
      </c>
      <c r="T44" s="52">
        <f t="shared" si="9"/>
        <v>-0.14922718108866206</v>
      </c>
      <c r="U44" s="52">
        <f t="shared" si="9"/>
        <v>13.131097398189183</v>
      </c>
    </row>
    <row r="45" spans="1:21" ht="12.75">
      <c r="A45" s="41" t="s">
        <v>19</v>
      </c>
      <c r="B45" s="53">
        <f t="shared" si="6"/>
        <v>-34.178862593928585</v>
      </c>
      <c r="C45" s="53">
        <f t="shared" si="6"/>
        <v>-17.853441006789026</v>
      </c>
      <c r="D45" s="53">
        <f t="shared" si="6"/>
        <v>-0.5669541654859813</v>
      </c>
      <c r="E45" s="53">
        <f t="shared" si="6"/>
        <v>98.07640929735507</v>
      </c>
      <c r="F45" s="53">
        <f t="shared" si="6"/>
        <v>-5.9130990951317415</v>
      </c>
      <c r="G45" s="53"/>
      <c r="H45" s="53">
        <f t="shared" si="7"/>
        <v>11.372141372141371</v>
      </c>
      <c r="I45" s="53">
        <f t="shared" si="7"/>
        <v>10.64780823878722</v>
      </c>
      <c r="J45" s="53">
        <f t="shared" si="7"/>
        <v>10.779449937845015</v>
      </c>
      <c r="L45" s="41" t="s">
        <v>19</v>
      </c>
      <c r="M45" s="53">
        <f t="shared" si="8"/>
        <v>-28.633450305965596</v>
      </c>
      <c r="N45" s="53">
        <f t="shared" si="8"/>
        <v>-13.905483941284928</v>
      </c>
      <c r="O45" s="53">
        <f t="shared" si="8"/>
        <v>11.682675367222828</v>
      </c>
      <c r="P45" s="53">
        <f t="shared" si="8"/>
        <v>50.910603274669484</v>
      </c>
      <c r="Q45" s="53">
        <f t="shared" si="8"/>
        <v>5.86842214377387</v>
      </c>
      <c r="R45" s="53"/>
      <c r="S45" s="53">
        <f t="shared" si="9"/>
        <v>42.137281725275614</v>
      </c>
      <c r="T45" s="53">
        <f t="shared" si="9"/>
        <v>24.08670844407598</v>
      </c>
      <c r="U45" s="53">
        <f t="shared" si="9"/>
        <v>28.284366929900074</v>
      </c>
    </row>
    <row r="46" spans="1:21" s="70" customFormat="1" ht="12.75">
      <c r="A46" s="54" t="s">
        <v>20</v>
      </c>
      <c r="B46" s="55">
        <f t="shared" si="6"/>
        <v>-34.92847946040226</v>
      </c>
      <c r="C46" s="55">
        <f t="shared" si="6"/>
        <v>-1.1428906452424314</v>
      </c>
      <c r="D46" s="55">
        <f t="shared" si="6"/>
        <v>44.40027403151831</v>
      </c>
      <c r="E46" s="55">
        <f t="shared" si="6"/>
        <v>2.2229783373029335</v>
      </c>
      <c r="F46" s="55">
        <f t="shared" si="6"/>
        <v>26.48210241111653</v>
      </c>
      <c r="G46" s="55"/>
      <c r="H46" s="55">
        <f t="shared" si="7"/>
        <v>-5.343393686100157</v>
      </c>
      <c r="I46" s="55">
        <f t="shared" si="7"/>
        <v>4.0613611322993535</v>
      </c>
      <c r="J46" s="55">
        <f t="shared" si="7"/>
        <v>2.4845217072327728</v>
      </c>
      <c r="L46" s="54" t="s">
        <v>20</v>
      </c>
      <c r="M46" s="55">
        <f t="shared" si="8"/>
        <v>-20.138388537185364</v>
      </c>
      <c r="N46" s="55">
        <f t="shared" si="8"/>
        <v>23.728578333872676</v>
      </c>
      <c r="O46" s="55">
        <f t="shared" si="8"/>
        <v>39.31512894701109</v>
      </c>
      <c r="P46" s="55">
        <f t="shared" si="8"/>
        <v>27.28698315467075</v>
      </c>
      <c r="Q46" s="55">
        <f t="shared" si="8"/>
        <v>35.414478771725044</v>
      </c>
      <c r="R46" s="55"/>
      <c r="S46" s="55">
        <f t="shared" si="9"/>
        <v>49.94547437295529</v>
      </c>
      <c r="T46" s="55">
        <f t="shared" si="9"/>
        <v>12.048420468741952</v>
      </c>
      <c r="U46" s="55">
        <f t="shared" si="9"/>
        <v>20.779120198265176</v>
      </c>
    </row>
    <row r="47" spans="1:21" ht="12.75">
      <c r="A47" s="18" t="s">
        <v>21</v>
      </c>
      <c r="B47" s="56"/>
      <c r="C47" s="56"/>
      <c r="D47" s="56"/>
      <c r="E47" s="56"/>
      <c r="F47" s="56"/>
      <c r="G47" s="56"/>
      <c r="H47" s="56"/>
      <c r="I47" s="56"/>
      <c r="J47" s="56"/>
      <c r="L47" s="18" t="s">
        <v>21</v>
      </c>
      <c r="M47" s="56"/>
      <c r="N47" s="56"/>
      <c r="O47" s="56"/>
      <c r="P47" s="56"/>
      <c r="Q47" s="56"/>
      <c r="R47" s="56"/>
      <c r="S47" s="56"/>
      <c r="T47" s="56"/>
      <c r="U47" s="56"/>
    </row>
    <row r="48" spans="1:21" ht="12.75">
      <c r="A48" s="57"/>
      <c r="B48" s="56"/>
      <c r="C48" s="56"/>
      <c r="D48" s="56"/>
      <c r="E48" s="56"/>
      <c r="F48" s="56"/>
      <c r="G48" s="56"/>
      <c r="H48" s="56"/>
      <c r="I48" s="56"/>
      <c r="J48" s="56"/>
      <c r="L48" s="57"/>
      <c r="M48" s="56"/>
      <c r="N48" s="56"/>
      <c r="O48" s="56"/>
      <c r="P48" s="56"/>
      <c r="Q48" s="56"/>
      <c r="R48" s="56"/>
      <c r="S48" s="56"/>
      <c r="T48" s="56"/>
      <c r="U48" s="56"/>
    </row>
    <row r="49" spans="1:21" ht="12.75">
      <c r="A49" s="6" t="s">
        <v>126</v>
      </c>
      <c r="B49" s="2"/>
      <c r="C49" s="58"/>
      <c r="D49" s="58"/>
      <c r="E49" s="58"/>
      <c r="F49" s="58"/>
      <c r="G49" s="58"/>
      <c r="H49" s="58"/>
      <c r="I49" s="58"/>
      <c r="J49" s="3"/>
      <c r="L49" s="6" t="s">
        <v>127</v>
      </c>
      <c r="M49" s="2"/>
      <c r="N49" s="58"/>
      <c r="O49" s="58"/>
      <c r="P49" s="58"/>
      <c r="Q49" s="58"/>
      <c r="R49" s="58"/>
      <c r="S49" s="58"/>
      <c r="T49" s="58"/>
      <c r="U49" s="3"/>
    </row>
    <row r="50" spans="1:21" ht="12.75">
      <c r="A50" s="6" t="s">
        <v>128</v>
      </c>
      <c r="B50" s="10"/>
      <c r="C50" s="10"/>
      <c r="D50" s="10"/>
      <c r="E50" s="10"/>
      <c r="F50" s="10"/>
      <c r="G50" s="10"/>
      <c r="H50" s="10"/>
      <c r="I50" s="10"/>
      <c r="J50" s="10"/>
      <c r="L50" s="6" t="s">
        <v>129</v>
      </c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2.75">
      <c r="A51" s="43" t="s">
        <v>132</v>
      </c>
      <c r="B51" s="10"/>
      <c r="C51" s="49"/>
      <c r="D51" s="49"/>
      <c r="E51" s="49"/>
      <c r="F51" s="49"/>
      <c r="G51" s="49"/>
      <c r="H51" s="49"/>
      <c r="I51" s="50"/>
      <c r="J51" s="51" t="s">
        <v>40</v>
      </c>
      <c r="L51" s="43" t="s">
        <v>132</v>
      </c>
      <c r="M51" s="10"/>
      <c r="N51" s="49"/>
      <c r="O51" s="49"/>
      <c r="P51" s="49"/>
      <c r="Q51" s="49"/>
      <c r="R51" s="49"/>
      <c r="S51" s="49"/>
      <c r="T51" s="50"/>
      <c r="U51" s="51" t="s">
        <v>40</v>
      </c>
    </row>
    <row r="52" spans="1:21" ht="12.75">
      <c r="A52" s="13"/>
      <c r="B52" s="92" t="s">
        <v>41</v>
      </c>
      <c r="C52" s="14" t="s">
        <v>9</v>
      </c>
      <c r="D52" s="14"/>
      <c r="E52" s="14"/>
      <c r="F52" s="14"/>
      <c r="G52" s="15"/>
      <c r="H52" s="14" t="s">
        <v>10</v>
      </c>
      <c r="I52" s="14"/>
      <c r="J52" s="14"/>
      <c r="L52" s="13"/>
      <c r="M52" s="92" t="s">
        <v>41</v>
      </c>
      <c r="N52" s="14" t="s">
        <v>9</v>
      </c>
      <c r="O52" s="14"/>
      <c r="P52" s="14"/>
      <c r="Q52" s="14"/>
      <c r="R52" s="15"/>
      <c r="S52" s="14" t="s">
        <v>10</v>
      </c>
      <c r="T52" s="14"/>
      <c r="U52" s="14"/>
    </row>
    <row r="53" spans="1:21" ht="18">
      <c r="A53" s="59" t="s">
        <v>11</v>
      </c>
      <c r="B53" s="109"/>
      <c r="C53" s="45" t="s">
        <v>12</v>
      </c>
      <c r="D53" s="45" t="s">
        <v>13</v>
      </c>
      <c r="E53" s="45" t="s">
        <v>14</v>
      </c>
      <c r="F53" s="45" t="s">
        <v>15</v>
      </c>
      <c r="G53" s="45"/>
      <c r="H53" s="45" t="s">
        <v>12</v>
      </c>
      <c r="I53" s="45" t="s">
        <v>16</v>
      </c>
      <c r="J53" s="45" t="s">
        <v>29</v>
      </c>
      <c r="L53" s="59" t="s">
        <v>11</v>
      </c>
      <c r="M53" s="109"/>
      <c r="N53" s="45" t="s">
        <v>12</v>
      </c>
      <c r="O53" s="45" t="s">
        <v>13</v>
      </c>
      <c r="P53" s="45" t="s">
        <v>14</v>
      </c>
      <c r="Q53" s="45" t="s">
        <v>15</v>
      </c>
      <c r="R53" s="45"/>
      <c r="S53" s="45" t="s">
        <v>12</v>
      </c>
      <c r="T53" s="45" t="s">
        <v>16</v>
      </c>
      <c r="U53" s="45" t="s">
        <v>29</v>
      </c>
    </row>
    <row r="54" spans="1:21" ht="12.75">
      <c r="A54" s="44" t="s">
        <v>18</v>
      </c>
      <c r="B54" s="52">
        <f>+B33/$B$35*$B$46</f>
        <v>-14.075806232300328</v>
      </c>
      <c r="C54" s="52">
        <f>+C33/$C$35*$C$46</f>
        <v>8.988230666084155</v>
      </c>
      <c r="D54" s="52">
        <f>+D33/$D$35*$D$46</f>
        <v>44.70121516292065</v>
      </c>
      <c r="E54" s="52">
        <f>+E33/$E$35*$E$46</f>
        <v>-39.41249858228416</v>
      </c>
      <c r="F54" s="52">
        <f>+F33/$F$35*$F$46</f>
        <v>29.690476783091963</v>
      </c>
      <c r="G54" s="52"/>
      <c r="H54" s="52">
        <f>+H33/$H$35*$H$46</f>
        <v>-13.014880159320068</v>
      </c>
      <c r="I54" s="52">
        <f>+I33/$I$35*$I$46</f>
        <v>-2.453032742887819</v>
      </c>
      <c r="J54" s="52">
        <f>+J33/$J$35*$J$46</f>
        <v>-4.223875016753956</v>
      </c>
      <c r="L54" s="44" t="s">
        <v>18</v>
      </c>
      <c r="M54" s="52">
        <f>+M33/$M$35*$M$46</f>
        <v>-14.383022629498795</v>
      </c>
      <c r="N54" s="52">
        <f>+N33/$N$35*$N$46</f>
        <v>26.276566792541743</v>
      </c>
      <c r="O54" s="52">
        <f>+O33/$O$35*$O$46</f>
        <v>37.42481572780988</v>
      </c>
      <c r="P54" s="52">
        <f>+P33/$P$35*$P$46</f>
        <v>13.040122511485452</v>
      </c>
      <c r="Q54" s="52">
        <f>+Q33/$Q$35*$Q$46</f>
        <v>34.425565153270306</v>
      </c>
      <c r="R54" s="52"/>
      <c r="S54" s="52">
        <f>+S33/$S$35*$S$46</f>
        <v>28.477956067923355</v>
      </c>
      <c r="T54" s="52">
        <f>+T33/$T$35*$T$46</f>
        <v>-0.07412298033286621</v>
      </c>
      <c r="U54" s="52">
        <f>+U33/$U$35*$U$46</f>
        <v>6.503687248768397</v>
      </c>
    </row>
    <row r="55" spans="1:21" ht="12.75">
      <c r="A55" s="57" t="s">
        <v>19</v>
      </c>
      <c r="B55" s="53">
        <f>+B34/$B$35*$B$46</f>
        <v>-20.852673228101928</v>
      </c>
      <c r="C55" s="53">
        <f>+C34/$C$35*$C$46</f>
        <v>-10.131121311326588</v>
      </c>
      <c r="D55" s="53">
        <f>+D34/$D$35*$D$46</f>
        <v>-0.30094113140234324</v>
      </c>
      <c r="E55" s="53">
        <f>+E34/$E$35*$E$46</f>
        <v>41.63547691958709</v>
      </c>
      <c r="F55" s="53">
        <f>+F34/$F$35*$F$46</f>
        <v>-3.2083743719754376</v>
      </c>
      <c r="G55" s="53"/>
      <c r="H55" s="53">
        <f>+H34/$H$35*$H$46</f>
        <v>7.67148647321991</v>
      </c>
      <c r="I55" s="53">
        <f>+I34/$I$35*$I$46</f>
        <v>6.514393875187172</v>
      </c>
      <c r="J55" s="53">
        <f>+J34/$J$35*$J$46</f>
        <v>6.708396723986729</v>
      </c>
      <c r="L55" s="57" t="s">
        <v>19</v>
      </c>
      <c r="M55" s="53">
        <f>+M34/$M$35*$M$46</f>
        <v>-5.755365907686569</v>
      </c>
      <c r="N55" s="53">
        <f>+N34/$N$35*$N$46</f>
        <v>-2.5479884586690646</v>
      </c>
      <c r="O55" s="53">
        <f>+O34/$O$35*$O$46</f>
        <v>1.8903132192012149</v>
      </c>
      <c r="P55" s="53">
        <f>+P34/$P$35*$P$46</f>
        <v>14.246860643185299</v>
      </c>
      <c r="Q55" s="53">
        <f>+Q34/$Q$35*$Q$46</f>
        <v>0.9889136184547375</v>
      </c>
      <c r="R55" s="53"/>
      <c r="S55" s="53">
        <f>+S34/$S$35*$S$46</f>
        <v>21.467518305031934</v>
      </c>
      <c r="T55" s="53">
        <f>+T34/$T$35*$T$46</f>
        <v>12.12254344907482</v>
      </c>
      <c r="U55" s="53">
        <f>+U34/$U$35*$U$46</f>
        <v>14.275432949496778</v>
      </c>
    </row>
    <row r="56" spans="1:21" s="70" customFormat="1" ht="12.75">
      <c r="A56" s="78" t="s">
        <v>20</v>
      </c>
      <c r="B56" s="55">
        <f>+B35/$B$35*$B$46</f>
        <v>-34.92847946040226</v>
      </c>
      <c r="C56" s="55">
        <f>+C35/$C$35*$C$46</f>
        <v>-1.1428906452424314</v>
      </c>
      <c r="D56" s="55">
        <f>+D35/$D$35*$D$46</f>
        <v>44.40027403151831</v>
      </c>
      <c r="E56" s="55">
        <f>+E35/$E$35*$E$46</f>
        <v>2.2229783373029335</v>
      </c>
      <c r="F56" s="55">
        <f>+F35/$F$35*$F$46</f>
        <v>26.48210241111653</v>
      </c>
      <c r="G56" s="55"/>
      <c r="H56" s="55">
        <f>+H35/$H$35*$H$46</f>
        <v>-5.343393686100157</v>
      </c>
      <c r="I56" s="55">
        <f>+I35/$I$35*$I$46</f>
        <v>4.0613611322993535</v>
      </c>
      <c r="J56" s="55">
        <f>+J35/$J$35*$J$46</f>
        <v>2.4845217072327728</v>
      </c>
      <c r="L56" s="78" t="s">
        <v>20</v>
      </c>
      <c r="M56" s="55">
        <f>+M35/$M$35*$M$46</f>
        <v>-20.138388537185364</v>
      </c>
      <c r="N56" s="55">
        <f>+N35/$N$35*$N$46</f>
        <v>23.728578333872676</v>
      </c>
      <c r="O56" s="55">
        <f>+O35/$O$35*$O$46</f>
        <v>39.31512894701109</v>
      </c>
      <c r="P56" s="55">
        <f>+P35/$P$35*$P$46</f>
        <v>27.28698315467075</v>
      </c>
      <c r="Q56" s="55">
        <f>+Q35/$Q$35*$Q$46</f>
        <v>35.414478771725044</v>
      </c>
      <c r="R56" s="55"/>
      <c r="S56" s="55">
        <f>+S35/$S$35*$S$46</f>
        <v>49.94547437295529</v>
      </c>
      <c r="T56" s="55">
        <f>+T35/$T$35*$T$46</f>
        <v>12.048420468741952</v>
      </c>
      <c r="U56" s="55">
        <f>+U35/$U$35*$U$46</f>
        <v>20.779120198265176</v>
      </c>
    </row>
    <row r="57" spans="1:21" ht="12.75">
      <c r="A57" s="18" t="s">
        <v>21</v>
      </c>
      <c r="B57" s="3"/>
      <c r="C57" s="3"/>
      <c r="D57" s="3"/>
      <c r="E57" s="3"/>
      <c r="F57" s="3"/>
      <c r="G57" s="3"/>
      <c r="H57" s="3"/>
      <c r="I57" s="3"/>
      <c r="J57" s="3"/>
      <c r="L57" s="18" t="s">
        <v>21</v>
      </c>
      <c r="M57" s="3"/>
      <c r="N57" s="3"/>
      <c r="O57" s="3"/>
      <c r="P57" s="3"/>
      <c r="Q57" s="3"/>
      <c r="R57" s="3"/>
      <c r="S57" s="3"/>
      <c r="T57" s="3"/>
      <c r="U57" s="3"/>
    </row>
    <row r="58" spans="1:21" ht="12.75">
      <c r="A58" s="3"/>
      <c r="B58" s="3"/>
      <c r="C58" s="3"/>
      <c r="D58" s="3"/>
      <c r="E58" s="3"/>
      <c r="F58" s="3"/>
      <c r="G58" s="3"/>
      <c r="H58" s="3"/>
      <c r="I58" s="3"/>
      <c r="J58" s="3"/>
      <c r="L58" s="3"/>
      <c r="M58" s="3"/>
      <c r="N58" s="3"/>
      <c r="O58" s="3"/>
      <c r="P58" s="3"/>
      <c r="Q58" s="3"/>
      <c r="R58" s="3"/>
      <c r="S58" s="3"/>
      <c r="T58" s="3"/>
      <c r="U58" s="3"/>
    </row>
  </sheetData>
  <mergeCells count="14">
    <mergeCell ref="A26:J26"/>
    <mergeCell ref="L26:U26"/>
    <mergeCell ref="I6:J6"/>
    <mergeCell ref="T6:U6"/>
    <mergeCell ref="A13:J13"/>
    <mergeCell ref="L13:U13"/>
    <mergeCell ref="B7:B8"/>
    <mergeCell ref="M7:M8"/>
    <mergeCell ref="B20:B21"/>
    <mergeCell ref="M20:M21"/>
    <mergeCell ref="B42:B43"/>
    <mergeCell ref="M42:M43"/>
    <mergeCell ref="B52:B53"/>
    <mergeCell ref="M52:M53"/>
  </mergeCells>
  <printOptions horizontalCentered="1" verticalCentered="1"/>
  <pageMargins left="0.75" right="0.75" top="1" bottom="1" header="0" footer="0"/>
  <pageSetup horizontalDpi="300" verticalDpi="3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N17">
      <selection activeCell="C45" sqref="C45"/>
    </sheetView>
  </sheetViews>
  <sheetFormatPr defaultColWidth="11.421875" defaultRowHeight="12.75"/>
  <cols>
    <col min="1" max="1" width="9.421875" style="66" customWidth="1"/>
    <col min="2" max="2" width="10.28125" style="66" customWidth="1"/>
    <col min="3" max="3" width="8.28125" style="66" customWidth="1"/>
    <col min="4" max="4" width="9.57421875" style="66" customWidth="1"/>
    <col min="5" max="5" width="8.00390625" style="66" customWidth="1"/>
    <col min="6" max="6" width="9.8515625" style="66" customWidth="1"/>
    <col min="7" max="7" width="1.28515625" style="66" customWidth="1"/>
    <col min="8" max="8" width="7.421875" style="66" customWidth="1"/>
    <col min="9" max="9" width="8.7109375" style="66" customWidth="1"/>
    <col min="10" max="10" width="10.140625" style="66" customWidth="1"/>
    <col min="11" max="11" width="6.421875" style="66" customWidth="1"/>
    <col min="12" max="12" width="9.140625" style="66" customWidth="1"/>
    <col min="13" max="13" width="10.421875" style="66" customWidth="1"/>
    <col min="14" max="14" width="9.00390625" style="66" customWidth="1"/>
    <col min="15" max="15" width="9.421875" style="66" customWidth="1"/>
    <col min="16" max="16" width="7.8515625" style="66" customWidth="1"/>
    <col min="17" max="17" width="9.28125" style="66" customWidth="1"/>
    <col min="18" max="18" width="1.421875" style="66" customWidth="1"/>
    <col min="19" max="19" width="7.140625" style="66" customWidth="1"/>
    <col min="20" max="20" width="9.421875" style="66" customWidth="1"/>
    <col min="21" max="21" width="10.57421875" style="66" customWidth="1"/>
    <col min="22" max="16384" width="11.421875" style="66" customWidth="1"/>
  </cols>
  <sheetData>
    <row r="1" spans="1:21" ht="12.75">
      <c r="A1" s="65" t="s">
        <v>133</v>
      </c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>
      <c r="A2" s="3"/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>
      <c r="A3" s="3"/>
      <c r="B3" s="3"/>
      <c r="C3" s="3"/>
      <c r="D3" s="3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>
      <c r="A4" s="6" t="s">
        <v>134</v>
      </c>
      <c r="B4" s="3"/>
      <c r="C4" s="3"/>
      <c r="D4" s="3"/>
      <c r="E4" s="3"/>
      <c r="F4" s="3"/>
      <c r="G4" s="3"/>
      <c r="H4" s="3"/>
      <c r="I4" s="3"/>
      <c r="J4" s="3"/>
      <c r="L4" s="6" t="s">
        <v>135</v>
      </c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8" t="s">
        <v>3</v>
      </c>
      <c r="B5" s="57"/>
      <c r="C5" s="57"/>
      <c r="D5" s="57"/>
      <c r="E5" s="57"/>
      <c r="F5" s="57"/>
      <c r="G5" s="57"/>
      <c r="H5" s="57"/>
      <c r="I5" s="57"/>
      <c r="J5" s="57"/>
      <c r="L5" s="8" t="s">
        <v>4</v>
      </c>
      <c r="M5" s="57"/>
      <c r="N5" s="57"/>
      <c r="O5" s="57"/>
      <c r="P5" s="57"/>
      <c r="Q5" s="57"/>
      <c r="R5" s="57"/>
      <c r="S5" s="57"/>
      <c r="T5" s="57"/>
      <c r="U5" s="57"/>
    </row>
    <row r="6" spans="1:21" ht="12.75">
      <c r="A6" s="6" t="s">
        <v>5</v>
      </c>
      <c r="B6" s="9"/>
      <c r="C6" s="9"/>
      <c r="D6" s="9"/>
      <c r="E6" s="9"/>
      <c r="F6" s="9"/>
      <c r="G6" s="9"/>
      <c r="H6" s="9"/>
      <c r="I6" s="9"/>
      <c r="J6" s="10"/>
      <c r="L6" s="6" t="s">
        <v>5</v>
      </c>
      <c r="M6" s="9"/>
      <c r="N6" s="9"/>
      <c r="O6" s="9"/>
      <c r="P6" s="9"/>
      <c r="Q6" s="9"/>
      <c r="R6" s="9"/>
      <c r="S6" s="9"/>
      <c r="T6" s="9"/>
      <c r="U6" s="10"/>
    </row>
    <row r="7" spans="1:21" ht="12.75">
      <c r="A7" s="8" t="s">
        <v>118</v>
      </c>
      <c r="B7" s="9"/>
      <c r="C7" s="9"/>
      <c r="D7" s="9"/>
      <c r="E7" s="9"/>
      <c r="F7" s="9"/>
      <c r="G7" s="9"/>
      <c r="H7" s="11"/>
      <c r="I7" s="96" t="s">
        <v>49</v>
      </c>
      <c r="J7" s="96"/>
      <c r="L7" s="8" t="s">
        <v>118</v>
      </c>
      <c r="M7" s="9"/>
      <c r="N7" s="9"/>
      <c r="O7" s="9"/>
      <c r="P7" s="9"/>
      <c r="Q7" s="9"/>
      <c r="R7" s="9"/>
      <c r="S7" s="11"/>
      <c r="T7" s="96" t="s">
        <v>49</v>
      </c>
      <c r="U7" s="96"/>
    </row>
    <row r="8" spans="1:21" s="3" customFormat="1" ht="12.75" customHeight="1">
      <c r="A8" s="13"/>
      <c r="B8" s="92" t="s">
        <v>50</v>
      </c>
      <c r="C8" s="14" t="s">
        <v>51</v>
      </c>
      <c r="D8" s="14"/>
      <c r="E8" s="14"/>
      <c r="F8" s="14"/>
      <c r="G8" s="15"/>
      <c r="H8" s="14" t="s">
        <v>52</v>
      </c>
      <c r="I8" s="14"/>
      <c r="J8" s="14"/>
      <c r="L8" s="13"/>
      <c r="M8" s="92" t="s">
        <v>50</v>
      </c>
      <c r="N8" s="14" t="s">
        <v>51</v>
      </c>
      <c r="O8" s="14"/>
      <c r="P8" s="14"/>
      <c r="Q8" s="14"/>
      <c r="R8" s="15"/>
      <c r="S8" s="14" t="s">
        <v>52</v>
      </c>
      <c r="T8" s="14"/>
      <c r="U8" s="14"/>
    </row>
    <row r="9" spans="1:21" s="3" customFormat="1" ht="27.75" customHeight="1">
      <c r="A9" s="16" t="s">
        <v>11</v>
      </c>
      <c r="B9" s="93"/>
      <c r="C9" s="17" t="s">
        <v>53</v>
      </c>
      <c r="D9" s="17" t="s">
        <v>54</v>
      </c>
      <c r="E9" s="17" t="s">
        <v>55</v>
      </c>
      <c r="F9" s="17" t="s">
        <v>56</v>
      </c>
      <c r="G9" s="17"/>
      <c r="H9" s="17" t="s">
        <v>53</v>
      </c>
      <c r="I9" s="17" t="s">
        <v>57</v>
      </c>
      <c r="J9" s="17" t="s">
        <v>58</v>
      </c>
      <c r="L9" s="16" t="s">
        <v>11</v>
      </c>
      <c r="M9" s="93"/>
      <c r="N9" s="17" t="s">
        <v>53</v>
      </c>
      <c r="O9" s="17" t="s">
        <v>54</v>
      </c>
      <c r="P9" s="17" t="s">
        <v>55</v>
      </c>
      <c r="Q9" s="17" t="s">
        <v>56</v>
      </c>
      <c r="R9" s="17"/>
      <c r="S9" s="17" t="s">
        <v>53</v>
      </c>
      <c r="T9" s="17" t="s">
        <v>57</v>
      </c>
      <c r="U9" s="17" t="s">
        <v>58</v>
      </c>
    </row>
    <row r="10" spans="1:21" ht="12.75">
      <c r="A10" s="18" t="s">
        <v>18</v>
      </c>
      <c r="B10" s="19">
        <v>3916</v>
      </c>
      <c r="C10" s="19">
        <v>4308</v>
      </c>
      <c r="D10" s="19">
        <v>6957</v>
      </c>
      <c r="E10" s="19">
        <v>243</v>
      </c>
      <c r="F10" s="19">
        <v>11508</v>
      </c>
      <c r="G10" s="19"/>
      <c r="H10" s="19">
        <v>356</v>
      </c>
      <c r="I10" s="19">
        <v>1980</v>
      </c>
      <c r="J10" s="19">
        <v>2336</v>
      </c>
      <c r="K10" s="79"/>
      <c r="L10" s="18" t="s">
        <v>18</v>
      </c>
      <c r="M10" s="19">
        <v>10264</v>
      </c>
      <c r="N10" s="19">
        <v>10594</v>
      </c>
      <c r="O10" s="19">
        <v>28133</v>
      </c>
      <c r="P10" s="19">
        <v>491</v>
      </c>
      <c r="Q10" s="19">
        <v>39218</v>
      </c>
      <c r="R10" s="19"/>
      <c r="S10" s="19">
        <v>458</v>
      </c>
      <c r="T10" s="19">
        <v>1552</v>
      </c>
      <c r="U10" s="19">
        <v>2010</v>
      </c>
    </row>
    <row r="11" spans="1:21" ht="12.75">
      <c r="A11" s="18" t="s">
        <v>19</v>
      </c>
      <c r="B11" s="19">
        <v>6765</v>
      </c>
      <c r="C11" s="19">
        <v>6292</v>
      </c>
      <c r="D11" s="19">
        <v>9282</v>
      </c>
      <c r="E11" s="19">
        <v>133</v>
      </c>
      <c r="F11" s="19">
        <v>15707</v>
      </c>
      <c r="G11" s="19"/>
      <c r="H11" s="19">
        <v>627</v>
      </c>
      <c r="I11" s="19">
        <v>2749</v>
      </c>
      <c r="J11" s="19">
        <v>3376</v>
      </c>
      <c r="K11" s="79"/>
      <c r="L11" s="18" t="s">
        <v>19</v>
      </c>
      <c r="M11" s="19">
        <v>2333</v>
      </c>
      <c r="N11" s="19">
        <v>1923</v>
      </c>
      <c r="O11" s="19">
        <v>5039</v>
      </c>
      <c r="P11" s="19">
        <v>107</v>
      </c>
      <c r="Q11" s="19">
        <v>7069</v>
      </c>
      <c r="R11" s="19"/>
      <c r="S11" s="19">
        <v>343</v>
      </c>
      <c r="T11" s="19">
        <v>1090</v>
      </c>
      <c r="U11" s="19">
        <v>1433</v>
      </c>
    </row>
    <row r="12" spans="1:21" s="70" customFormat="1" ht="12.75">
      <c r="A12" s="20" t="s">
        <v>20</v>
      </c>
      <c r="B12" s="21">
        <v>10681</v>
      </c>
      <c r="C12" s="21">
        <v>10600</v>
      </c>
      <c r="D12" s="22">
        <v>16239</v>
      </c>
      <c r="E12" s="22">
        <v>376</v>
      </c>
      <c r="F12" s="22">
        <v>27215</v>
      </c>
      <c r="G12" s="21"/>
      <c r="H12" s="21">
        <v>983</v>
      </c>
      <c r="I12" s="21">
        <v>4729</v>
      </c>
      <c r="J12" s="21">
        <v>5712</v>
      </c>
      <c r="K12" s="81"/>
      <c r="L12" s="20" t="s">
        <v>20</v>
      </c>
      <c r="M12" s="21">
        <v>12597</v>
      </c>
      <c r="N12" s="21">
        <v>12517</v>
      </c>
      <c r="O12" s="22">
        <v>33172</v>
      </c>
      <c r="P12" s="22">
        <v>598</v>
      </c>
      <c r="Q12" s="22">
        <v>46287</v>
      </c>
      <c r="R12" s="21"/>
      <c r="S12" s="21">
        <v>801</v>
      </c>
      <c r="T12" s="21">
        <v>2642</v>
      </c>
      <c r="U12" s="21">
        <v>3443</v>
      </c>
    </row>
    <row r="13" spans="1:21" ht="10.5" customHeight="1">
      <c r="A13" s="25" t="s">
        <v>21</v>
      </c>
      <c r="B13" s="26"/>
      <c r="C13" s="26"/>
      <c r="D13" s="26"/>
      <c r="E13" s="27"/>
      <c r="F13" s="27"/>
      <c r="G13" s="27"/>
      <c r="H13" s="27"/>
      <c r="I13" s="27"/>
      <c r="J13" s="27"/>
      <c r="K13" s="79"/>
      <c r="L13" s="25" t="s">
        <v>21</v>
      </c>
      <c r="M13" s="26"/>
      <c r="N13" s="26"/>
      <c r="O13" s="26"/>
      <c r="P13" s="27"/>
      <c r="Q13" s="27"/>
      <c r="R13" s="27"/>
      <c r="S13" s="27"/>
      <c r="T13" s="27"/>
      <c r="U13" s="27"/>
    </row>
    <row r="14" spans="1:21" ht="11.25" customHeight="1">
      <c r="A14" s="94" t="s">
        <v>22</v>
      </c>
      <c r="B14" s="95"/>
      <c r="C14" s="95"/>
      <c r="D14" s="95"/>
      <c r="E14" s="95"/>
      <c r="F14" s="95"/>
      <c r="G14" s="95"/>
      <c r="H14" s="95"/>
      <c r="I14" s="95"/>
      <c r="J14" s="95"/>
      <c r="K14" s="79"/>
      <c r="L14" s="94" t="s">
        <v>22</v>
      </c>
      <c r="M14" s="95"/>
      <c r="N14" s="95"/>
      <c r="O14" s="95"/>
      <c r="P14" s="95"/>
      <c r="Q14" s="95"/>
      <c r="R14" s="95"/>
      <c r="S14" s="95"/>
      <c r="T14" s="95"/>
      <c r="U14" s="95"/>
    </row>
    <row r="15" spans="1:21" ht="12.75">
      <c r="A15" s="28" t="s">
        <v>23</v>
      </c>
      <c r="B15" s="29"/>
      <c r="C15" s="29"/>
      <c r="D15" s="29"/>
      <c r="E15" s="29"/>
      <c r="F15" s="29"/>
      <c r="G15" s="29"/>
      <c r="H15" s="29"/>
      <c r="I15" s="29"/>
      <c r="J15" s="29"/>
      <c r="K15" s="79"/>
      <c r="L15" s="28" t="s">
        <v>23</v>
      </c>
      <c r="M15" s="29"/>
      <c r="N15" s="29"/>
      <c r="O15" s="29"/>
      <c r="P15" s="29"/>
      <c r="Q15" s="29"/>
      <c r="R15" s="29"/>
      <c r="S15" s="29"/>
      <c r="T15" s="29"/>
      <c r="U15" s="29"/>
    </row>
    <row r="16" spans="1:21" ht="12.75">
      <c r="A16" s="19"/>
      <c r="B16" s="30"/>
      <c r="C16" s="30"/>
      <c r="D16" s="30"/>
      <c r="E16" s="30"/>
      <c r="F16" s="30"/>
      <c r="G16" s="30"/>
      <c r="H16" s="30"/>
      <c r="I16" s="30"/>
      <c r="J16" s="31"/>
      <c r="K16" s="79"/>
      <c r="L16" s="19"/>
      <c r="M16" s="30"/>
      <c r="N16" s="30"/>
      <c r="O16" s="30"/>
      <c r="P16" s="30"/>
      <c r="Q16" s="30"/>
      <c r="R16" s="30"/>
      <c r="S16" s="30"/>
      <c r="T16" s="30"/>
      <c r="U16" s="31"/>
    </row>
    <row r="17" spans="1:21" ht="12.75">
      <c r="A17" s="8" t="s">
        <v>136</v>
      </c>
      <c r="B17" s="19"/>
      <c r="C17" s="19"/>
      <c r="D17" s="19"/>
      <c r="E17" s="19"/>
      <c r="F17" s="56"/>
      <c r="G17" s="19"/>
      <c r="H17" s="19"/>
      <c r="I17" s="19"/>
      <c r="J17" s="19"/>
      <c r="K17" s="79"/>
      <c r="L17" s="8" t="s">
        <v>137</v>
      </c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2.75">
      <c r="A18" s="8" t="s">
        <v>3</v>
      </c>
      <c r="B18" s="19"/>
      <c r="C18" s="19"/>
      <c r="D18" s="19"/>
      <c r="E18" s="19"/>
      <c r="F18" s="19"/>
      <c r="G18" s="19"/>
      <c r="H18" s="19"/>
      <c r="I18" s="19"/>
      <c r="J18" s="19"/>
      <c r="K18" s="79"/>
      <c r="L18" s="8" t="s">
        <v>4</v>
      </c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2.75">
      <c r="A19" s="8" t="s">
        <v>5</v>
      </c>
      <c r="B19" s="32"/>
      <c r="C19" s="32"/>
      <c r="D19" s="32"/>
      <c r="E19" s="32"/>
      <c r="F19" s="32"/>
      <c r="G19" s="32"/>
      <c r="H19" s="32"/>
      <c r="I19" s="32"/>
      <c r="J19" s="32"/>
      <c r="K19" s="79"/>
      <c r="L19" s="8" t="s">
        <v>5</v>
      </c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2.75">
      <c r="A20" s="8" t="s">
        <v>42</v>
      </c>
      <c r="B20" s="32"/>
      <c r="C20" s="33"/>
      <c r="D20" s="33"/>
      <c r="E20" s="33"/>
      <c r="F20" s="33"/>
      <c r="G20" s="33"/>
      <c r="H20" s="33"/>
      <c r="I20" s="34"/>
      <c r="J20" s="35" t="s">
        <v>49</v>
      </c>
      <c r="K20" s="79"/>
      <c r="L20" s="8" t="s">
        <v>42</v>
      </c>
      <c r="M20" s="32"/>
      <c r="N20" s="33"/>
      <c r="O20" s="33"/>
      <c r="P20" s="33"/>
      <c r="Q20" s="33"/>
      <c r="R20" s="33"/>
      <c r="S20" s="33"/>
      <c r="T20" s="34"/>
      <c r="U20" s="35" t="s">
        <v>49</v>
      </c>
    </row>
    <row r="21" spans="1:21" s="3" customFormat="1" ht="12.75" customHeight="1">
      <c r="A21" s="13"/>
      <c r="B21" s="92" t="s">
        <v>50</v>
      </c>
      <c r="C21" s="14" t="s">
        <v>51</v>
      </c>
      <c r="D21" s="14"/>
      <c r="E21" s="14"/>
      <c r="F21" s="14"/>
      <c r="G21" s="15"/>
      <c r="H21" s="14" t="s">
        <v>52</v>
      </c>
      <c r="I21" s="14"/>
      <c r="J21" s="14"/>
      <c r="L21" s="13"/>
      <c r="M21" s="92" t="s">
        <v>50</v>
      </c>
      <c r="N21" s="14" t="s">
        <v>51</v>
      </c>
      <c r="O21" s="14"/>
      <c r="P21" s="14"/>
      <c r="Q21" s="14"/>
      <c r="R21" s="15"/>
      <c r="S21" s="14" t="s">
        <v>52</v>
      </c>
      <c r="T21" s="14"/>
      <c r="U21" s="14"/>
    </row>
    <row r="22" spans="1:21" s="3" customFormat="1" ht="27.75" customHeight="1">
      <c r="A22" s="16" t="s">
        <v>11</v>
      </c>
      <c r="B22" s="93"/>
      <c r="C22" s="17" t="s">
        <v>53</v>
      </c>
      <c r="D22" s="17" t="s">
        <v>54</v>
      </c>
      <c r="E22" s="17" t="s">
        <v>55</v>
      </c>
      <c r="F22" s="17" t="s">
        <v>56</v>
      </c>
      <c r="G22" s="17"/>
      <c r="H22" s="17" t="s">
        <v>53</v>
      </c>
      <c r="I22" s="17" t="s">
        <v>57</v>
      </c>
      <c r="J22" s="17" t="s">
        <v>58</v>
      </c>
      <c r="L22" s="16" t="s">
        <v>11</v>
      </c>
      <c r="M22" s="93"/>
      <c r="N22" s="17" t="s">
        <v>53</v>
      </c>
      <c r="O22" s="17" t="s">
        <v>54</v>
      </c>
      <c r="P22" s="17" t="s">
        <v>55</v>
      </c>
      <c r="Q22" s="17" t="s">
        <v>56</v>
      </c>
      <c r="R22" s="17"/>
      <c r="S22" s="17" t="s">
        <v>53</v>
      </c>
      <c r="T22" s="17" t="s">
        <v>57</v>
      </c>
      <c r="U22" s="17" t="s">
        <v>58</v>
      </c>
    </row>
    <row r="23" spans="1:21" ht="12.75">
      <c r="A23" s="18" t="s">
        <v>18</v>
      </c>
      <c r="B23" s="84">
        <v>2854</v>
      </c>
      <c r="C23" s="84">
        <v>4894</v>
      </c>
      <c r="D23" s="84">
        <v>14513</v>
      </c>
      <c r="E23" s="84">
        <v>68</v>
      </c>
      <c r="F23" s="84">
        <v>19475</v>
      </c>
      <c r="G23" s="84"/>
      <c r="H23" s="19">
        <v>196</v>
      </c>
      <c r="I23" s="19">
        <v>1898</v>
      </c>
      <c r="J23" s="84">
        <v>2094</v>
      </c>
      <c r="K23" s="79"/>
      <c r="L23" s="18" t="s">
        <v>18</v>
      </c>
      <c r="M23" s="84">
        <v>9064</v>
      </c>
      <c r="N23" s="84">
        <v>12416</v>
      </c>
      <c r="O23" s="84">
        <v>43922</v>
      </c>
      <c r="P23" s="84">
        <v>557</v>
      </c>
      <c r="Q23" s="84">
        <v>56895</v>
      </c>
      <c r="R23" s="84"/>
      <c r="S23" s="84">
        <v>827</v>
      </c>
      <c r="T23" s="84">
        <v>1497</v>
      </c>
      <c r="U23" s="84">
        <v>2324</v>
      </c>
    </row>
    <row r="24" spans="1:21" ht="12.75">
      <c r="A24" s="18" t="s">
        <v>19</v>
      </c>
      <c r="B24" s="19">
        <v>4933</v>
      </c>
      <c r="C24" s="19">
        <v>4458</v>
      </c>
      <c r="D24" s="19">
        <v>9705</v>
      </c>
      <c r="E24" s="19">
        <v>362</v>
      </c>
      <c r="F24" s="19">
        <v>14525</v>
      </c>
      <c r="G24" s="19"/>
      <c r="H24" s="19">
        <v>651</v>
      </c>
      <c r="I24" s="19">
        <v>3011</v>
      </c>
      <c r="J24" s="19">
        <v>3662</v>
      </c>
      <c r="K24" s="79"/>
      <c r="L24" s="18" t="s">
        <v>19</v>
      </c>
      <c r="M24" s="19">
        <v>1870</v>
      </c>
      <c r="N24" s="19">
        <v>1840</v>
      </c>
      <c r="O24" s="19">
        <v>5705</v>
      </c>
      <c r="P24" s="19">
        <v>201</v>
      </c>
      <c r="Q24" s="19">
        <v>7746</v>
      </c>
      <c r="R24" s="19"/>
      <c r="S24" s="19">
        <v>577</v>
      </c>
      <c r="T24" s="19">
        <v>1306</v>
      </c>
      <c r="U24" s="19">
        <v>1883</v>
      </c>
    </row>
    <row r="25" spans="1:21" s="70" customFormat="1" ht="12.75">
      <c r="A25" s="20" t="s">
        <v>20</v>
      </c>
      <c r="B25" s="21">
        <v>7787</v>
      </c>
      <c r="C25" s="21">
        <v>9352</v>
      </c>
      <c r="D25" s="21">
        <v>24218</v>
      </c>
      <c r="E25" s="21">
        <v>430</v>
      </c>
      <c r="F25" s="21">
        <v>34000</v>
      </c>
      <c r="G25" s="21"/>
      <c r="H25" s="21">
        <v>847</v>
      </c>
      <c r="I25" s="21">
        <v>4909</v>
      </c>
      <c r="J25" s="21">
        <v>5756</v>
      </c>
      <c r="K25" s="81"/>
      <c r="L25" s="20" t="s">
        <v>20</v>
      </c>
      <c r="M25" s="21">
        <v>10934</v>
      </c>
      <c r="N25" s="21">
        <v>14256</v>
      </c>
      <c r="O25" s="21">
        <v>49627</v>
      </c>
      <c r="P25" s="21">
        <v>758</v>
      </c>
      <c r="Q25" s="21">
        <v>64641</v>
      </c>
      <c r="R25" s="21"/>
      <c r="S25" s="21">
        <v>1404</v>
      </c>
      <c r="T25" s="21">
        <v>2803</v>
      </c>
      <c r="U25" s="21">
        <v>4207</v>
      </c>
    </row>
    <row r="26" spans="1:21" ht="12.75" customHeight="1">
      <c r="A26" s="25" t="s">
        <v>21</v>
      </c>
      <c r="B26" s="26"/>
      <c r="C26" s="26"/>
      <c r="D26" s="26"/>
      <c r="E26" s="27"/>
      <c r="F26" s="27"/>
      <c r="G26" s="27"/>
      <c r="H26" s="27"/>
      <c r="I26" s="27"/>
      <c r="J26" s="27"/>
      <c r="L26" s="25" t="s">
        <v>21</v>
      </c>
      <c r="M26" s="26"/>
      <c r="N26" s="26"/>
      <c r="O26" s="26"/>
      <c r="P26" s="27"/>
      <c r="Q26" s="27"/>
      <c r="R26" s="27"/>
      <c r="S26" s="27"/>
      <c r="T26" s="27"/>
      <c r="U26" s="27"/>
    </row>
    <row r="27" spans="1:21" ht="11.25" customHeight="1">
      <c r="A27" s="94" t="s">
        <v>22</v>
      </c>
      <c r="B27" s="95"/>
      <c r="C27" s="95"/>
      <c r="D27" s="95"/>
      <c r="E27" s="95"/>
      <c r="F27" s="95"/>
      <c r="G27" s="95"/>
      <c r="H27" s="95"/>
      <c r="I27" s="95"/>
      <c r="J27" s="95"/>
      <c r="L27" s="94" t="s">
        <v>22</v>
      </c>
      <c r="M27" s="95"/>
      <c r="N27" s="95"/>
      <c r="O27" s="95"/>
      <c r="P27" s="95"/>
      <c r="Q27" s="95"/>
      <c r="R27" s="95"/>
      <c r="S27" s="95"/>
      <c r="T27" s="95"/>
      <c r="U27" s="95"/>
    </row>
    <row r="28" spans="1:21" ht="12.75">
      <c r="A28" s="28" t="s">
        <v>23</v>
      </c>
      <c r="B28" s="29"/>
      <c r="C28" s="29"/>
      <c r="D28" s="29"/>
      <c r="E28" s="29"/>
      <c r="F28" s="29"/>
      <c r="G28" s="29"/>
      <c r="H28" s="29"/>
      <c r="I28" s="29"/>
      <c r="J28" s="29"/>
      <c r="L28" s="28" t="s">
        <v>23</v>
      </c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12.75">
      <c r="A29" s="41"/>
      <c r="B29" s="9"/>
      <c r="C29" s="9"/>
      <c r="D29" s="42"/>
      <c r="E29" s="42"/>
      <c r="F29" s="42"/>
      <c r="G29" s="9"/>
      <c r="H29" s="9"/>
      <c r="I29" s="9"/>
      <c r="J29" s="9"/>
      <c r="L29" s="41"/>
      <c r="M29" s="9"/>
      <c r="N29" s="9"/>
      <c r="O29" s="42"/>
      <c r="P29" s="42"/>
      <c r="Q29" s="42"/>
      <c r="R29" s="9"/>
      <c r="S29" s="9"/>
      <c r="T29" s="9"/>
      <c r="U29" s="9"/>
    </row>
    <row r="30" spans="1:21" ht="12.75" hidden="1">
      <c r="A30" s="6" t="s">
        <v>121</v>
      </c>
      <c r="B30" s="9"/>
      <c r="C30" s="9"/>
      <c r="D30" s="9"/>
      <c r="E30" s="9"/>
      <c r="F30" s="9"/>
      <c r="G30" s="9"/>
      <c r="H30" s="9"/>
      <c r="I30" s="9"/>
      <c r="J30" s="9"/>
      <c r="L30" s="6" t="s">
        <v>121</v>
      </c>
      <c r="M30" s="9"/>
      <c r="N30" s="9"/>
      <c r="O30" s="9"/>
      <c r="P30" s="9"/>
      <c r="Q30" s="9"/>
      <c r="R30" s="9"/>
      <c r="S30" s="9"/>
      <c r="T30" s="9"/>
      <c r="U30" s="9"/>
    </row>
    <row r="31" spans="1:21" ht="12.75" hidden="1">
      <c r="A31" s="43" t="s">
        <v>130</v>
      </c>
      <c r="B31" s="9"/>
      <c r="C31" s="9"/>
      <c r="D31" s="9"/>
      <c r="E31" s="9"/>
      <c r="F31" s="9"/>
      <c r="G31" s="9"/>
      <c r="H31" s="9"/>
      <c r="I31" s="9"/>
      <c r="J31" s="9"/>
      <c r="L31" s="43" t="s">
        <v>130</v>
      </c>
      <c r="M31" s="9"/>
      <c r="N31" s="9"/>
      <c r="O31" s="9"/>
      <c r="P31" s="9"/>
      <c r="Q31" s="9"/>
      <c r="R31" s="9"/>
      <c r="S31" s="9"/>
      <c r="T31" s="9"/>
      <c r="U31" s="9"/>
    </row>
    <row r="32" spans="1:21" ht="12.75" hidden="1">
      <c r="A32" s="13"/>
      <c r="B32" s="44"/>
      <c r="C32" s="14" t="s">
        <v>9</v>
      </c>
      <c r="D32" s="14"/>
      <c r="E32" s="14"/>
      <c r="F32" s="14"/>
      <c r="G32" s="15"/>
      <c r="H32" s="14" t="s">
        <v>10</v>
      </c>
      <c r="I32" s="14"/>
      <c r="J32" s="14"/>
      <c r="L32" s="13"/>
      <c r="M32" s="44"/>
      <c r="N32" s="14" t="s">
        <v>9</v>
      </c>
      <c r="O32" s="14"/>
      <c r="P32" s="14"/>
      <c r="Q32" s="14"/>
      <c r="R32" s="15"/>
      <c r="S32" s="14" t="s">
        <v>10</v>
      </c>
      <c r="T32" s="14"/>
      <c r="U32" s="14"/>
    </row>
    <row r="33" spans="1:21" ht="18" hidden="1">
      <c r="A33" s="16" t="s">
        <v>11</v>
      </c>
      <c r="B33" s="45" t="s">
        <v>28</v>
      </c>
      <c r="C33" s="45" t="s">
        <v>12</v>
      </c>
      <c r="D33" s="45" t="s">
        <v>13</v>
      </c>
      <c r="E33" s="45" t="s">
        <v>14</v>
      </c>
      <c r="F33" s="45" t="s">
        <v>15</v>
      </c>
      <c r="G33" s="45"/>
      <c r="H33" s="45" t="s">
        <v>12</v>
      </c>
      <c r="I33" s="45" t="s">
        <v>16</v>
      </c>
      <c r="J33" s="45" t="s">
        <v>29</v>
      </c>
      <c r="L33" s="16" t="s">
        <v>11</v>
      </c>
      <c r="M33" s="45" t="s">
        <v>28</v>
      </c>
      <c r="N33" s="45" t="s">
        <v>12</v>
      </c>
      <c r="O33" s="45" t="s">
        <v>13</v>
      </c>
      <c r="P33" s="45" t="s">
        <v>14</v>
      </c>
      <c r="Q33" s="45" t="s">
        <v>15</v>
      </c>
      <c r="R33" s="45"/>
      <c r="S33" s="45" t="s">
        <v>12</v>
      </c>
      <c r="T33" s="45" t="s">
        <v>16</v>
      </c>
      <c r="U33" s="45" t="s">
        <v>29</v>
      </c>
    </row>
    <row r="34" spans="1:21" ht="12.75" hidden="1">
      <c r="A34" s="41" t="s">
        <v>18</v>
      </c>
      <c r="B34" s="46">
        <f aca="true" t="shared" si="0" ref="B34:J34">+B23-B10</f>
        <v>-1062</v>
      </c>
      <c r="C34" s="46">
        <f t="shared" si="0"/>
        <v>586</v>
      </c>
      <c r="D34" s="46">
        <f t="shared" si="0"/>
        <v>7556</v>
      </c>
      <c r="E34" s="46">
        <f t="shared" si="0"/>
        <v>-175</v>
      </c>
      <c r="F34" s="46">
        <f t="shared" si="0"/>
        <v>7967</v>
      </c>
      <c r="G34" s="46">
        <f t="shared" si="0"/>
        <v>0</v>
      </c>
      <c r="H34" s="46">
        <f t="shared" si="0"/>
        <v>-160</v>
      </c>
      <c r="I34" s="46">
        <f t="shared" si="0"/>
        <v>-82</v>
      </c>
      <c r="J34" s="46">
        <f t="shared" si="0"/>
        <v>-242</v>
      </c>
      <c r="L34" s="41" t="s">
        <v>18</v>
      </c>
      <c r="M34" s="46">
        <f aca="true" t="shared" si="1" ref="M34:U34">+M23-M10</f>
        <v>-1200</v>
      </c>
      <c r="N34" s="46">
        <f t="shared" si="1"/>
        <v>1822</v>
      </c>
      <c r="O34" s="46">
        <f t="shared" si="1"/>
        <v>15789</v>
      </c>
      <c r="P34" s="46">
        <f t="shared" si="1"/>
        <v>66</v>
      </c>
      <c r="Q34" s="46">
        <f t="shared" si="1"/>
        <v>17677</v>
      </c>
      <c r="R34" s="46">
        <f t="shared" si="1"/>
        <v>0</v>
      </c>
      <c r="S34" s="46">
        <f t="shared" si="1"/>
        <v>369</v>
      </c>
      <c r="T34" s="46">
        <f t="shared" si="1"/>
        <v>-55</v>
      </c>
      <c r="U34" s="46">
        <f t="shared" si="1"/>
        <v>314</v>
      </c>
    </row>
    <row r="35" spans="1:21" ht="12.75" hidden="1">
      <c r="A35" s="41" t="s">
        <v>19</v>
      </c>
      <c r="B35" s="42">
        <f aca="true" t="shared" si="2" ref="B35:J35">+B24-B11</f>
        <v>-1832</v>
      </c>
      <c r="C35" s="42">
        <f t="shared" si="2"/>
        <v>-1834</v>
      </c>
      <c r="D35" s="42">
        <f t="shared" si="2"/>
        <v>423</v>
      </c>
      <c r="E35" s="42">
        <f t="shared" si="2"/>
        <v>229</v>
      </c>
      <c r="F35" s="42">
        <f t="shared" si="2"/>
        <v>-1182</v>
      </c>
      <c r="G35" s="42">
        <f t="shared" si="2"/>
        <v>0</v>
      </c>
      <c r="H35" s="42">
        <f t="shared" si="2"/>
        <v>24</v>
      </c>
      <c r="I35" s="42">
        <f t="shared" si="2"/>
        <v>262</v>
      </c>
      <c r="J35" s="42">
        <f t="shared" si="2"/>
        <v>286</v>
      </c>
      <c r="L35" s="41" t="s">
        <v>19</v>
      </c>
      <c r="M35" s="42">
        <f aca="true" t="shared" si="3" ref="M35:U35">+M24-M11</f>
        <v>-463</v>
      </c>
      <c r="N35" s="42">
        <f t="shared" si="3"/>
        <v>-83</v>
      </c>
      <c r="O35" s="42">
        <f t="shared" si="3"/>
        <v>666</v>
      </c>
      <c r="P35" s="42">
        <f t="shared" si="3"/>
        <v>94</v>
      </c>
      <c r="Q35" s="42">
        <f t="shared" si="3"/>
        <v>677</v>
      </c>
      <c r="R35" s="42">
        <f t="shared" si="3"/>
        <v>0</v>
      </c>
      <c r="S35" s="42">
        <f t="shared" si="3"/>
        <v>234</v>
      </c>
      <c r="T35" s="42">
        <f t="shared" si="3"/>
        <v>216</v>
      </c>
      <c r="U35" s="42">
        <f t="shared" si="3"/>
        <v>450</v>
      </c>
    </row>
    <row r="36" spans="1:21" ht="12.75" hidden="1">
      <c r="A36" s="47" t="s">
        <v>20</v>
      </c>
      <c r="B36" s="48">
        <f aca="true" t="shared" si="4" ref="B36:J36">+B25-B12</f>
        <v>-2894</v>
      </c>
      <c r="C36" s="48">
        <f t="shared" si="4"/>
        <v>-1248</v>
      </c>
      <c r="D36" s="48">
        <f t="shared" si="4"/>
        <v>7979</v>
      </c>
      <c r="E36" s="48">
        <f t="shared" si="4"/>
        <v>54</v>
      </c>
      <c r="F36" s="48">
        <f t="shared" si="4"/>
        <v>6785</v>
      </c>
      <c r="G36" s="48">
        <f t="shared" si="4"/>
        <v>0</v>
      </c>
      <c r="H36" s="48">
        <f t="shared" si="4"/>
        <v>-136</v>
      </c>
      <c r="I36" s="48">
        <f t="shared" si="4"/>
        <v>180</v>
      </c>
      <c r="J36" s="48">
        <f t="shared" si="4"/>
        <v>44</v>
      </c>
      <c r="L36" s="47" t="s">
        <v>20</v>
      </c>
      <c r="M36" s="48">
        <f aca="true" t="shared" si="5" ref="M36:U36">+M25-M12</f>
        <v>-1663</v>
      </c>
      <c r="N36" s="48">
        <f t="shared" si="5"/>
        <v>1739</v>
      </c>
      <c r="O36" s="48">
        <f t="shared" si="5"/>
        <v>16455</v>
      </c>
      <c r="P36" s="48">
        <f t="shared" si="5"/>
        <v>160</v>
      </c>
      <c r="Q36" s="48">
        <f t="shared" si="5"/>
        <v>18354</v>
      </c>
      <c r="R36" s="48">
        <f t="shared" si="5"/>
        <v>0</v>
      </c>
      <c r="S36" s="48">
        <f t="shared" si="5"/>
        <v>603</v>
      </c>
      <c r="T36" s="48">
        <f t="shared" si="5"/>
        <v>161</v>
      </c>
      <c r="U36" s="48">
        <f t="shared" si="5"/>
        <v>764</v>
      </c>
    </row>
    <row r="37" spans="1:21" ht="12.75" hidden="1">
      <c r="A37" s="41" t="s">
        <v>30</v>
      </c>
      <c r="B37" s="9"/>
      <c r="C37" s="9"/>
      <c r="D37" s="42"/>
      <c r="E37" s="42"/>
      <c r="F37" s="42"/>
      <c r="G37" s="9"/>
      <c r="H37" s="9"/>
      <c r="I37" s="9"/>
      <c r="J37" s="9"/>
      <c r="L37" s="41" t="s">
        <v>30</v>
      </c>
      <c r="M37" s="9"/>
      <c r="N37" s="9"/>
      <c r="O37" s="42"/>
      <c r="P37" s="42"/>
      <c r="Q37" s="42"/>
      <c r="R37" s="9"/>
      <c r="S37" s="9"/>
      <c r="T37" s="9"/>
      <c r="U37" s="9"/>
    </row>
    <row r="38" spans="1:21" ht="12.75" hidden="1">
      <c r="A38" s="41"/>
      <c r="B38" s="9"/>
      <c r="C38" s="9"/>
      <c r="D38" s="42"/>
      <c r="E38" s="42"/>
      <c r="F38" s="42"/>
      <c r="G38" s="9"/>
      <c r="H38" s="9"/>
      <c r="I38" s="9"/>
      <c r="J38" s="9"/>
      <c r="L38" s="41"/>
      <c r="M38" s="9"/>
      <c r="N38" s="9"/>
      <c r="O38" s="42"/>
      <c r="P38" s="42"/>
      <c r="Q38" s="42"/>
      <c r="R38" s="9"/>
      <c r="S38" s="9"/>
      <c r="T38" s="9"/>
      <c r="U38" s="9"/>
    </row>
    <row r="39" spans="1:21" ht="12.75" hidden="1">
      <c r="A39" s="41"/>
      <c r="B39" s="9"/>
      <c r="C39" s="9"/>
      <c r="D39" s="42"/>
      <c r="E39" s="42"/>
      <c r="F39" s="42"/>
      <c r="G39" s="9"/>
      <c r="H39" s="9"/>
      <c r="I39" s="9"/>
      <c r="J39" s="9"/>
      <c r="L39" s="41"/>
      <c r="M39" s="9"/>
      <c r="N39" s="9"/>
      <c r="O39" s="42"/>
      <c r="P39" s="42"/>
      <c r="Q39" s="42"/>
      <c r="R39" s="9"/>
      <c r="S39" s="9"/>
      <c r="T39" s="9"/>
      <c r="U39" s="9"/>
    </row>
    <row r="40" spans="1:21" ht="12.75">
      <c r="A40" s="6" t="s">
        <v>138</v>
      </c>
      <c r="B40" s="9"/>
      <c r="C40" s="9"/>
      <c r="D40" s="42"/>
      <c r="E40" s="42"/>
      <c r="F40" s="42"/>
      <c r="G40" s="9"/>
      <c r="H40" s="9"/>
      <c r="I40" s="9"/>
      <c r="J40" s="9"/>
      <c r="L40" s="6" t="s">
        <v>139</v>
      </c>
      <c r="M40" s="9"/>
      <c r="N40" s="9"/>
      <c r="O40" s="42"/>
      <c r="P40" s="42"/>
      <c r="Q40" s="42"/>
      <c r="R40" s="9"/>
      <c r="S40" s="9"/>
      <c r="T40" s="9"/>
      <c r="U40" s="9"/>
    </row>
    <row r="41" spans="1:21" ht="12.75">
      <c r="A41" s="6" t="s">
        <v>140</v>
      </c>
      <c r="B41" s="10"/>
      <c r="C41" s="10"/>
      <c r="D41" s="10"/>
      <c r="E41" s="10"/>
      <c r="F41" s="10"/>
      <c r="G41" s="10"/>
      <c r="H41" s="10"/>
      <c r="I41" s="10"/>
      <c r="J41" s="10"/>
      <c r="L41" s="6" t="s">
        <v>141</v>
      </c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12.75">
      <c r="A42" s="43" t="s">
        <v>131</v>
      </c>
      <c r="B42" s="10"/>
      <c r="C42" s="49"/>
      <c r="D42" s="49"/>
      <c r="E42" s="49"/>
      <c r="F42" s="49"/>
      <c r="G42" s="49"/>
      <c r="H42" s="49"/>
      <c r="I42" s="50"/>
      <c r="J42" s="51" t="s">
        <v>35</v>
      </c>
      <c r="L42" s="43" t="s">
        <v>131</v>
      </c>
      <c r="M42" s="10"/>
      <c r="N42" s="49"/>
      <c r="O42" s="49"/>
      <c r="P42" s="49"/>
      <c r="Q42" s="49"/>
      <c r="R42" s="49"/>
      <c r="S42" s="49"/>
      <c r="T42" s="50"/>
      <c r="U42" s="51" t="s">
        <v>35</v>
      </c>
    </row>
    <row r="43" spans="1:21" s="3" customFormat="1" ht="12.75" customHeight="1">
      <c r="A43" s="13"/>
      <c r="B43" s="92" t="s">
        <v>50</v>
      </c>
      <c r="C43" s="14" t="s">
        <v>51</v>
      </c>
      <c r="D43" s="14"/>
      <c r="E43" s="14"/>
      <c r="F43" s="14"/>
      <c r="G43" s="15"/>
      <c r="H43" s="14" t="s">
        <v>52</v>
      </c>
      <c r="I43" s="14"/>
      <c r="J43" s="14"/>
      <c r="L43" s="13"/>
      <c r="M43" s="92" t="s">
        <v>50</v>
      </c>
      <c r="N43" s="14" t="s">
        <v>51</v>
      </c>
      <c r="O43" s="14"/>
      <c r="P43" s="14"/>
      <c r="Q43" s="14"/>
      <c r="R43" s="15"/>
      <c r="S43" s="14" t="s">
        <v>52</v>
      </c>
      <c r="T43" s="14"/>
      <c r="U43" s="14"/>
    </row>
    <row r="44" spans="1:21" s="3" customFormat="1" ht="27.75" customHeight="1">
      <c r="A44" s="16" t="s">
        <v>11</v>
      </c>
      <c r="B44" s="93"/>
      <c r="C44" s="17" t="s">
        <v>53</v>
      </c>
      <c r="D44" s="17" t="s">
        <v>54</v>
      </c>
      <c r="E44" s="17" t="s">
        <v>55</v>
      </c>
      <c r="F44" s="17" t="s">
        <v>56</v>
      </c>
      <c r="G44" s="17"/>
      <c r="H44" s="17" t="s">
        <v>53</v>
      </c>
      <c r="I44" s="17" t="s">
        <v>57</v>
      </c>
      <c r="J44" s="17" t="s">
        <v>58</v>
      </c>
      <c r="L44" s="16" t="s">
        <v>11</v>
      </c>
      <c r="M44" s="93"/>
      <c r="N44" s="17" t="s">
        <v>53</v>
      </c>
      <c r="O44" s="17" t="s">
        <v>54</v>
      </c>
      <c r="P44" s="17" t="s">
        <v>55</v>
      </c>
      <c r="Q44" s="17" t="s">
        <v>56</v>
      </c>
      <c r="R44" s="17"/>
      <c r="S44" s="17" t="s">
        <v>53</v>
      </c>
      <c r="T44" s="17" t="s">
        <v>57</v>
      </c>
      <c r="U44" s="17" t="s">
        <v>58</v>
      </c>
    </row>
    <row r="45" spans="1:21" ht="12.75">
      <c r="A45" s="41" t="s">
        <v>18</v>
      </c>
      <c r="B45" s="52">
        <f aca="true" t="shared" si="6" ref="B45:F47">+B23/B10*100-100</f>
        <v>-27.11950970377937</v>
      </c>
      <c r="C45" s="52">
        <f t="shared" si="6"/>
        <v>13.602599814298983</v>
      </c>
      <c r="D45" s="52">
        <f t="shared" si="6"/>
        <v>108.6100330602271</v>
      </c>
      <c r="E45" s="52">
        <f t="shared" si="6"/>
        <v>-72.01646090534979</v>
      </c>
      <c r="F45" s="52">
        <f t="shared" si="6"/>
        <v>69.23010079944387</v>
      </c>
      <c r="G45" s="52"/>
      <c r="H45" s="52">
        <f aca="true" t="shared" si="7" ref="H45:J47">+H23/H10*100-100</f>
        <v>-44.9438202247191</v>
      </c>
      <c r="I45" s="52">
        <f t="shared" si="7"/>
        <v>-4.141414141414145</v>
      </c>
      <c r="J45" s="52">
        <f t="shared" si="7"/>
        <v>-10.359589041095902</v>
      </c>
      <c r="L45" s="41" t="s">
        <v>18</v>
      </c>
      <c r="M45" s="52">
        <f aca="true" t="shared" si="8" ref="M45:Q47">+M23/M10*100-100</f>
        <v>-11.691348402182385</v>
      </c>
      <c r="N45" s="52">
        <f t="shared" si="8"/>
        <v>17.198414196715134</v>
      </c>
      <c r="O45" s="52">
        <f t="shared" si="8"/>
        <v>56.12270287562649</v>
      </c>
      <c r="P45" s="52">
        <f t="shared" si="8"/>
        <v>13.441955193482684</v>
      </c>
      <c r="Q45" s="52">
        <f t="shared" si="8"/>
        <v>45.073690652251514</v>
      </c>
      <c r="R45" s="52"/>
      <c r="S45" s="52">
        <f aca="true" t="shared" si="9" ref="S45:U47">+S23/S10*100-100</f>
        <v>80.56768558951967</v>
      </c>
      <c r="T45" s="52">
        <f t="shared" si="9"/>
        <v>-3.5438144329896915</v>
      </c>
      <c r="U45" s="52">
        <f t="shared" si="9"/>
        <v>15.621890547263689</v>
      </c>
    </row>
    <row r="46" spans="1:21" ht="12.75">
      <c r="A46" s="41" t="s">
        <v>19</v>
      </c>
      <c r="B46" s="53">
        <f t="shared" si="6"/>
        <v>-27.080561714708054</v>
      </c>
      <c r="C46" s="53">
        <f t="shared" si="6"/>
        <v>-29.148124602670052</v>
      </c>
      <c r="D46" s="53">
        <f t="shared" si="6"/>
        <v>4.557207498383974</v>
      </c>
      <c r="E46" s="53">
        <f t="shared" si="6"/>
        <v>172.18045112781954</v>
      </c>
      <c r="F46" s="53">
        <f t="shared" si="6"/>
        <v>-7.525307187878013</v>
      </c>
      <c r="G46" s="53"/>
      <c r="H46" s="53">
        <f t="shared" si="7"/>
        <v>3.827751196172244</v>
      </c>
      <c r="I46" s="53">
        <f t="shared" si="7"/>
        <v>9.53073845034558</v>
      </c>
      <c r="J46" s="53">
        <f t="shared" si="7"/>
        <v>8.47156398104265</v>
      </c>
      <c r="L46" s="41" t="s">
        <v>19</v>
      </c>
      <c r="M46" s="53">
        <f t="shared" si="8"/>
        <v>-19.84569224174882</v>
      </c>
      <c r="N46" s="53">
        <f t="shared" si="8"/>
        <v>-4.316172646905883</v>
      </c>
      <c r="O46" s="53">
        <f t="shared" si="8"/>
        <v>13.216908116689837</v>
      </c>
      <c r="P46" s="53">
        <f t="shared" si="8"/>
        <v>87.85046728971963</v>
      </c>
      <c r="Q46" s="53">
        <f t="shared" si="8"/>
        <v>9.577026453529498</v>
      </c>
      <c r="R46" s="53"/>
      <c r="S46" s="53">
        <f t="shared" si="9"/>
        <v>68.22157434402331</v>
      </c>
      <c r="T46" s="53">
        <f t="shared" si="9"/>
        <v>19.81651376146789</v>
      </c>
      <c r="U46" s="53">
        <f t="shared" si="9"/>
        <v>31.40265177948359</v>
      </c>
    </row>
    <row r="47" spans="1:21" s="70" customFormat="1" ht="12.75">
      <c r="A47" s="54" t="s">
        <v>20</v>
      </c>
      <c r="B47" s="55">
        <f t="shared" si="6"/>
        <v>-27.09484130699373</v>
      </c>
      <c r="C47" s="55">
        <f t="shared" si="6"/>
        <v>-11.773584905660371</v>
      </c>
      <c r="D47" s="55">
        <f t="shared" si="6"/>
        <v>49.1347989408215</v>
      </c>
      <c r="E47" s="55">
        <f t="shared" si="6"/>
        <v>14.36170212765957</v>
      </c>
      <c r="F47" s="55">
        <f t="shared" si="6"/>
        <v>24.931104170494223</v>
      </c>
      <c r="G47" s="55"/>
      <c r="H47" s="55">
        <f t="shared" si="7"/>
        <v>-13.8351983723296</v>
      </c>
      <c r="I47" s="55">
        <f t="shared" si="7"/>
        <v>3.8063015436667484</v>
      </c>
      <c r="J47" s="55">
        <f t="shared" si="7"/>
        <v>0.7703081232492934</v>
      </c>
      <c r="L47" s="54" t="s">
        <v>20</v>
      </c>
      <c r="M47" s="55">
        <f t="shared" si="8"/>
        <v>-13.201555926014123</v>
      </c>
      <c r="N47" s="55">
        <f t="shared" si="8"/>
        <v>13.893105376687714</v>
      </c>
      <c r="O47" s="55">
        <f t="shared" si="8"/>
        <v>49.60508862896418</v>
      </c>
      <c r="P47" s="55">
        <f t="shared" si="8"/>
        <v>26.755852842809375</v>
      </c>
      <c r="Q47" s="55">
        <f t="shared" si="8"/>
        <v>39.65260224253032</v>
      </c>
      <c r="R47" s="55"/>
      <c r="S47" s="55">
        <f t="shared" si="9"/>
        <v>75.2808988764045</v>
      </c>
      <c r="T47" s="55">
        <f t="shared" si="9"/>
        <v>6.0938682816048555</v>
      </c>
      <c r="U47" s="55">
        <f t="shared" si="9"/>
        <v>22.189950624455406</v>
      </c>
    </row>
    <row r="48" spans="1:21" ht="12.75">
      <c r="A48" s="18" t="s">
        <v>21</v>
      </c>
      <c r="B48" s="56"/>
      <c r="C48" s="56"/>
      <c r="D48" s="56"/>
      <c r="E48" s="56"/>
      <c r="F48" s="56"/>
      <c r="G48" s="56"/>
      <c r="H48" s="56"/>
      <c r="I48" s="56"/>
      <c r="J48" s="56"/>
      <c r="L48" s="18" t="s">
        <v>21</v>
      </c>
      <c r="M48" s="56"/>
      <c r="N48" s="56"/>
      <c r="O48" s="56"/>
      <c r="P48" s="56"/>
      <c r="Q48" s="56"/>
      <c r="R48" s="56"/>
      <c r="S48" s="56"/>
      <c r="T48" s="56"/>
      <c r="U48" s="56"/>
    </row>
    <row r="49" spans="1:21" ht="12.75">
      <c r="A49" s="57"/>
      <c r="B49" s="56"/>
      <c r="C49" s="56"/>
      <c r="D49" s="56"/>
      <c r="E49" s="56"/>
      <c r="F49" s="56"/>
      <c r="G49" s="56"/>
      <c r="H49" s="56"/>
      <c r="I49" s="56"/>
      <c r="J49" s="56"/>
      <c r="L49" s="57"/>
      <c r="M49" s="56"/>
      <c r="N49" s="56"/>
      <c r="O49" s="56"/>
      <c r="P49" s="56"/>
      <c r="Q49" s="56"/>
      <c r="R49" s="56"/>
      <c r="S49" s="56"/>
      <c r="T49" s="56"/>
      <c r="U49" s="56"/>
    </row>
    <row r="50" spans="1:21" ht="12.75">
      <c r="A50" s="6" t="s">
        <v>142</v>
      </c>
      <c r="B50" s="2"/>
      <c r="C50" s="58"/>
      <c r="D50" s="58"/>
      <c r="E50" s="58"/>
      <c r="F50" s="58"/>
      <c r="G50" s="58"/>
      <c r="H50" s="58"/>
      <c r="I50" s="58"/>
      <c r="J50" s="3"/>
      <c r="L50" s="6" t="s">
        <v>143</v>
      </c>
      <c r="M50" s="2"/>
      <c r="N50" s="58"/>
      <c r="O50" s="58"/>
      <c r="P50" s="58"/>
      <c r="Q50" s="58"/>
      <c r="R50" s="58"/>
      <c r="S50" s="58"/>
      <c r="T50" s="58"/>
      <c r="U50" s="3"/>
    </row>
    <row r="51" spans="1:21" ht="12.75">
      <c r="A51" s="6" t="s">
        <v>144</v>
      </c>
      <c r="B51" s="10"/>
      <c r="C51" s="10"/>
      <c r="D51" s="10"/>
      <c r="E51" s="10"/>
      <c r="F51" s="10"/>
      <c r="G51" s="10"/>
      <c r="H51" s="10"/>
      <c r="I51" s="10"/>
      <c r="J51" s="10"/>
      <c r="L51" s="6" t="s">
        <v>145</v>
      </c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12.75">
      <c r="A52" s="43" t="s">
        <v>131</v>
      </c>
      <c r="B52" s="10"/>
      <c r="C52" s="49"/>
      <c r="D52" s="49"/>
      <c r="E52" s="49"/>
      <c r="F52" s="49"/>
      <c r="G52" s="49"/>
      <c r="H52" s="49"/>
      <c r="I52" s="50"/>
      <c r="J52" s="51" t="s">
        <v>40</v>
      </c>
      <c r="L52" s="43" t="s">
        <v>131</v>
      </c>
      <c r="M52" s="10"/>
      <c r="N52" s="49"/>
      <c r="O52" s="49"/>
      <c r="P52" s="49"/>
      <c r="Q52" s="49"/>
      <c r="R52" s="49"/>
      <c r="S52" s="49"/>
      <c r="T52" s="50"/>
      <c r="U52" s="51" t="s">
        <v>40</v>
      </c>
    </row>
    <row r="53" spans="1:21" s="3" customFormat="1" ht="12.75" customHeight="1">
      <c r="A53" s="13"/>
      <c r="B53" s="92" t="s">
        <v>50</v>
      </c>
      <c r="C53" s="14" t="s">
        <v>51</v>
      </c>
      <c r="D53" s="14"/>
      <c r="E53" s="14"/>
      <c r="F53" s="14"/>
      <c r="G53" s="15"/>
      <c r="H53" s="14" t="s">
        <v>52</v>
      </c>
      <c r="I53" s="14"/>
      <c r="J53" s="14"/>
      <c r="L53" s="13"/>
      <c r="M53" s="92" t="s">
        <v>50</v>
      </c>
      <c r="N53" s="14" t="s">
        <v>51</v>
      </c>
      <c r="O53" s="14"/>
      <c r="P53" s="14"/>
      <c r="Q53" s="14"/>
      <c r="R53" s="15"/>
      <c r="S53" s="14" t="s">
        <v>52</v>
      </c>
      <c r="T53" s="14"/>
      <c r="U53" s="14"/>
    </row>
    <row r="54" spans="1:21" s="3" customFormat="1" ht="27.75" customHeight="1">
      <c r="A54" s="16" t="s">
        <v>11</v>
      </c>
      <c r="B54" s="93"/>
      <c r="C54" s="17" t="s">
        <v>53</v>
      </c>
      <c r="D54" s="17" t="s">
        <v>54</v>
      </c>
      <c r="E54" s="17" t="s">
        <v>55</v>
      </c>
      <c r="F54" s="17" t="s">
        <v>56</v>
      </c>
      <c r="G54" s="17"/>
      <c r="H54" s="17" t="s">
        <v>53</v>
      </c>
      <c r="I54" s="17" t="s">
        <v>57</v>
      </c>
      <c r="J54" s="17" t="s">
        <v>58</v>
      </c>
      <c r="L54" s="16" t="s">
        <v>11</v>
      </c>
      <c r="M54" s="93"/>
      <c r="N54" s="17" t="s">
        <v>53</v>
      </c>
      <c r="O54" s="17" t="s">
        <v>54</v>
      </c>
      <c r="P54" s="17" t="s">
        <v>55</v>
      </c>
      <c r="Q54" s="17" t="s">
        <v>56</v>
      </c>
      <c r="R54" s="17"/>
      <c r="S54" s="17" t="s">
        <v>53</v>
      </c>
      <c r="T54" s="17" t="s">
        <v>57</v>
      </c>
      <c r="U54" s="17" t="s">
        <v>58</v>
      </c>
    </row>
    <row r="55" spans="1:21" ht="12.75">
      <c r="A55" s="44" t="s">
        <v>18</v>
      </c>
      <c r="B55" s="52">
        <f>+B34/$B$36*$B$47</f>
        <v>-9.942889242580284</v>
      </c>
      <c r="C55" s="52">
        <f>+C34/$C$36*$C$47</f>
        <v>5.52830188679245</v>
      </c>
      <c r="D55" s="52">
        <f>+D34/$D$36*$D$47</f>
        <v>46.529958741301826</v>
      </c>
      <c r="E55" s="52">
        <f>+E34/$E$36*$E$47</f>
        <v>-46.54255319148935</v>
      </c>
      <c r="F55" s="52">
        <f>+F34/$F$36*$F$47</f>
        <v>29.27429726253905</v>
      </c>
      <c r="G55" s="52"/>
      <c r="H55" s="52">
        <f>+H34/$H$36*$H$47</f>
        <v>-16.27670396744659</v>
      </c>
      <c r="I55" s="52">
        <f>+I34/$I$36*$I$47</f>
        <v>-1.7339818143370742</v>
      </c>
      <c r="J55" s="52">
        <f>+J34/$J$36*$J$47</f>
        <v>-4.236694677871114</v>
      </c>
      <c r="L55" s="44" t="s">
        <v>18</v>
      </c>
      <c r="M55" s="52">
        <f>+M34/$M$36*$M$47</f>
        <v>-9.52607763753274</v>
      </c>
      <c r="N55" s="52">
        <f>+N34/$N$36*$N$47</f>
        <v>14.556203563154119</v>
      </c>
      <c r="O55" s="52">
        <f>+O34/$O$36*$O$47</f>
        <v>47.59737127698058</v>
      </c>
      <c r="P55" s="52">
        <f>+P34/$P$36*$P$47</f>
        <v>11.036789297658867</v>
      </c>
      <c r="Q55" s="52">
        <f>+Q34/$Q$36*$Q$47</f>
        <v>38.1899885497008</v>
      </c>
      <c r="R55" s="52"/>
      <c r="S55" s="52">
        <f>+S34/$S$36*$S$47</f>
        <v>46.06741573033709</v>
      </c>
      <c r="T55" s="52">
        <f>+T34/$T$36*$T$47</f>
        <v>-2.0817562452687395</v>
      </c>
      <c r="U55" s="52">
        <f>+U34/$U$36*$U$47</f>
        <v>9.119953528899211</v>
      </c>
    </row>
    <row r="56" spans="1:21" ht="12.75">
      <c r="A56" s="57" t="s">
        <v>19</v>
      </c>
      <c r="B56" s="53">
        <f>+B35/$B$36*$B$47</f>
        <v>-17.151952064413447</v>
      </c>
      <c r="C56" s="53">
        <f>+C35/$C$36*$C$47</f>
        <v>-17.301886792452823</v>
      </c>
      <c r="D56" s="53">
        <f>+D35/$D$36*$D$47</f>
        <v>2.6048401995196757</v>
      </c>
      <c r="E56" s="53">
        <f>+E35/$E$36*$E$47</f>
        <v>60.90425531914891</v>
      </c>
      <c r="F56" s="53">
        <f>+F35/$F$36*$F$47</f>
        <v>-4.34319309204483</v>
      </c>
      <c r="G56" s="53"/>
      <c r="H56" s="53">
        <f>+H35/$H$36*$H$47</f>
        <v>2.4415055951169884</v>
      </c>
      <c r="I56" s="53">
        <f>+I35/$I$36*$I$47</f>
        <v>5.540283358003823</v>
      </c>
      <c r="J56" s="53">
        <f>+J35/$J$36*$J$47</f>
        <v>5.007002801120407</v>
      </c>
      <c r="L56" s="57" t="s">
        <v>19</v>
      </c>
      <c r="M56" s="53">
        <f>+M35/$M$36*$M$47</f>
        <v>-3.675478288481383</v>
      </c>
      <c r="N56" s="53">
        <f>+N35/$N$36*$N$47</f>
        <v>-0.6630981864664062</v>
      </c>
      <c r="O56" s="53">
        <f>+O35/$O$36*$O$47</f>
        <v>2.0077173519836005</v>
      </c>
      <c r="P56" s="53">
        <f>+P35/$P$36*$P$47</f>
        <v>15.719063545150508</v>
      </c>
      <c r="Q56" s="53">
        <f>+Q35/$Q$36*$Q$47</f>
        <v>1.462613692829521</v>
      </c>
      <c r="R56" s="53"/>
      <c r="S56" s="53">
        <f>+S35/$S$36*$S$47</f>
        <v>29.21348314606742</v>
      </c>
      <c r="T56" s="53">
        <f>+T35/$T$36*$T$47</f>
        <v>8.175624526873596</v>
      </c>
      <c r="U56" s="53">
        <f>+U35/$U$36*$U$47</f>
        <v>13.069997095556195</v>
      </c>
    </row>
    <row r="57" spans="1:21" s="70" customFormat="1" ht="12.75">
      <c r="A57" s="54" t="s">
        <v>20</v>
      </c>
      <c r="B57" s="55">
        <f>+B36/$B$36*$B$47</f>
        <v>-27.09484130699373</v>
      </c>
      <c r="C57" s="55">
        <f>+C36/$C$36*$C$47</f>
        <v>-11.773584905660371</v>
      </c>
      <c r="D57" s="55">
        <f>+D36/$D$36*$D$47</f>
        <v>49.1347989408215</v>
      </c>
      <c r="E57" s="55">
        <f>+E36/$E$36*$E$47</f>
        <v>14.36170212765957</v>
      </c>
      <c r="F57" s="55">
        <f>+F36/$F$36*$F$47</f>
        <v>24.931104170494223</v>
      </c>
      <c r="G57" s="55"/>
      <c r="H57" s="55">
        <f>+H36/$H$36*$H$47</f>
        <v>-13.8351983723296</v>
      </c>
      <c r="I57" s="55">
        <f>+I36/$I$36*$I$47</f>
        <v>3.8063015436667484</v>
      </c>
      <c r="J57" s="55">
        <f>+J36/$J$36*$J$47</f>
        <v>0.7703081232492934</v>
      </c>
      <c r="L57" s="54" t="s">
        <v>20</v>
      </c>
      <c r="M57" s="55">
        <f>+M36/$M$36*$M$47</f>
        <v>-13.201555926014123</v>
      </c>
      <c r="N57" s="55">
        <f>+N36/$N$36*$N$47</f>
        <v>13.893105376687714</v>
      </c>
      <c r="O57" s="55">
        <f>+O36/$O$36*$O$47</f>
        <v>49.60508862896418</v>
      </c>
      <c r="P57" s="55">
        <f>+P36/$P$36*$P$47</f>
        <v>26.755852842809375</v>
      </c>
      <c r="Q57" s="55">
        <f>+Q36/$Q$36*$Q$47</f>
        <v>39.65260224253032</v>
      </c>
      <c r="R57" s="55"/>
      <c r="S57" s="55">
        <f>+S36/$S$36*$S$47</f>
        <v>75.2808988764045</v>
      </c>
      <c r="T57" s="55">
        <f>+T36/$T$36*$T$47</f>
        <v>6.0938682816048555</v>
      </c>
      <c r="U57" s="55">
        <f>+U36/$U$36*$U$47</f>
        <v>22.189950624455406</v>
      </c>
    </row>
    <row r="58" spans="1:21" ht="12.75">
      <c r="A58" s="18" t="s">
        <v>21</v>
      </c>
      <c r="B58" s="3"/>
      <c r="C58" s="3"/>
      <c r="D58" s="3"/>
      <c r="E58" s="3"/>
      <c r="F58" s="3"/>
      <c r="G58" s="3"/>
      <c r="H58" s="3"/>
      <c r="I58" s="3"/>
      <c r="J58" s="3"/>
      <c r="L58" s="18" t="s">
        <v>21</v>
      </c>
      <c r="M58" s="3"/>
      <c r="N58" s="3"/>
      <c r="O58" s="3"/>
      <c r="P58" s="3"/>
      <c r="Q58" s="3"/>
      <c r="R58" s="3"/>
      <c r="S58" s="3"/>
      <c r="T58" s="3"/>
      <c r="U58" s="3"/>
    </row>
    <row r="59" spans="1:21" ht="12.75">
      <c r="A59" s="3"/>
      <c r="B59" s="3"/>
      <c r="C59" s="3"/>
      <c r="D59" s="3"/>
      <c r="E59" s="3"/>
      <c r="F59" s="3"/>
      <c r="G59" s="3"/>
      <c r="H59" s="3"/>
      <c r="I59" s="3"/>
      <c r="J59" s="3"/>
      <c r="L59" s="3"/>
      <c r="M59" s="3"/>
      <c r="N59" s="3"/>
      <c r="O59" s="3"/>
      <c r="P59" s="3"/>
      <c r="Q59" s="3"/>
      <c r="R59" s="3"/>
      <c r="S59" s="3"/>
      <c r="T59" s="3"/>
      <c r="U59" s="3"/>
    </row>
  </sheetData>
  <mergeCells count="14">
    <mergeCell ref="B43:B44"/>
    <mergeCell ref="M43:M44"/>
    <mergeCell ref="B53:B54"/>
    <mergeCell ref="M53:M54"/>
    <mergeCell ref="A27:J27"/>
    <mergeCell ref="L27:U27"/>
    <mergeCell ref="I7:J7"/>
    <mergeCell ref="T7:U7"/>
    <mergeCell ref="A14:J14"/>
    <mergeCell ref="L14:U14"/>
    <mergeCell ref="B8:B9"/>
    <mergeCell ref="M8:M9"/>
    <mergeCell ref="B21:B22"/>
    <mergeCell ref="M21:M22"/>
  </mergeCells>
  <printOptions horizontalCentered="1" verticalCentered="1"/>
  <pageMargins left="0.75" right="0.75" top="1" bottom="1" header="0" footer="0"/>
  <pageSetup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F39">
      <selection activeCell="O43" sqref="O43"/>
    </sheetView>
  </sheetViews>
  <sheetFormatPr defaultColWidth="11.421875" defaultRowHeight="12.75"/>
  <cols>
    <col min="1" max="1" width="9.421875" style="66" customWidth="1"/>
    <col min="2" max="3" width="9.140625" style="66" customWidth="1"/>
    <col min="4" max="4" width="9.57421875" style="66" customWidth="1"/>
    <col min="5" max="5" width="8.00390625" style="66" customWidth="1"/>
    <col min="6" max="6" width="11.28125" style="66" customWidth="1"/>
    <col min="7" max="7" width="16.00390625" style="3" customWidth="1"/>
    <col min="8" max="8" width="9.140625" style="66" customWidth="1"/>
    <col min="9" max="9" width="8.8515625" style="66" customWidth="1"/>
    <col min="10" max="10" width="9.00390625" style="66" customWidth="1"/>
    <col min="11" max="11" width="9.421875" style="66" customWidth="1"/>
    <col min="12" max="12" width="8.421875" style="66" customWidth="1"/>
    <col min="13" max="13" width="4.00390625" style="66" customWidth="1"/>
    <col min="14" max="16384" width="11.421875" style="66" customWidth="1"/>
  </cols>
  <sheetData>
    <row r="1" spans="1:13" ht="12.75">
      <c r="A1" s="65" t="s">
        <v>146</v>
      </c>
      <c r="B1" s="3"/>
      <c r="C1" s="3"/>
      <c r="D1" s="3"/>
      <c r="E1" s="3"/>
      <c r="F1" s="3"/>
      <c r="H1" s="3"/>
      <c r="I1" s="3"/>
      <c r="J1" s="3"/>
      <c r="K1" s="3"/>
      <c r="L1" s="3"/>
      <c r="M1" s="3"/>
    </row>
    <row r="2" spans="1:13" ht="12.75">
      <c r="A2" s="3"/>
      <c r="B2" s="3"/>
      <c r="C2" s="3"/>
      <c r="D2" s="3"/>
      <c r="E2" s="3"/>
      <c r="F2" s="3"/>
      <c r="H2" s="3"/>
      <c r="I2" s="3"/>
      <c r="J2" s="3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H3" s="3"/>
      <c r="I3" s="3"/>
      <c r="J3" s="3"/>
      <c r="K3" s="3"/>
      <c r="L3" s="3"/>
      <c r="M3" s="3"/>
    </row>
    <row r="4" spans="1:13" ht="12.75">
      <c r="A4" s="6" t="s">
        <v>147</v>
      </c>
      <c r="B4" s="3"/>
      <c r="C4" s="3"/>
      <c r="D4" s="3"/>
      <c r="E4" s="3"/>
      <c r="F4" s="3"/>
      <c r="H4" s="6" t="s">
        <v>148</v>
      </c>
      <c r="I4" s="3"/>
      <c r="J4" s="3"/>
      <c r="K4" s="3"/>
      <c r="L4" s="3"/>
      <c r="M4" s="3"/>
    </row>
    <row r="5" spans="1:13" ht="12.75">
      <c r="A5" s="8" t="s">
        <v>3</v>
      </c>
      <c r="B5" s="57"/>
      <c r="C5" s="57"/>
      <c r="D5" s="57"/>
      <c r="E5" s="57"/>
      <c r="F5" s="57"/>
      <c r="H5" s="8" t="s">
        <v>4</v>
      </c>
      <c r="I5" s="57"/>
      <c r="J5" s="57"/>
      <c r="K5" s="57"/>
      <c r="L5" s="57"/>
      <c r="M5" s="57"/>
    </row>
    <row r="6" spans="1:13" ht="12.75">
      <c r="A6" s="6" t="s">
        <v>5</v>
      </c>
      <c r="B6" s="9"/>
      <c r="C6" s="9"/>
      <c r="D6" s="9"/>
      <c r="E6" s="9"/>
      <c r="F6" s="9"/>
      <c r="H6" s="6" t="s">
        <v>5</v>
      </c>
      <c r="I6" s="9"/>
      <c r="J6" s="9"/>
      <c r="K6" s="9"/>
      <c r="L6" s="9"/>
      <c r="M6" s="9"/>
    </row>
    <row r="7" spans="1:13" ht="12.75">
      <c r="A7" s="8" t="s">
        <v>149</v>
      </c>
      <c r="B7" s="9"/>
      <c r="C7" s="9"/>
      <c r="D7" s="9"/>
      <c r="E7" s="96" t="s">
        <v>7</v>
      </c>
      <c r="F7" s="96"/>
      <c r="H7" s="8" t="s">
        <v>149</v>
      </c>
      <c r="I7" s="9"/>
      <c r="J7" s="9"/>
      <c r="K7" s="9"/>
      <c r="L7" s="12" t="s">
        <v>7</v>
      </c>
      <c r="M7" s="91"/>
    </row>
    <row r="8" spans="1:13" ht="12.75">
      <c r="A8" s="13"/>
      <c r="B8" s="92" t="s">
        <v>8</v>
      </c>
      <c r="C8" s="14" t="s">
        <v>9</v>
      </c>
      <c r="D8" s="14"/>
      <c r="E8" s="14"/>
      <c r="F8" s="14"/>
      <c r="H8" s="13"/>
      <c r="I8" s="92" t="s">
        <v>8</v>
      </c>
      <c r="J8" s="14" t="s">
        <v>9</v>
      </c>
      <c r="K8" s="14"/>
      <c r="L8" s="14"/>
      <c r="M8" s="14"/>
    </row>
    <row r="9" spans="1:13" ht="12.75">
      <c r="A9" s="16" t="s">
        <v>11</v>
      </c>
      <c r="B9" s="109"/>
      <c r="C9" s="87"/>
      <c r="D9" s="17" t="s">
        <v>12</v>
      </c>
      <c r="E9" s="17"/>
      <c r="F9" s="17"/>
      <c r="H9" s="16" t="s">
        <v>11</v>
      </c>
      <c r="I9" s="109"/>
      <c r="J9" s="17"/>
      <c r="K9" s="17" t="s">
        <v>12</v>
      </c>
      <c r="L9" s="17"/>
      <c r="M9" s="17"/>
    </row>
    <row r="10" spans="1:13" ht="12.75">
      <c r="A10" s="18" t="s">
        <v>18</v>
      </c>
      <c r="B10" s="19">
        <v>558208</v>
      </c>
      <c r="C10" s="3"/>
      <c r="D10" s="19">
        <v>734273</v>
      </c>
      <c r="E10" s="19"/>
      <c r="F10" s="19"/>
      <c r="G10" s="30"/>
      <c r="H10" s="18" t="s">
        <v>18</v>
      </c>
      <c r="I10" s="19">
        <v>4126908</v>
      </c>
      <c r="J10" s="19"/>
      <c r="K10" s="19">
        <v>4033826</v>
      </c>
      <c r="L10" s="19"/>
      <c r="M10" s="19"/>
    </row>
    <row r="11" spans="1:13" ht="12.75">
      <c r="A11" s="18" t="s">
        <v>19</v>
      </c>
      <c r="B11" s="19">
        <v>1345442</v>
      </c>
      <c r="C11" s="3"/>
      <c r="D11" s="19">
        <v>1192043</v>
      </c>
      <c r="E11" s="19"/>
      <c r="F11" s="19"/>
      <c r="G11" s="30"/>
      <c r="H11" s="18" t="s">
        <v>19</v>
      </c>
      <c r="I11" s="19">
        <v>1276413</v>
      </c>
      <c r="J11" s="19"/>
      <c r="K11" s="19">
        <v>1143694</v>
      </c>
      <c r="L11" s="19"/>
      <c r="M11" s="19"/>
    </row>
    <row r="12" spans="1:13" s="70" customFormat="1" ht="12.75">
      <c r="A12" s="20" t="s">
        <v>20</v>
      </c>
      <c r="B12" s="21">
        <v>1903650</v>
      </c>
      <c r="C12" s="65"/>
      <c r="D12" s="21">
        <v>1926316</v>
      </c>
      <c r="E12" s="22"/>
      <c r="F12" s="21"/>
      <c r="G12" s="64"/>
      <c r="H12" s="20" t="s">
        <v>20</v>
      </c>
      <c r="I12" s="21">
        <v>5403321</v>
      </c>
      <c r="J12" s="21"/>
      <c r="K12" s="22">
        <v>5177520</v>
      </c>
      <c r="L12" s="22"/>
      <c r="M12" s="21"/>
    </row>
    <row r="13" spans="1:13" ht="10.5" customHeight="1">
      <c r="A13" s="25" t="s">
        <v>21</v>
      </c>
      <c r="B13" s="26"/>
      <c r="C13" s="26"/>
      <c r="D13" s="26"/>
      <c r="E13" s="27"/>
      <c r="F13" s="27"/>
      <c r="G13" s="30"/>
      <c r="H13" s="25" t="s">
        <v>21</v>
      </c>
      <c r="I13" s="26"/>
      <c r="J13" s="26"/>
      <c r="K13" s="26"/>
      <c r="L13" s="27"/>
      <c r="M13" s="27"/>
    </row>
    <row r="14" spans="1:13" ht="11.25" customHeight="1">
      <c r="A14" s="94" t="s">
        <v>22</v>
      </c>
      <c r="B14" s="95"/>
      <c r="C14" s="95"/>
      <c r="D14" s="95"/>
      <c r="E14" s="95"/>
      <c r="F14" s="95"/>
      <c r="G14" s="30"/>
      <c r="H14" s="94" t="s">
        <v>22</v>
      </c>
      <c r="I14" s="95"/>
      <c r="J14" s="95"/>
      <c r="K14" s="95"/>
      <c r="L14" s="95"/>
      <c r="M14" s="95"/>
    </row>
    <row r="15" spans="1:13" ht="12.75">
      <c r="A15" s="19"/>
      <c r="B15" s="30"/>
      <c r="C15" s="30"/>
      <c r="D15" s="30"/>
      <c r="E15" s="30"/>
      <c r="F15" s="30"/>
      <c r="G15" s="30"/>
      <c r="H15" s="19"/>
      <c r="I15" s="30"/>
      <c r="J15" s="30"/>
      <c r="K15" s="30"/>
      <c r="L15" s="30"/>
      <c r="M15" s="30"/>
    </row>
    <row r="16" spans="1:13" ht="12.75">
      <c r="A16" s="8" t="s">
        <v>150</v>
      </c>
      <c r="B16" s="19"/>
      <c r="C16" s="19"/>
      <c r="D16" s="19"/>
      <c r="E16" s="19"/>
      <c r="F16" s="19"/>
      <c r="G16" s="30"/>
      <c r="H16" s="8" t="s">
        <v>151</v>
      </c>
      <c r="I16" s="19"/>
      <c r="J16" s="19"/>
      <c r="K16" s="19"/>
      <c r="L16" s="19"/>
      <c r="M16" s="19"/>
    </row>
    <row r="17" spans="1:13" ht="12.75">
      <c r="A17" s="8" t="s">
        <v>3</v>
      </c>
      <c r="B17" s="19"/>
      <c r="C17" s="19"/>
      <c r="D17" s="19"/>
      <c r="E17" s="19"/>
      <c r="F17" s="19"/>
      <c r="G17" s="30"/>
      <c r="H17" s="8" t="s">
        <v>4</v>
      </c>
      <c r="I17" s="19"/>
      <c r="J17" s="19"/>
      <c r="K17" s="19"/>
      <c r="L17" s="19"/>
      <c r="M17" s="19"/>
    </row>
    <row r="18" spans="1:13" ht="12.75">
      <c r="A18" s="8" t="s">
        <v>5</v>
      </c>
      <c r="B18" s="32"/>
      <c r="C18" s="32"/>
      <c r="D18" s="32"/>
      <c r="E18" s="32"/>
      <c r="F18" s="32"/>
      <c r="G18" s="30"/>
      <c r="H18" s="8" t="s">
        <v>5</v>
      </c>
      <c r="I18" s="32"/>
      <c r="J18" s="32"/>
      <c r="K18" s="32"/>
      <c r="L18" s="32"/>
      <c r="M18" s="32"/>
    </row>
    <row r="19" spans="1:13" ht="12.75">
      <c r="A19" s="8" t="s">
        <v>149</v>
      </c>
      <c r="B19" s="32"/>
      <c r="C19" s="33"/>
      <c r="D19" s="33"/>
      <c r="E19" s="96" t="s">
        <v>7</v>
      </c>
      <c r="F19" s="96"/>
      <c r="G19" s="30"/>
      <c r="H19" s="8" t="s">
        <v>149</v>
      </c>
      <c r="I19" s="32"/>
      <c r="J19" s="33"/>
      <c r="K19" s="33"/>
      <c r="L19" s="96" t="s">
        <v>7</v>
      </c>
      <c r="M19" s="96"/>
    </row>
    <row r="20" spans="1:13" ht="12.75">
      <c r="A20" s="36"/>
      <c r="B20" s="92" t="s">
        <v>8</v>
      </c>
      <c r="C20" s="37" t="s">
        <v>9</v>
      </c>
      <c r="D20" s="37"/>
      <c r="E20" s="37"/>
      <c r="F20" s="37"/>
      <c r="G20" s="30"/>
      <c r="H20" s="36"/>
      <c r="I20" s="92" t="s">
        <v>8</v>
      </c>
      <c r="J20" s="37" t="s">
        <v>9</v>
      </c>
      <c r="K20" s="37"/>
      <c r="L20" s="37"/>
      <c r="M20" s="37"/>
    </row>
    <row r="21" spans="1:13" ht="12.75">
      <c r="A21" s="39" t="s">
        <v>11</v>
      </c>
      <c r="B21" s="109"/>
      <c r="C21" s="40"/>
      <c r="D21" s="40" t="s">
        <v>12</v>
      </c>
      <c r="E21" s="40"/>
      <c r="F21" s="40"/>
      <c r="G21" s="30"/>
      <c r="H21" s="39" t="s">
        <v>11</v>
      </c>
      <c r="I21" s="109"/>
      <c r="J21" s="40"/>
      <c r="K21" s="17" t="s">
        <v>12</v>
      </c>
      <c r="L21" s="40"/>
      <c r="M21" s="40"/>
    </row>
    <row r="22" spans="1:13" ht="12.75">
      <c r="A22" s="18" t="s">
        <v>18</v>
      </c>
      <c r="B22" s="19">
        <v>719460</v>
      </c>
      <c r="C22" s="19"/>
      <c r="D22" s="19">
        <v>1116899</v>
      </c>
      <c r="E22" s="19"/>
      <c r="F22" s="19"/>
      <c r="G22" s="30"/>
      <c r="H22" s="18" t="s">
        <v>18</v>
      </c>
      <c r="I22" s="19">
        <v>3823314</v>
      </c>
      <c r="J22" s="19"/>
      <c r="K22" s="19">
        <v>5892342</v>
      </c>
      <c r="L22" s="19"/>
      <c r="M22" s="19"/>
    </row>
    <row r="23" spans="1:13" ht="12.75">
      <c r="A23" s="18" t="s">
        <v>19</v>
      </c>
      <c r="B23" s="19">
        <v>1069261</v>
      </c>
      <c r="C23" s="19"/>
      <c r="D23" s="19">
        <v>1050551</v>
      </c>
      <c r="E23" s="19"/>
      <c r="F23" s="19"/>
      <c r="G23" s="30"/>
      <c r="H23" s="18" t="s">
        <v>19</v>
      </c>
      <c r="I23" s="19">
        <v>1100224</v>
      </c>
      <c r="J23" s="19"/>
      <c r="K23" s="19">
        <v>1219882</v>
      </c>
      <c r="L23" s="19"/>
      <c r="M23" s="19"/>
    </row>
    <row r="24" spans="1:13" s="70" customFormat="1" ht="12.75">
      <c r="A24" s="20" t="s">
        <v>20</v>
      </c>
      <c r="B24" s="21">
        <v>1788721</v>
      </c>
      <c r="C24" s="21"/>
      <c r="D24" s="21">
        <v>2167450</v>
      </c>
      <c r="E24" s="22"/>
      <c r="F24" s="21"/>
      <c r="G24" s="64"/>
      <c r="H24" s="20" t="s">
        <v>20</v>
      </c>
      <c r="I24" s="21">
        <v>4923538</v>
      </c>
      <c r="J24" s="21"/>
      <c r="K24" s="22">
        <v>7112224</v>
      </c>
      <c r="L24" s="22"/>
      <c r="M24" s="21"/>
    </row>
    <row r="25" spans="1:13" ht="12.75" customHeight="1">
      <c r="A25" s="25" t="s">
        <v>21</v>
      </c>
      <c r="B25" s="26"/>
      <c r="C25" s="26"/>
      <c r="D25" s="26"/>
      <c r="E25" s="27"/>
      <c r="F25" s="27"/>
      <c r="H25" s="25" t="s">
        <v>21</v>
      </c>
      <c r="I25" s="26"/>
      <c r="J25" s="26"/>
      <c r="K25" s="26"/>
      <c r="L25" s="27"/>
      <c r="M25" s="27"/>
    </row>
    <row r="26" spans="1:13" ht="11.25" customHeight="1">
      <c r="A26" s="94" t="s">
        <v>22</v>
      </c>
      <c r="B26" s="95"/>
      <c r="C26" s="95"/>
      <c r="D26" s="95"/>
      <c r="E26" s="95"/>
      <c r="F26" s="95"/>
      <c r="H26" s="94" t="s">
        <v>22</v>
      </c>
      <c r="I26" s="95"/>
      <c r="J26" s="95"/>
      <c r="K26" s="95"/>
      <c r="L26" s="95"/>
      <c r="M26" s="95"/>
    </row>
    <row r="27" spans="1:13" ht="12.75" hidden="1">
      <c r="A27" s="41"/>
      <c r="B27" s="9"/>
      <c r="C27" s="9"/>
      <c r="D27" s="42"/>
      <c r="E27" s="42"/>
      <c r="F27" s="9"/>
      <c r="H27" s="41"/>
      <c r="I27" s="9"/>
      <c r="J27" s="9"/>
      <c r="K27" s="42"/>
      <c r="L27" s="42"/>
      <c r="M27" s="9"/>
    </row>
    <row r="28" spans="1:13" ht="12.75" hidden="1">
      <c r="A28" s="6" t="s">
        <v>121</v>
      </c>
      <c r="B28" s="9"/>
      <c r="C28" s="9"/>
      <c r="D28" s="9"/>
      <c r="E28" s="9"/>
      <c r="F28" s="9"/>
      <c r="H28" s="6" t="s">
        <v>121</v>
      </c>
      <c r="I28" s="9"/>
      <c r="J28" s="9"/>
      <c r="K28" s="9"/>
      <c r="L28" s="9"/>
      <c r="M28" s="9"/>
    </row>
    <row r="29" spans="1:13" ht="12.75" hidden="1">
      <c r="A29" s="43" t="s">
        <v>130</v>
      </c>
      <c r="B29" s="9"/>
      <c r="C29" s="9"/>
      <c r="D29" s="9"/>
      <c r="E29" s="9"/>
      <c r="F29" s="9"/>
      <c r="H29" s="43" t="s">
        <v>130</v>
      </c>
      <c r="I29" s="9"/>
      <c r="J29" s="9"/>
      <c r="K29" s="9"/>
      <c r="L29" s="9"/>
      <c r="M29" s="9"/>
    </row>
    <row r="30" spans="1:13" ht="12.75" hidden="1">
      <c r="A30" s="13"/>
      <c r="B30" s="44"/>
      <c r="C30" s="14" t="s">
        <v>9</v>
      </c>
      <c r="D30" s="14"/>
      <c r="E30" s="14"/>
      <c r="F30" s="15"/>
      <c r="H30" s="13"/>
      <c r="I30" s="44"/>
      <c r="J30" s="14" t="s">
        <v>9</v>
      </c>
      <c r="K30" s="14"/>
      <c r="L30" s="14"/>
      <c r="M30" s="15"/>
    </row>
    <row r="31" spans="1:13" ht="18" hidden="1">
      <c r="A31" s="16" t="s">
        <v>11</v>
      </c>
      <c r="B31" s="45" t="s">
        <v>28</v>
      </c>
      <c r="C31" s="45" t="s">
        <v>12</v>
      </c>
      <c r="D31" s="45" t="s">
        <v>13</v>
      </c>
      <c r="E31" s="45" t="s">
        <v>14</v>
      </c>
      <c r="F31" s="45"/>
      <c r="H31" s="16" t="s">
        <v>11</v>
      </c>
      <c r="I31" s="45" t="s">
        <v>28</v>
      </c>
      <c r="J31" s="45" t="s">
        <v>12</v>
      </c>
      <c r="K31" s="45" t="s">
        <v>13</v>
      </c>
      <c r="L31" s="45" t="s">
        <v>14</v>
      </c>
      <c r="M31" s="45"/>
    </row>
    <row r="32" spans="1:13" ht="12.75" hidden="1">
      <c r="A32" s="41" t="s">
        <v>18</v>
      </c>
      <c r="B32" s="46">
        <f>+B22-B10</f>
        <v>161252</v>
      </c>
      <c r="C32" s="46">
        <f>+C22-D10</f>
        <v>-734273</v>
      </c>
      <c r="D32" s="46" t="e">
        <f>+D22-#REF!</f>
        <v>#REF!</v>
      </c>
      <c r="E32" s="46">
        <f aca="true" t="shared" si="0" ref="E32:F34">+E22-E10</f>
        <v>0</v>
      </c>
      <c r="F32" s="46">
        <f t="shared" si="0"/>
        <v>0</v>
      </c>
      <c r="H32" s="41" t="s">
        <v>18</v>
      </c>
      <c r="I32" s="46">
        <f aca="true" t="shared" si="1" ref="I32:M34">+I22-I10</f>
        <v>-303594</v>
      </c>
      <c r="J32" s="46">
        <f t="shared" si="1"/>
        <v>0</v>
      </c>
      <c r="K32" s="46">
        <f t="shared" si="1"/>
        <v>1858516</v>
      </c>
      <c r="L32" s="46">
        <f t="shared" si="1"/>
        <v>0</v>
      </c>
      <c r="M32" s="46">
        <f t="shared" si="1"/>
        <v>0</v>
      </c>
    </row>
    <row r="33" spans="1:13" ht="12.75" hidden="1">
      <c r="A33" s="41" t="s">
        <v>19</v>
      </c>
      <c r="B33" s="42">
        <f>+B23-B11</f>
        <v>-276181</v>
      </c>
      <c r="C33" s="42">
        <f>+C23-D11</f>
        <v>-1192043</v>
      </c>
      <c r="D33" s="42" t="e">
        <f>+D23-#REF!</f>
        <v>#REF!</v>
      </c>
      <c r="E33" s="42">
        <f t="shared" si="0"/>
        <v>0</v>
      </c>
      <c r="F33" s="42">
        <f t="shared" si="0"/>
        <v>0</v>
      </c>
      <c r="H33" s="41" t="s">
        <v>19</v>
      </c>
      <c r="I33" s="42">
        <f t="shared" si="1"/>
        <v>-176189</v>
      </c>
      <c r="J33" s="42">
        <f t="shared" si="1"/>
        <v>0</v>
      </c>
      <c r="K33" s="42">
        <f t="shared" si="1"/>
        <v>76188</v>
      </c>
      <c r="L33" s="42">
        <f t="shared" si="1"/>
        <v>0</v>
      </c>
      <c r="M33" s="42">
        <f t="shared" si="1"/>
        <v>0</v>
      </c>
    </row>
    <row r="34" spans="1:13" ht="12.75" hidden="1">
      <c r="A34" s="47" t="s">
        <v>20</v>
      </c>
      <c r="B34" s="48">
        <f>+B24-B12</f>
        <v>-114929</v>
      </c>
      <c r="C34" s="48">
        <f>+C24-D12</f>
        <v>-1926316</v>
      </c>
      <c r="D34" s="48" t="e">
        <f>+D24-#REF!</f>
        <v>#REF!</v>
      </c>
      <c r="E34" s="48">
        <f t="shared" si="0"/>
        <v>0</v>
      </c>
      <c r="F34" s="48">
        <f t="shared" si="0"/>
        <v>0</v>
      </c>
      <c r="H34" s="47" t="s">
        <v>20</v>
      </c>
      <c r="I34" s="48">
        <f t="shared" si="1"/>
        <v>-479783</v>
      </c>
      <c r="J34" s="48">
        <f t="shared" si="1"/>
        <v>0</v>
      </c>
      <c r="K34" s="48">
        <f t="shared" si="1"/>
        <v>1934704</v>
      </c>
      <c r="L34" s="48">
        <f t="shared" si="1"/>
        <v>0</v>
      </c>
      <c r="M34" s="48">
        <f t="shared" si="1"/>
        <v>0</v>
      </c>
    </row>
    <row r="35" spans="1:13" ht="12.75" hidden="1">
      <c r="A35" s="41" t="s">
        <v>30</v>
      </c>
      <c r="B35" s="9"/>
      <c r="C35" s="9"/>
      <c r="D35" s="42"/>
      <c r="E35" s="42"/>
      <c r="F35" s="9"/>
      <c r="H35" s="41" t="s">
        <v>30</v>
      </c>
      <c r="I35" s="9"/>
      <c r="J35" s="9"/>
      <c r="K35" s="42"/>
      <c r="L35" s="42"/>
      <c r="M35" s="9"/>
    </row>
    <row r="36" spans="1:13" ht="12.75" hidden="1">
      <c r="A36" s="41"/>
      <c r="B36" s="9"/>
      <c r="C36" s="9"/>
      <c r="D36" s="42"/>
      <c r="E36" s="42"/>
      <c r="F36" s="9"/>
      <c r="H36" s="41"/>
      <c r="I36" s="9"/>
      <c r="J36" s="9"/>
      <c r="K36" s="42"/>
      <c r="L36" s="42"/>
      <c r="M36" s="9"/>
    </row>
    <row r="37" spans="1:13" ht="12.75" hidden="1">
      <c r="A37" s="41"/>
      <c r="B37" s="9"/>
      <c r="C37" s="9"/>
      <c r="D37" s="42"/>
      <c r="E37" s="42"/>
      <c r="F37" s="9"/>
      <c r="H37" s="41"/>
      <c r="I37" s="9"/>
      <c r="J37" s="9"/>
      <c r="K37" s="42"/>
      <c r="L37" s="42"/>
      <c r="M37" s="9"/>
    </row>
    <row r="38" spans="1:13" ht="12.75">
      <c r="A38" s="6" t="s">
        <v>152</v>
      </c>
      <c r="B38" s="9"/>
      <c r="C38" s="9"/>
      <c r="D38" s="42"/>
      <c r="E38" s="42"/>
      <c r="F38" s="9"/>
      <c r="H38" s="6" t="s">
        <v>153</v>
      </c>
      <c r="I38" s="9"/>
      <c r="J38" s="9"/>
      <c r="K38" s="42"/>
      <c r="L38" s="42"/>
      <c r="M38" s="9"/>
    </row>
    <row r="39" spans="1:13" ht="12.75">
      <c r="A39" s="6" t="s">
        <v>154</v>
      </c>
      <c r="B39" s="10"/>
      <c r="C39" s="10"/>
      <c r="D39" s="10"/>
      <c r="E39" s="10"/>
      <c r="F39" s="10"/>
      <c r="H39" s="6" t="s">
        <v>155</v>
      </c>
      <c r="I39" s="10"/>
      <c r="J39" s="10"/>
      <c r="K39" s="10"/>
      <c r="L39" s="10"/>
      <c r="M39" s="10"/>
    </row>
    <row r="40" spans="1:13" ht="12.75">
      <c r="A40" s="8" t="s">
        <v>149</v>
      </c>
      <c r="B40" s="10"/>
      <c r="C40" s="49"/>
      <c r="D40" s="49"/>
      <c r="E40" s="49"/>
      <c r="F40" s="51" t="s">
        <v>35</v>
      </c>
      <c r="H40" s="8" t="s">
        <v>149</v>
      </c>
      <c r="I40" s="10"/>
      <c r="J40" s="49"/>
      <c r="K40" s="49"/>
      <c r="L40" s="49"/>
      <c r="M40" s="51" t="s">
        <v>35</v>
      </c>
    </row>
    <row r="41" spans="1:13" ht="12.75">
      <c r="A41" s="13"/>
      <c r="B41" s="92" t="s">
        <v>41</v>
      </c>
      <c r="C41" s="14" t="s">
        <v>9</v>
      </c>
      <c r="D41" s="14"/>
      <c r="E41" s="14"/>
      <c r="F41" s="14"/>
      <c r="H41" s="13"/>
      <c r="I41" s="92" t="s">
        <v>41</v>
      </c>
      <c r="J41" s="14" t="s">
        <v>9</v>
      </c>
      <c r="K41" s="14"/>
      <c r="L41" s="14"/>
      <c r="M41" s="14"/>
    </row>
    <row r="42" spans="1:13" ht="12.75">
      <c r="A42" s="16" t="s">
        <v>11</v>
      </c>
      <c r="B42" s="109"/>
      <c r="C42" s="17"/>
      <c r="D42" s="17" t="s">
        <v>12</v>
      </c>
      <c r="E42" s="17"/>
      <c r="F42" s="45"/>
      <c r="H42" s="16" t="s">
        <v>11</v>
      </c>
      <c r="I42" s="109"/>
      <c r="J42" s="45"/>
      <c r="K42" s="17" t="s">
        <v>12</v>
      </c>
      <c r="L42" s="45"/>
      <c r="M42" s="45"/>
    </row>
    <row r="43" spans="1:13" ht="12.75">
      <c r="A43" s="41" t="s">
        <v>18</v>
      </c>
      <c r="B43" s="53">
        <f>+B22/B10*100-100</f>
        <v>28.88743980738363</v>
      </c>
      <c r="C43" s="2"/>
      <c r="D43" s="52">
        <f>+D22/D10*100-100</f>
        <v>52.1095015069327</v>
      </c>
      <c r="E43" s="53"/>
      <c r="F43" s="52"/>
      <c r="H43" s="41" t="s">
        <v>18</v>
      </c>
      <c r="I43" s="52">
        <f>+I22/I10*100-100</f>
        <v>-7.356451852088782</v>
      </c>
      <c r="J43" s="52"/>
      <c r="K43" s="52">
        <f>+K22/K10*100-100</f>
        <v>46.07328129671433</v>
      </c>
      <c r="L43" s="52"/>
      <c r="M43" s="52"/>
    </row>
    <row r="44" spans="1:13" ht="12.75">
      <c r="A44" s="41" t="s">
        <v>19</v>
      </c>
      <c r="B44" s="53">
        <f>+B23/B11*100-100</f>
        <v>-20.52715761809131</v>
      </c>
      <c r="C44" s="2"/>
      <c r="D44" s="53">
        <f>+D23/D11*100-100</f>
        <v>-11.869706042483358</v>
      </c>
      <c r="E44" s="53"/>
      <c r="F44" s="53"/>
      <c r="H44" s="41" t="s">
        <v>19</v>
      </c>
      <c r="I44" s="53">
        <f>+I23/I11*100-100</f>
        <v>-13.803447630194938</v>
      </c>
      <c r="J44" s="53"/>
      <c r="K44" s="53">
        <f>+K23/K11*100-100</f>
        <v>6.661572063856241</v>
      </c>
      <c r="L44" s="53"/>
      <c r="M44" s="53"/>
    </row>
    <row r="45" spans="1:13" s="70" customFormat="1" ht="12.75">
      <c r="A45" s="54" t="s">
        <v>20</v>
      </c>
      <c r="B45" s="55">
        <f>+B24/B12*100-100</f>
        <v>-6.037296771990654</v>
      </c>
      <c r="C45" s="88"/>
      <c r="D45" s="55">
        <f>+D24/D12*100-100</f>
        <v>12.517883877826904</v>
      </c>
      <c r="E45" s="55"/>
      <c r="F45" s="55"/>
      <c r="G45" s="65"/>
      <c r="H45" s="54" t="s">
        <v>20</v>
      </c>
      <c r="I45" s="55">
        <f>+I24/I12*100-100</f>
        <v>-8.879409533507271</v>
      </c>
      <c r="J45" s="55"/>
      <c r="K45" s="55">
        <f>+K24/K12*100-100</f>
        <v>37.36738824765524</v>
      </c>
      <c r="L45" s="55"/>
      <c r="M45" s="55"/>
    </row>
    <row r="46" spans="1:13" ht="12.75">
      <c r="A46" s="18" t="s">
        <v>21</v>
      </c>
      <c r="B46" s="56"/>
      <c r="C46" s="56"/>
      <c r="D46" s="56"/>
      <c r="E46" s="56"/>
      <c r="F46" s="56"/>
      <c r="H46" s="18" t="s">
        <v>21</v>
      </c>
      <c r="I46" s="56"/>
      <c r="J46" s="56"/>
      <c r="K46" s="56"/>
      <c r="L46" s="56"/>
      <c r="M46" s="56"/>
    </row>
    <row r="47" spans="1:13" ht="12.75">
      <c r="A47" s="57"/>
      <c r="B47" s="56"/>
      <c r="C47" s="56"/>
      <c r="D47" s="56"/>
      <c r="E47" s="56"/>
      <c r="F47" s="56"/>
      <c r="H47" s="57"/>
      <c r="I47" s="56"/>
      <c r="J47" s="56"/>
      <c r="K47" s="56"/>
      <c r="L47" s="56"/>
      <c r="M47" s="56"/>
    </row>
    <row r="48" spans="1:13" ht="12.75">
      <c r="A48" s="6" t="s">
        <v>156</v>
      </c>
      <c r="B48" s="2"/>
      <c r="C48" s="58"/>
      <c r="D48" s="58"/>
      <c r="E48" s="58"/>
      <c r="F48" s="58"/>
      <c r="H48" s="6" t="s">
        <v>157</v>
      </c>
      <c r="I48" s="2"/>
      <c r="J48" s="58"/>
      <c r="K48" s="58"/>
      <c r="L48" s="58"/>
      <c r="M48" s="58"/>
    </row>
    <row r="49" spans="1:13" ht="12.75">
      <c r="A49" s="6" t="s">
        <v>158</v>
      </c>
      <c r="B49" s="10"/>
      <c r="C49" s="10"/>
      <c r="D49" s="10"/>
      <c r="E49" s="10"/>
      <c r="F49" s="10"/>
      <c r="H49" s="6" t="s">
        <v>159</v>
      </c>
      <c r="I49" s="10"/>
      <c r="J49" s="10"/>
      <c r="K49" s="10"/>
      <c r="L49" s="10"/>
      <c r="M49" s="10"/>
    </row>
    <row r="50" spans="1:13" ht="12.75">
      <c r="A50" s="8" t="s">
        <v>149</v>
      </c>
      <c r="B50" s="10"/>
      <c r="C50" s="49"/>
      <c r="D50" s="49"/>
      <c r="E50" s="49"/>
      <c r="F50" s="51" t="s">
        <v>40</v>
      </c>
      <c r="H50" s="8" t="s">
        <v>149</v>
      </c>
      <c r="I50" s="10"/>
      <c r="J50" s="49"/>
      <c r="K50" s="49"/>
      <c r="L50" s="49"/>
      <c r="M50" s="51" t="s">
        <v>40</v>
      </c>
    </row>
    <row r="51" spans="1:13" ht="12.75">
      <c r="A51" s="13"/>
      <c r="B51" s="92" t="s">
        <v>41</v>
      </c>
      <c r="C51" s="14" t="s">
        <v>9</v>
      </c>
      <c r="D51" s="14"/>
      <c r="E51" s="14"/>
      <c r="F51" s="14"/>
      <c r="H51" s="13"/>
      <c r="I51" s="92" t="s">
        <v>41</v>
      </c>
      <c r="J51" s="14" t="s">
        <v>9</v>
      </c>
      <c r="K51" s="14"/>
      <c r="L51" s="14"/>
      <c r="M51" s="15"/>
    </row>
    <row r="52" spans="1:13" ht="18">
      <c r="A52" s="59" t="s">
        <v>11</v>
      </c>
      <c r="B52" s="109"/>
      <c r="C52" s="87"/>
      <c r="D52" s="45" t="s">
        <v>12</v>
      </c>
      <c r="E52" s="45"/>
      <c r="F52" s="45"/>
      <c r="H52" s="59" t="s">
        <v>11</v>
      </c>
      <c r="I52" s="109"/>
      <c r="J52" s="45"/>
      <c r="K52" s="45" t="s">
        <v>13</v>
      </c>
      <c r="L52" s="45"/>
      <c r="M52" s="45"/>
    </row>
    <row r="53" spans="1:13" ht="12.75">
      <c r="A53" s="44" t="s">
        <v>18</v>
      </c>
      <c r="B53" s="52">
        <f>+B32/$B$34*$B$45</f>
        <v>8.470674756389048</v>
      </c>
      <c r="C53" s="2"/>
      <c r="D53" s="52">
        <f>+C32/$C$34*$D$45</f>
        <v>4.771566113048738</v>
      </c>
      <c r="E53" s="52"/>
      <c r="F53" s="52"/>
      <c r="H53" s="44" t="s">
        <v>18</v>
      </c>
      <c r="I53" s="52">
        <f>+I32/$I$34*$I$45</f>
        <v>-5.618655637893812</v>
      </c>
      <c r="J53" s="52"/>
      <c r="K53" s="52">
        <f>+K32/$K$34*$K$45</f>
        <v>35.89587292757922</v>
      </c>
      <c r="L53" s="52"/>
      <c r="M53" s="52"/>
    </row>
    <row r="54" spans="1:13" ht="13.5" customHeight="1">
      <c r="A54" s="57" t="s">
        <v>19</v>
      </c>
      <c r="B54" s="53">
        <f>+B33/$B$34*$B$45</f>
        <v>-14.507971528379704</v>
      </c>
      <c r="C54" s="2"/>
      <c r="D54" s="53">
        <f>+C33/$C$34*$D$45</f>
        <v>7.746317764778165</v>
      </c>
      <c r="E54" s="53"/>
      <c r="F54" s="53"/>
      <c r="H54" s="57" t="s">
        <v>19</v>
      </c>
      <c r="I54" s="53">
        <f>+I33/$I$34*$I$45</f>
        <v>-3.26075389561346</v>
      </c>
      <c r="J54" s="53"/>
      <c r="K54" s="53">
        <f>+K33/$K$34*$K$45</f>
        <v>1.4715153200760207</v>
      </c>
      <c r="L54" s="53"/>
      <c r="M54" s="53"/>
    </row>
    <row r="55" spans="1:13" s="86" customFormat="1" ht="10.5" customHeight="1">
      <c r="A55" s="85"/>
      <c r="B55" s="85">
        <f>+B34/$B$34*$B$45</f>
        <v>-6.037296771990654</v>
      </c>
      <c r="C55" s="90"/>
      <c r="D55" s="85">
        <f>+C34/$C$34*$D$45</f>
        <v>12.517883877826904</v>
      </c>
      <c r="E55" s="85"/>
      <c r="F55" s="85"/>
      <c r="G55" s="89"/>
      <c r="H55" s="85"/>
      <c r="I55" s="85">
        <f>+I34/$I$34*$I$45</f>
        <v>-8.879409533507271</v>
      </c>
      <c r="J55" s="85"/>
      <c r="K55" s="85">
        <f>+K34/$K$34*$K$45</f>
        <v>37.36738824765524</v>
      </c>
      <c r="L55" s="85"/>
      <c r="M55" s="85"/>
    </row>
    <row r="56" spans="1:13" ht="12.75">
      <c r="A56" s="18" t="s">
        <v>21</v>
      </c>
      <c r="B56" s="3"/>
      <c r="C56" s="3"/>
      <c r="D56" s="3"/>
      <c r="E56" s="3"/>
      <c r="F56" s="3"/>
      <c r="H56" s="18" t="s">
        <v>21</v>
      </c>
      <c r="I56" s="3"/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H57" s="3"/>
      <c r="I57" s="3"/>
      <c r="J57" s="3"/>
      <c r="K57" s="3"/>
      <c r="L57" s="3"/>
      <c r="M57" s="3"/>
    </row>
  </sheetData>
  <mergeCells count="15">
    <mergeCell ref="E7:F7"/>
    <mergeCell ref="E19:F19"/>
    <mergeCell ref="L19:M19"/>
    <mergeCell ref="B41:B42"/>
    <mergeCell ref="I41:I42"/>
    <mergeCell ref="A14:F14"/>
    <mergeCell ref="H14:M14"/>
    <mergeCell ref="B8:B9"/>
    <mergeCell ref="I8:I9"/>
    <mergeCell ref="B20:B21"/>
    <mergeCell ref="I20:I21"/>
    <mergeCell ref="B51:B52"/>
    <mergeCell ref="I51:I52"/>
    <mergeCell ref="A26:F26"/>
    <mergeCell ref="H26:M26"/>
  </mergeCells>
  <printOptions horizontalCentered="1" verticalCentered="1"/>
  <pageMargins left="0.75" right="0.75" top="1" bottom="1" header="0" footer="0"/>
  <pageSetup horizontalDpi="300" verticalDpi="3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G9" sqref="G9"/>
    </sheetView>
  </sheetViews>
  <sheetFormatPr defaultColWidth="11.421875" defaultRowHeight="12.75"/>
  <cols>
    <col min="1" max="1" width="9.421875" style="66" customWidth="1"/>
    <col min="2" max="2" width="9.140625" style="66" customWidth="1"/>
    <col min="3" max="3" width="8.28125" style="66" customWidth="1"/>
    <col min="4" max="4" width="9.57421875" style="66" customWidth="1"/>
    <col min="5" max="5" width="8.00390625" style="66" customWidth="1"/>
    <col min="6" max="6" width="1.28515625" style="66" customWidth="1"/>
    <col min="7" max="7" width="34.140625" style="3" customWidth="1"/>
    <col min="8" max="8" width="9.140625" style="66" customWidth="1"/>
    <col min="9" max="9" width="8.8515625" style="66" customWidth="1"/>
    <col min="10" max="10" width="9.00390625" style="66" customWidth="1"/>
    <col min="11" max="11" width="9.421875" style="66" customWidth="1"/>
    <col min="12" max="12" width="8.421875" style="66" customWidth="1"/>
    <col min="13" max="13" width="1.421875" style="66" customWidth="1"/>
    <col min="14" max="16384" width="11.421875" style="66" customWidth="1"/>
  </cols>
  <sheetData>
    <row r="1" spans="1:13" ht="12.75">
      <c r="A1" s="65" t="s">
        <v>160</v>
      </c>
      <c r="B1" s="3"/>
      <c r="C1" s="3"/>
      <c r="D1" s="3"/>
      <c r="E1" s="3"/>
      <c r="F1" s="3"/>
      <c r="H1" s="3"/>
      <c r="I1" s="3"/>
      <c r="J1" s="3"/>
      <c r="K1" s="3"/>
      <c r="L1" s="3"/>
      <c r="M1" s="3"/>
    </row>
    <row r="2" spans="1:13" ht="12.75">
      <c r="A2" s="3"/>
      <c r="B2" s="3"/>
      <c r="C2" s="3"/>
      <c r="D2" s="3"/>
      <c r="E2" s="3"/>
      <c r="F2" s="3"/>
      <c r="H2" s="3"/>
      <c r="I2" s="3"/>
      <c r="J2" s="3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H3" s="3"/>
      <c r="I3" s="3"/>
      <c r="J3" s="3"/>
      <c r="K3" s="3"/>
      <c r="L3" s="3"/>
      <c r="M3" s="3"/>
    </row>
    <row r="4" spans="1:13" ht="12.75">
      <c r="A4" s="6" t="s">
        <v>161</v>
      </c>
      <c r="B4" s="3"/>
      <c r="C4" s="3"/>
      <c r="D4" s="3"/>
      <c r="E4" s="3"/>
      <c r="F4" s="3"/>
      <c r="H4" s="6" t="s">
        <v>162</v>
      </c>
      <c r="I4" s="3"/>
      <c r="J4" s="3"/>
      <c r="K4" s="3"/>
      <c r="L4" s="3"/>
      <c r="M4" s="3"/>
    </row>
    <row r="5" spans="1:13" ht="12.75">
      <c r="A5" s="8" t="s">
        <v>3</v>
      </c>
      <c r="B5" s="57"/>
      <c r="C5" s="57"/>
      <c r="D5" s="57"/>
      <c r="E5" s="57"/>
      <c r="F5" s="57"/>
      <c r="H5" s="8" t="s">
        <v>4</v>
      </c>
      <c r="I5" s="57"/>
      <c r="J5" s="57"/>
      <c r="K5" s="57"/>
      <c r="L5" s="57"/>
      <c r="M5" s="57"/>
    </row>
    <row r="6" spans="1:13" ht="12.75">
      <c r="A6" s="6" t="s">
        <v>5</v>
      </c>
      <c r="B6" s="9"/>
      <c r="C6" s="9"/>
      <c r="D6" s="9"/>
      <c r="E6" s="9"/>
      <c r="F6" s="9"/>
      <c r="H6" s="6" t="s">
        <v>5</v>
      </c>
      <c r="I6" s="9"/>
      <c r="J6" s="9"/>
      <c r="K6" s="9"/>
      <c r="L6" s="9"/>
      <c r="M6" s="9"/>
    </row>
    <row r="7" spans="1:12" ht="12.75">
      <c r="A7" s="8" t="s">
        <v>149</v>
      </c>
      <c r="B7" s="9"/>
      <c r="C7" s="9"/>
      <c r="D7" s="9"/>
      <c r="E7" s="9" t="s">
        <v>49</v>
      </c>
      <c r="F7" s="12"/>
      <c r="H7" s="8" t="s">
        <v>149</v>
      </c>
      <c r="I7" s="9"/>
      <c r="J7" s="9"/>
      <c r="K7" s="9"/>
      <c r="L7" s="12" t="s">
        <v>49</v>
      </c>
    </row>
    <row r="8" spans="1:13" ht="12.75">
      <c r="A8" s="13"/>
      <c r="B8" s="92" t="s">
        <v>8</v>
      </c>
      <c r="C8" s="14" t="s">
        <v>9</v>
      </c>
      <c r="D8" s="14"/>
      <c r="E8" s="14"/>
      <c r="F8" s="15"/>
      <c r="H8" s="13"/>
      <c r="I8" s="92" t="s">
        <v>8</v>
      </c>
      <c r="J8" s="14" t="s">
        <v>9</v>
      </c>
      <c r="K8" s="14"/>
      <c r="L8" s="14"/>
      <c r="M8" s="15"/>
    </row>
    <row r="9" spans="1:13" ht="12.75">
      <c r="A9" s="16" t="s">
        <v>11</v>
      </c>
      <c r="B9" s="109"/>
      <c r="C9" s="17"/>
      <c r="D9" s="17" t="s">
        <v>12</v>
      </c>
      <c r="E9" s="17"/>
      <c r="F9" s="17"/>
      <c r="H9" s="16" t="s">
        <v>11</v>
      </c>
      <c r="I9" s="109"/>
      <c r="J9" s="17"/>
      <c r="K9" s="17" t="s">
        <v>12</v>
      </c>
      <c r="L9" s="17"/>
      <c r="M9" s="17"/>
    </row>
    <row r="10" spans="1:13" ht="12.75">
      <c r="A10" s="18" t="s">
        <v>18</v>
      </c>
      <c r="B10" s="19">
        <v>9571</v>
      </c>
      <c r="C10" s="19"/>
      <c r="D10" s="19">
        <v>13548</v>
      </c>
      <c r="E10" s="19"/>
      <c r="F10" s="19"/>
      <c r="G10" s="30"/>
      <c r="H10" s="18" t="s">
        <v>18</v>
      </c>
      <c r="I10" s="19">
        <v>31789</v>
      </c>
      <c r="J10" s="19"/>
      <c r="K10" s="19">
        <v>34497</v>
      </c>
      <c r="L10" s="19"/>
      <c r="M10" s="19"/>
    </row>
    <row r="11" spans="1:13" ht="12.75">
      <c r="A11" s="18" t="s">
        <v>19</v>
      </c>
      <c r="B11" s="19">
        <v>24850</v>
      </c>
      <c r="C11" s="19"/>
      <c r="D11" s="19">
        <v>23651</v>
      </c>
      <c r="E11" s="19"/>
      <c r="F11" s="19"/>
      <c r="G11" s="30"/>
      <c r="H11" s="18" t="s">
        <v>19</v>
      </c>
      <c r="I11" s="19">
        <v>9227</v>
      </c>
      <c r="J11" s="19"/>
      <c r="K11" s="19">
        <v>8365</v>
      </c>
      <c r="L11" s="19"/>
      <c r="M11" s="19"/>
    </row>
    <row r="12" spans="1:13" s="70" customFormat="1" ht="12.75">
      <c r="A12" s="20" t="s">
        <v>20</v>
      </c>
      <c r="B12" s="21">
        <v>34421</v>
      </c>
      <c r="C12" s="21"/>
      <c r="D12" s="21">
        <v>37199</v>
      </c>
      <c r="E12" s="22"/>
      <c r="F12" s="21"/>
      <c r="G12" s="64"/>
      <c r="H12" s="20" t="s">
        <v>20</v>
      </c>
      <c r="I12" s="21">
        <v>41016</v>
      </c>
      <c r="J12" s="21"/>
      <c r="K12" s="22">
        <v>42862</v>
      </c>
      <c r="L12" s="22"/>
      <c r="M12" s="21"/>
    </row>
    <row r="13" spans="1:13" ht="10.5" customHeight="1">
      <c r="A13" s="25" t="s">
        <v>21</v>
      </c>
      <c r="B13" s="26"/>
      <c r="C13" s="26"/>
      <c r="D13" s="26"/>
      <c r="E13" s="27"/>
      <c r="F13" s="27"/>
      <c r="G13" s="30"/>
      <c r="H13" s="25" t="s">
        <v>21</v>
      </c>
      <c r="I13" s="26"/>
      <c r="J13" s="26"/>
      <c r="K13" s="26"/>
      <c r="L13" s="27"/>
      <c r="M13" s="27"/>
    </row>
    <row r="14" spans="1:13" ht="11.25" customHeight="1">
      <c r="A14" s="94" t="s">
        <v>22</v>
      </c>
      <c r="B14" s="95"/>
      <c r="C14" s="95"/>
      <c r="D14" s="95"/>
      <c r="E14" s="95"/>
      <c r="F14" s="95"/>
      <c r="G14" s="30"/>
      <c r="H14" s="94" t="s">
        <v>22</v>
      </c>
      <c r="I14" s="95"/>
      <c r="J14" s="95"/>
      <c r="K14" s="95"/>
      <c r="L14" s="95"/>
      <c r="M14" s="95"/>
    </row>
    <row r="15" spans="1:13" ht="12.75">
      <c r="A15" s="19"/>
      <c r="B15" s="30"/>
      <c r="C15" s="30"/>
      <c r="D15" s="30"/>
      <c r="E15" s="30"/>
      <c r="F15" s="30"/>
      <c r="G15" s="30"/>
      <c r="H15" s="19"/>
      <c r="I15" s="30"/>
      <c r="J15" s="30"/>
      <c r="K15" s="30"/>
      <c r="L15" s="30"/>
      <c r="M15" s="30"/>
    </row>
    <row r="16" spans="1:13" ht="12.75">
      <c r="A16" s="8" t="s">
        <v>163</v>
      </c>
      <c r="B16" s="19"/>
      <c r="C16" s="19"/>
      <c r="D16" s="19"/>
      <c r="E16" s="19"/>
      <c r="F16" s="19"/>
      <c r="G16" s="30"/>
      <c r="H16" s="8" t="s">
        <v>164</v>
      </c>
      <c r="I16" s="19"/>
      <c r="J16" s="19"/>
      <c r="K16" s="19"/>
      <c r="L16" s="19"/>
      <c r="M16" s="19"/>
    </row>
    <row r="17" spans="1:13" ht="12.75">
      <c r="A17" s="8" t="s">
        <v>3</v>
      </c>
      <c r="B17" s="19"/>
      <c r="C17" s="19"/>
      <c r="D17" s="19"/>
      <c r="E17" s="19"/>
      <c r="F17" s="19"/>
      <c r="G17" s="30"/>
      <c r="H17" s="8" t="s">
        <v>4</v>
      </c>
      <c r="I17" s="19"/>
      <c r="J17" s="19"/>
      <c r="K17" s="19"/>
      <c r="L17" s="19"/>
      <c r="M17" s="19"/>
    </row>
    <row r="18" spans="1:13" ht="12.75">
      <c r="A18" s="8" t="s">
        <v>5</v>
      </c>
      <c r="B18" s="32"/>
      <c r="C18" s="32"/>
      <c r="D18" s="32"/>
      <c r="E18" s="32"/>
      <c r="F18" s="32"/>
      <c r="G18" s="30"/>
      <c r="H18" s="8" t="s">
        <v>5</v>
      </c>
      <c r="I18" s="32"/>
      <c r="J18" s="32"/>
      <c r="K18" s="32"/>
      <c r="L18" s="32"/>
      <c r="M18" s="32"/>
    </row>
    <row r="19" spans="1:13" ht="12.75">
      <c r="A19" s="8" t="s">
        <v>149</v>
      </c>
      <c r="B19" s="32"/>
      <c r="C19" s="33"/>
      <c r="D19" s="33"/>
      <c r="E19" s="9" t="s">
        <v>49</v>
      </c>
      <c r="F19" s="12"/>
      <c r="G19" s="30"/>
      <c r="H19" s="8" t="s">
        <v>149</v>
      </c>
      <c r="I19" s="32"/>
      <c r="J19" s="33"/>
      <c r="K19" s="33"/>
      <c r="L19" s="35" t="s">
        <v>49</v>
      </c>
      <c r="M19" s="33"/>
    </row>
    <row r="20" spans="1:13" ht="12.75">
      <c r="A20" s="36"/>
      <c r="B20" s="92" t="s">
        <v>8</v>
      </c>
      <c r="C20" s="37" t="s">
        <v>9</v>
      </c>
      <c r="D20" s="37"/>
      <c r="E20" s="37"/>
      <c r="F20" s="38"/>
      <c r="G20" s="30"/>
      <c r="H20" s="36"/>
      <c r="I20" s="92" t="s">
        <v>8</v>
      </c>
      <c r="J20" s="37" t="s">
        <v>9</v>
      </c>
      <c r="K20" s="37"/>
      <c r="L20" s="37"/>
      <c r="M20" s="38"/>
    </row>
    <row r="21" spans="1:13" ht="12.75">
      <c r="A21" s="39" t="s">
        <v>11</v>
      </c>
      <c r="B21" s="109"/>
      <c r="C21" s="40"/>
      <c r="D21" s="40" t="s">
        <v>12</v>
      </c>
      <c r="E21" s="40"/>
      <c r="F21" s="40"/>
      <c r="G21" s="30"/>
      <c r="H21" s="39" t="s">
        <v>11</v>
      </c>
      <c r="I21" s="109"/>
      <c r="J21" s="40"/>
      <c r="K21" s="40" t="s">
        <v>12</v>
      </c>
      <c r="L21" s="40"/>
      <c r="M21" s="40"/>
    </row>
    <row r="22" spans="1:13" ht="12.75">
      <c r="A22" s="18" t="s">
        <v>18</v>
      </c>
      <c r="B22" s="19">
        <v>12662</v>
      </c>
      <c r="C22" s="19"/>
      <c r="D22" s="19">
        <v>20348</v>
      </c>
      <c r="E22" s="19"/>
      <c r="F22" s="19"/>
      <c r="G22" s="30"/>
      <c r="H22" s="18" t="s">
        <v>18</v>
      </c>
      <c r="I22" s="19">
        <v>31472</v>
      </c>
      <c r="J22" s="19"/>
      <c r="K22" s="19">
        <v>48938</v>
      </c>
      <c r="L22" s="19"/>
      <c r="M22" s="19"/>
    </row>
    <row r="23" spans="1:13" ht="12.75">
      <c r="A23" s="18" t="s">
        <v>19</v>
      </c>
      <c r="B23" s="19">
        <v>21348</v>
      </c>
      <c r="C23" s="19"/>
      <c r="D23" s="19">
        <v>20402</v>
      </c>
      <c r="E23" s="19"/>
      <c r="F23" s="19"/>
      <c r="G23" s="30"/>
      <c r="H23" s="18" t="s">
        <v>19</v>
      </c>
      <c r="I23" s="19">
        <v>7790</v>
      </c>
      <c r="J23" s="19"/>
      <c r="K23" s="19">
        <v>8774</v>
      </c>
      <c r="L23" s="19"/>
      <c r="M23" s="19"/>
    </row>
    <row r="24" spans="1:13" s="70" customFormat="1" ht="12.75">
      <c r="A24" s="20" t="s">
        <v>20</v>
      </c>
      <c r="B24" s="21">
        <v>34010</v>
      </c>
      <c r="C24" s="21"/>
      <c r="D24" s="22">
        <v>40750</v>
      </c>
      <c r="E24" s="22"/>
      <c r="F24" s="21"/>
      <c r="G24" s="64"/>
      <c r="H24" s="20" t="s">
        <v>20</v>
      </c>
      <c r="I24" s="21">
        <v>39262</v>
      </c>
      <c r="J24" s="21"/>
      <c r="K24" s="22">
        <v>57712</v>
      </c>
      <c r="L24" s="22"/>
      <c r="M24" s="21"/>
    </row>
    <row r="25" spans="1:13" ht="12.75" customHeight="1">
      <c r="A25" s="25" t="s">
        <v>21</v>
      </c>
      <c r="B25" s="26"/>
      <c r="C25" s="26"/>
      <c r="D25" s="26"/>
      <c r="E25" s="27"/>
      <c r="F25" s="27"/>
      <c r="H25" s="25" t="s">
        <v>21</v>
      </c>
      <c r="I25" s="26"/>
      <c r="J25" s="26"/>
      <c r="K25" s="26"/>
      <c r="L25" s="27"/>
      <c r="M25" s="27"/>
    </row>
    <row r="26" spans="1:13" ht="11.25" customHeight="1">
      <c r="A26" s="94" t="s">
        <v>22</v>
      </c>
      <c r="B26" s="95"/>
      <c r="C26" s="95"/>
      <c r="D26" s="95"/>
      <c r="E26" s="95"/>
      <c r="F26" s="95"/>
      <c r="H26" s="94" t="s">
        <v>22</v>
      </c>
      <c r="I26" s="95"/>
      <c r="J26" s="95"/>
      <c r="K26" s="95"/>
      <c r="L26" s="95"/>
      <c r="M26" s="95"/>
    </row>
    <row r="27" spans="1:13" ht="12.75">
      <c r="A27" s="28"/>
      <c r="B27" s="29"/>
      <c r="C27" s="29"/>
      <c r="D27" s="29"/>
      <c r="E27" s="29"/>
      <c r="F27" s="29"/>
      <c r="H27" s="28"/>
      <c r="I27" s="29"/>
      <c r="J27" s="29"/>
      <c r="K27" s="29"/>
      <c r="L27" s="29"/>
      <c r="M27" s="29"/>
    </row>
    <row r="28" spans="1:13" ht="12.75" hidden="1">
      <c r="A28" s="41"/>
      <c r="B28" s="9"/>
      <c r="C28" s="9"/>
      <c r="D28" s="42"/>
      <c r="E28" s="42"/>
      <c r="F28" s="9"/>
      <c r="H28" s="41"/>
      <c r="I28" s="9"/>
      <c r="J28" s="9"/>
      <c r="K28" s="42"/>
      <c r="L28" s="42"/>
      <c r="M28" s="9"/>
    </row>
    <row r="29" spans="1:13" ht="12.75" hidden="1">
      <c r="A29" s="6" t="s">
        <v>121</v>
      </c>
      <c r="B29" s="9"/>
      <c r="C29" s="9"/>
      <c r="D29" s="9"/>
      <c r="E29" s="9"/>
      <c r="F29" s="9"/>
      <c r="H29" s="6" t="s">
        <v>121</v>
      </c>
      <c r="I29" s="9"/>
      <c r="J29" s="9"/>
      <c r="K29" s="9"/>
      <c r="L29" s="9"/>
      <c r="M29" s="9"/>
    </row>
    <row r="30" spans="1:13" ht="12.75" hidden="1">
      <c r="A30" s="43" t="s">
        <v>130</v>
      </c>
      <c r="B30" s="9"/>
      <c r="C30" s="9"/>
      <c r="D30" s="9"/>
      <c r="E30" s="9"/>
      <c r="F30" s="9"/>
      <c r="H30" s="43" t="s">
        <v>130</v>
      </c>
      <c r="I30" s="9"/>
      <c r="J30" s="9"/>
      <c r="K30" s="9"/>
      <c r="L30" s="9"/>
      <c r="M30" s="9"/>
    </row>
    <row r="31" spans="1:13" ht="12.75" hidden="1">
      <c r="A31" s="13"/>
      <c r="B31" s="44"/>
      <c r="C31" s="14" t="s">
        <v>9</v>
      </c>
      <c r="D31" s="14"/>
      <c r="E31" s="14"/>
      <c r="F31" s="15"/>
      <c r="H31" s="13"/>
      <c r="I31" s="44"/>
      <c r="J31" s="14" t="s">
        <v>9</v>
      </c>
      <c r="K31" s="14"/>
      <c r="L31" s="14"/>
      <c r="M31" s="15"/>
    </row>
    <row r="32" spans="1:13" ht="18" hidden="1">
      <c r="A32" s="16" t="s">
        <v>11</v>
      </c>
      <c r="B32" s="45" t="s">
        <v>28</v>
      </c>
      <c r="C32" s="45" t="s">
        <v>12</v>
      </c>
      <c r="D32" s="45" t="s">
        <v>13</v>
      </c>
      <c r="E32" s="45" t="s">
        <v>14</v>
      </c>
      <c r="F32" s="45"/>
      <c r="H32" s="16" t="s">
        <v>11</v>
      </c>
      <c r="I32" s="45" t="s">
        <v>28</v>
      </c>
      <c r="J32" s="45" t="s">
        <v>12</v>
      </c>
      <c r="K32" s="45" t="s">
        <v>13</v>
      </c>
      <c r="L32" s="45" t="s">
        <v>14</v>
      </c>
      <c r="M32" s="45"/>
    </row>
    <row r="33" spans="1:13" ht="12.75" hidden="1">
      <c r="A33" s="41" t="s">
        <v>18</v>
      </c>
      <c r="B33" s="46">
        <f aca="true" t="shared" si="0" ref="B33:F35">+B22-B10</f>
        <v>3091</v>
      </c>
      <c r="C33" s="46">
        <f t="shared" si="0"/>
        <v>0</v>
      </c>
      <c r="D33" s="46">
        <f t="shared" si="0"/>
        <v>6800</v>
      </c>
      <c r="E33" s="46">
        <f t="shared" si="0"/>
        <v>0</v>
      </c>
      <c r="F33" s="46">
        <f t="shared" si="0"/>
        <v>0</v>
      </c>
      <c r="H33" s="41" t="s">
        <v>18</v>
      </c>
      <c r="I33" s="46">
        <f aca="true" t="shared" si="1" ref="I33:M35">+I22-I10</f>
        <v>-317</v>
      </c>
      <c r="J33" s="46">
        <f t="shared" si="1"/>
        <v>0</v>
      </c>
      <c r="K33" s="46">
        <f t="shared" si="1"/>
        <v>14441</v>
      </c>
      <c r="L33" s="46">
        <f t="shared" si="1"/>
        <v>0</v>
      </c>
      <c r="M33" s="46">
        <f t="shared" si="1"/>
        <v>0</v>
      </c>
    </row>
    <row r="34" spans="1:13" ht="12.75" hidden="1">
      <c r="A34" s="41" t="s">
        <v>19</v>
      </c>
      <c r="B34" s="42">
        <f t="shared" si="0"/>
        <v>-3502</v>
      </c>
      <c r="C34" s="42">
        <f t="shared" si="0"/>
        <v>0</v>
      </c>
      <c r="D34" s="42">
        <f t="shared" si="0"/>
        <v>-3249</v>
      </c>
      <c r="E34" s="42">
        <f t="shared" si="0"/>
        <v>0</v>
      </c>
      <c r="F34" s="42">
        <f t="shared" si="0"/>
        <v>0</v>
      </c>
      <c r="H34" s="41" t="s">
        <v>19</v>
      </c>
      <c r="I34" s="42">
        <f t="shared" si="1"/>
        <v>-1437</v>
      </c>
      <c r="J34" s="42">
        <f t="shared" si="1"/>
        <v>0</v>
      </c>
      <c r="K34" s="42">
        <f t="shared" si="1"/>
        <v>409</v>
      </c>
      <c r="L34" s="42">
        <f t="shared" si="1"/>
        <v>0</v>
      </c>
      <c r="M34" s="42">
        <f t="shared" si="1"/>
        <v>0</v>
      </c>
    </row>
    <row r="35" spans="1:13" ht="12.75" hidden="1">
      <c r="A35" s="47" t="s">
        <v>20</v>
      </c>
      <c r="B35" s="48">
        <f t="shared" si="0"/>
        <v>-411</v>
      </c>
      <c r="C35" s="48">
        <f t="shared" si="0"/>
        <v>0</v>
      </c>
      <c r="D35" s="48">
        <f t="shared" si="0"/>
        <v>3551</v>
      </c>
      <c r="E35" s="48">
        <f t="shared" si="0"/>
        <v>0</v>
      </c>
      <c r="F35" s="48">
        <f t="shared" si="0"/>
        <v>0</v>
      </c>
      <c r="H35" s="47" t="s">
        <v>20</v>
      </c>
      <c r="I35" s="48">
        <f t="shared" si="1"/>
        <v>-1754</v>
      </c>
      <c r="J35" s="48">
        <f t="shared" si="1"/>
        <v>0</v>
      </c>
      <c r="K35" s="48">
        <f t="shared" si="1"/>
        <v>14850</v>
      </c>
      <c r="L35" s="48">
        <f t="shared" si="1"/>
        <v>0</v>
      </c>
      <c r="M35" s="48">
        <f t="shared" si="1"/>
        <v>0</v>
      </c>
    </row>
    <row r="36" spans="1:13" ht="12.75" hidden="1">
      <c r="A36" s="41" t="s">
        <v>30</v>
      </c>
      <c r="B36" s="9"/>
      <c r="C36" s="9"/>
      <c r="D36" s="42"/>
      <c r="E36" s="42"/>
      <c r="F36" s="9"/>
      <c r="H36" s="41" t="s">
        <v>30</v>
      </c>
      <c r="I36" s="9"/>
      <c r="J36" s="9"/>
      <c r="K36" s="42"/>
      <c r="L36" s="42"/>
      <c r="M36" s="9"/>
    </row>
    <row r="37" spans="1:13" ht="12.75" hidden="1">
      <c r="A37" s="41"/>
      <c r="B37" s="9"/>
      <c r="C37" s="9"/>
      <c r="D37" s="42"/>
      <c r="E37" s="42"/>
      <c r="F37" s="9"/>
      <c r="H37" s="41"/>
      <c r="I37" s="9"/>
      <c r="J37" s="9"/>
      <c r="K37" s="42"/>
      <c r="L37" s="42"/>
      <c r="M37" s="9"/>
    </row>
    <row r="38" spans="1:13" ht="12.75" hidden="1">
      <c r="A38" s="41"/>
      <c r="B38" s="9"/>
      <c r="C38" s="9"/>
      <c r="D38" s="42"/>
      <c r="E38" s="42"/>
      <c r="F38" s="9"/>
      <c r="H38" s="41"/>
      <c r="I38" s="9"/>
      <c r="J38" s="9"/>
      <c r="K38" s="42"/>
      <c r="L38" s="42"/>
      <c r="M38" s="9"/>
    </row>
    <row r="39" spans="1:13" ht="12.75">
      <c r="A39" s="6" t="s">
        <v>165</v>
      </c>
      <c r="B39" s="9"/>
      <c r="C39" s="9"/>
      <c r="D39" s="42"/>
      <c r="E39" s="42"/>
      <c r="F39" s="9"/>
      <c r="H39" s="6" t="s">
        <v>166</v>
      </c>
      <c r="I39" s="9"/>
      <c r="J39" s="9"/>
      <c r="K39" s="42"/>
      <c r="L39" s="42"/>
      <c r="M39" s="9"/>
    </row>
    <row r="40" spans="1:13" ht="12.75">
      <c r="A40" s="6" t="s">
        <v>167</v>
      </c>
      <c r="B40" s="10"/>
      <c r="C40" s="10"/>
      <c r="D40" s="10"/>
      <c r="E40" s="10"/>
      <c r="F40" s="10"/>
      <c r="H40" s="6" t="s">
        <v>168</v>
      </c>
      <c r="I40" s="10"/>
      <c r="J40" s="10"/>
      <c r="K40" s="10"/>
      <c r="L40" s="10"/>
      <c r="M40" s="10"/>
    </row>
    <row r="41" spans="1:13" ht="12.75">
      <c r="A41" s="8" t="s">
        <v>149</v>
      </c>
      <c r="B41" s="10"/>
      <c r="C41" s="49"/>
      <c r="D41" s="49"/>
      <c r="E41" s="51" t="s">
        <v>35</v>
      </c>
      <c r="F41" s="49"/>
      <c r="H41" s="8" t="s">
        <v>149</v>
      </c>
      <c r="I41" s="10"/>
      <c r="J41" s="49"/>
      <c r="K41" s="49"/>
      <c r="L41" s="51" t="s">
        <v>35</v>
      </c>
      <c r="M41" s="49"/>
    </row>
    <row r="42" spans="1:13" ht="12.75">
      <c r="A42" s="13"/>
      <c r="B42" s="92" t="s">
        <v>41</v>
      </c>
      <c r="C42" s="14" t="s">
        <v>9</v>
      </c>
      <c r="D42" s="14"/>
      <c r="E42" s="14"/>
      <c r="F42" s="15"/>
      <c r="H42" s="13"/>
      <c r="I42" s="92" t="s">
        <v>41</v>
      </c>
      <c r="J42" s="14" t="s">
        <v>9</v>
      </c>
      <c r="K42" s="14"/>
      <c r="L42" s="14"/>
      <c r="M42" s="15"/>
    </row>
    <row r="43" spans="1:13" ht="12.75">
      <c r="A43" s="16" t="s">
        <v>11</v>
      </c>
      <c r="B43" s="109"/>
      <c r="C43" s="45"/>
      <c r="D43" s="45" t="s">
        <v>12</v>
      </c>
      <c r="E43" s="45"/>
      <c r="F43" s="45"/>
      <c r="H43" s="16" t="s">
        <v>11</v>
      </c>
      <c r="I43" s="109"/>
      <c r="J43" s="45"/>
      <c r="K43" s="45" t="s">
        <v>12</v>
      </c>
      <c r="L43" s="45"/>
      <c r="M43" s="45"/>
    </row>
    <row r="44" spans="1:13" ht="12.75">
      <c r="A44" s="41" t="s">
        <v>18</v>
      </c>
      <c r="B44" s="52">
        <f>+B22/B10*100-100</f>
        <v>32.29547591683212</v>
      </c>
      <c r="C44" s="52"/>
      <c r="D44" s="52">
        <f>+D22/D10*100-100</f>
        <v>50.19191024505463</v>
      </c>
      <c r="E44" s="52"/>
      <c r="F44" s="52"/>
      <c r="H44" s="41" t="s">
        <v>18</v>
      </c>
      <c r="I44" s="52">
        <f>+I22/I10*100-100</f>
        <v>-0.9972002894082834</v>
      </c>
      <c r="J44" s="52"/>
      <c r="K44" s="52">
        <f>+K22/K10*100-100</f>
        <v>41.861611154593135</v>
      </c>
      <c r="L44" s="52"/>
      <c r="M44" s="52"/>
    </row>
    <row r="45" spans="1:13" ht="12.75">
      <c r="A45" s="41" t="s">
        <v>19</v>
      </c>
      <c r="B45" s="53">
        <f>+B23/B11*100-100</f>
        <v>-14.092555331991946</v>
      </c>
      <c r="C45" s="53"/>
      <c r="D45" s="53">
        <f>+D23/D11*100-100</f>
        <v>-13.73726269502346</v>
      </c>
      <c r="E45" s="53"/>
      <c r="F45" s="53"/>
      <c r="H45" s="41" t="s">
        <v>19</v>
      </c>
      <c r="I45" s="53">
        <f>+I23/I11*100-100</f>
        <v>-15.573859325891405</v>
      </c>
      <c r="J45" s="53"/>
      <c r="K45" s="53">
        <f>+K23/K11*100-100</f>
        <v>4.889420203227729</v>
      </c>
      <c r="L45" s="53"/>
      <c r="M45" s="53"/>
    </row>
    <row r="46" spans="1:13" s="70" customFormat="1" ht="12.75">
      <c r="A46" s="54" t="s">
        <v>20</v>
      </c>
      <c r="B46" s="55">
        <f>+B24/B12*100-100</f>
        <v>-1.1940385229946742</v>
      </c>
      <c r="C46" s="55"/>
      <c r="D46" s="55">
        <f>+D24/D12*100-100</f>
        <v>9.545955536439152</v>
      </c>
      <c r="E46" s="55"/>
      <c r="F46" s="55"/>
      <c r="G46" s="65"/>
      <c r="H46" s="54" t="s">
        <v>20</v>
      </c>
      <c r="I46" s="55">
        <f>+I24/I12*100-100</f>
        <v>-4.276379949288085</v>
      </c>
      <c r="J46" s="55"/>
      <c r="K46" s="55">
        <f>+K24/K12*100-100</f>
        <v>34.64607344500956</v>
      </c>
      <c r="L46" s="55"/>
      <c r="M46" s="55"/>
    </row>
    <row r="47" spans="1:13" ht="12.75">
      <c r="A47" s="18" t="s">
        <v>21</v>
      </c>
      <c r="B47" s="56"/>
      <c r="C47" s="56"/>
      <c r="D47" s="56"/>
      <c r="E47" s="56"/>
      <c r="F47" s="56"/>
      <c r="H47" s="18" t="s">
        <v>21</v>
      </c>
      <c r="I47" s="56"/>
      <c r="J47" s="56"/>
      <c r="K47" s="56"/>
      <c r="L47" s="56"/>
      <c r="M47" s="56"/>
    </row>
    <row r="48" spans="1:13" ht="12.75">
      <c r="A48" s="57"/>
      <c r="B48" s="56"/>
      <c r="C48" s="56"/>
      <c r="D48" s="56"/>
      <c r="E48" s="56"/>
      <c r="F48" s="56"/>
      <c r="H48" s="57"/>
      <c r="I48" s="56"/>
      <c r="J48" s="56"/>
      <c r="K48" s="56"/>
      <c r="L48" s="56"/>
      <c r="M48" s="56"/>
    </row>
    <row r="49" spans="1:13" ht="12.75">
      <c r="A49" s="6" t="s">
        <v>169</v>
      </c>
      <c r="B49" s="2"/>
      <c r="C49" s="58"/>
      <c r="D49" s="58"/>
      <c r="E49" s="58"/>
      <c r="F49" s="58"/>
      <c r="H49" s="6" t="s">
        <v>170</v>
      </c>
      <c r="I49" s="2"/>
      <c r="J49" s="58"/>
      <c r="K49" s="58"/>
      <c r="L49" s="58"/>
      <c r="M49" s="58"/>
    </row>
    <row r="50" spans="1:13" ht="12.75">
      <c r="A50" s="6" t="s">
        <v>171</v>
      </c>
      <c r="B50" s="10"/>
      <c r="C50" s="10"/>
      <c r="D50" s="10"/>
      <c r="E50" s="10"/>
      <c r="F50" s="10"/>
      <c r="H50" s="6" t="s">
        <v>172</v>
      </c>
      <c r="I50" s="10"/>
      <c r="J50" s="10"/>
      <c r="K50" s="10"/>
      <c r="L50" s="10"/>
      <c r="M50" s="10"/>
    </row>
    <row r="51" spans="1:13" ht="12.75">
      <c r="A51" s="8" t="s">
        <v>149</v>
      </c>
      <c r="B51" s="10"/>
      <c r="C51" s="49"/>
      <c r="D51" s="49"/>
      <c r="E51" s="51" t="s">
        <v>40</v>
      </c>
      <c r="F51" s="49"/>
      <c r="H51" s="8" t="s">
        <v>149</v>
      </c>
      <c r="I51" s="10"/>
      <c r="J51" s="49"/>
      <c r="K51" s="49"/>
      <c r="L51" s="51" t="s">
        <v>40</v>
      </c>
      <c r="M51" s="49"/>
    </row>
    <row r="52" spans="1:13" ht="12.75">
      <c r="A52" s="13"/>
      <c r="B52" s="92" t="s">
        <v>41</v>
      </c>
      <c r="C52" s="14" t="s">
        <v>9</v>
      </c>
      <c r="D52" s="14"/>
      <c r="E52" s="14"/>
      <c r="F52" s="15"/>
      <c r="H52" s="13"/>
      <c r="I52" s="92" t="s">
        <v>41</v>
      </c>
      <c r="J52" s="14" t="s">
        <v>9</v>
      </c>
      <c r="K52" s="14"/>
      <c r="L52" s="14"/>
      <c r="M52" s="15"/>
    </row>
    <row r="53" spans="1:13" ht="18">
      <c r="A53" s="59" t="s">
        <v>11</v>
      </c>
      <c r="B53" s="109"/>
      <c r="C53" s="45"/>
      <c r="D53" s="45" t="s">
        <v>13</v>
      </c>
      <c r="E53" s="45"/>
      <c r="F53" s="45"/>
      <c r="H53" s="59" t="s">
        <v>11</v>
      </c>
      <c r="I53" s="109"/>
      <c r="J53" s="45"/>
      <c r="K53" s="45" t="s">
        <v>12</v>
      </c>
      <c r="L53" s="45"/>
      <c r="M53" s="45"/>
    </row>
    <row r="54" spans="1:13" ht="12.75">
      <c r="A54" s="44" t="s">
        <v>18</v>
      </c>
      <c r="B54" s="52">
        <f>+B33/$B$35*$B$46</f>
        <v>8.97998314982126</v>
      </c>
      <c r="C54" s="52"/>
      <c r="D54" s="52">
        <f>+D33/$D$35*$D$46</f>
        <v>18.280061291970213</v>
      </c>
      <c r="E54" s="52"/>
      <c r="F54" s="52"/>
      <c r="H54" s="44" t="s">
        <v>18</v>
      </c>
      <c r="I54" s="52">
        <f>+I33/$I$35*$I$46</f>
        <v>-0.7728691242441977</v>
      </c>
      <c r="J54" s="52"/>
      <c r="K54" s="52">
        <f>+K33/$K$35*$K$46</f>
        <v>33.69184825719751</v>
      </c>
      <c r="L54" s="52"/>
      <c r="M54" s="52"/>
    </row>
    <row r="55" spans="1:13" ht="12.75">
      <c r="A55" s="57" t="s">
        <v>19</v>
      </c>
      <c r="B55" s="53">
        <f>+B34/$B$35*$B$46</f>
        <v>-10.174021672815934</v>
      </c>
      <c r="C55" s="53"/>
      <c r="D55" s="53">
        <f>+D34/$D$35*$D$46</f>
        <v>-8.734105755531063</v>
      </c>
      <c r="E55" s="53"/>
      <c r="F55" s="53"/>
      <c r="H55" s="57" t="s">
        <v>19</v>
      </c>
      <c r="I55" s="53">
        <f>+I34/$I$35*$I$46</f>
        <v>-3.5035108250438873</v>
      </c>
      <c r="J55" s="53"/>
      <c r="K55" s="53">
        <f>+K34/$K$35*$K$46</f>
        <v>0.9542251878120479</v>
      </c>
      <c r="L55" s="53"/>
      <c r="M55" s="53"/>
    </row>
    <row r="56" spans="1:13" s="70" customFormat="1" ht="12.75">
      <c r="A56" s="54" t="s">
        <v>20</v>
      </c>
      <c r="B56" s="55">
        <f>+B35/$B$35*$B$46</f>
        <v>-1.1940385229946742</v>
      </c>
      <c r="C56" s="55"/>
      <c r="D56" s="55">
        <f>+D35/$D$35*$D$46</f>
        <v>9.545955536439152</v>
      </c>
      <c r="E56" s="55"/>
      <c r="F56" s="55" t="e">
        <f>+F35/F37*#REF!</f>
        <v>#DIV/0!</v>
      </c>
      <c r="G56" s="65"/>
      <c r="H56" s="54" t="s">
        <v>20</v>
      </c>
      <c r="I56" s="55">
        <f>+I35/$I$35*$I$46</f>
        <v>-4.276379949288085</v>
      </c>
      <c r="J56" s="55"/>
      <c r="K56" s="55">
        <f>+K35/$K$35*$K$46</f>
        <v>34.64607344500956</v>
      </c>
      <c r="L56" s="55"/>
      <c r="M56" s="55"/>
    </row>
    <row r="57" spans="1:13" ht="12.75">
      <c r="A57" s="18" t="s">
        <v>21</v>
      </c>
      <c r="B57" s="3"/>
      <c r="C57" s="3"/>
      <c r="D57" s="3"/>
      <c r="E57" s="3"/>
      <c r="F57" s="3"/>
      <c r="H57" s="18" t="s">
        <v>21</v>
      </c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H58" s="3"/>
      <c r="I58" s="3"/>
      <c r="J58" s="3"/>
      <c r="K58" s="3"/>
      <c r="L58" s="3"/>
      <c r="M58" s="3"/>
    </row>
  </sheetData>
  <mergeCells count="12">
    <mergeCell ref="A26:F26"/>
    <mergeCell ref="H26:M26"/>
    <mergeCell ref="A14:F14"/>
    <mergeCell ref="H14:M14"/>
    <mergeCell ref="B8:B9"/>
    <mergeCell ref="I8:I9"/>
    <mergeCell ref="B20:B21"/>
    <mergeCell ref="I20:I21"/>
    <mergeCell ref="B42:B43"/>
    <mergeCell ref="I42:I43"/>
    <mergeCell ref="B52:B53"/>
    <mergeCell ref="I52:I53"/>
  </mergeCells>
  <printOptions horizontalCentered="1" verticalCentered="1"/>
  <pageMargins left="0.75" right="0.75" top="1" bottom="1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ACRubianoF</dc:creator>
  <cp:keywords/>
  <dc:description/>
  <cp:lastModifiedBy>ACRubianoF</cp:lastModifiedBy>
  <cp:lastPrinted>2007-12-17T17:13:09Z</cp:lastPrinted>
  <dcterms:created xsi:type="dcterms:W3CDTF">2007-12-14T15:48:13Z</dcterms:created>
  <dcterms:modified xsi:type="dcterms:W3CDTF">2007-12-17T18:44:53Z</dcterms:modified>
  <cp:category/>
  <cp:version/>
  <cp:contentType/>
  <cp:contentStatus/>
</cp:coreProperties>
</file>