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rp\Documents\Pulso Migracion\Anexo\"/>
    </mc:Choice>
  </mc:AlternateContent>
  <xr:revisionPtr revIDLastSave="0" documentId="8_{97A0DFCF-3F85-4156-8ED7-9E0D9DDD6BF6}" xr6:coauthVersionLast="47" xr6:coauthVersionMax="47" xr10:uidLastSave="{00000000-0000-0000-0000-000000000000}"/>
  <bookViews>
    <workbookView xWindow="-120" yWindow="-120" windowWidth="29040" windowHeight="15840" tabRatio="894" firstSheet="1" activeTab="10" xr2:uid="{00000000-000D-0000-FFFF-FFFF00000000}"/>
  </bookViews>
  <sheets>
    <sheet name="Indice" sheetId="508" state="hidden" r:id="rId1"/>
    <sheet name="Estado" sheetId="771" r:id="rId2"/>
    <sheet name="mi27" sheetId="592" r:id="rId3"/>
    <sheet name="mi28" sheetId="665" r:id="rId4"/>
    <sheet name="mi14" sheetId="671" state="hidden" r:id="rId5"/>
    <sheet name="mi14_1" sheetId="672" state="hidden" r:id="rId6"/>
    <sheet name="mi15" sheetId="673" state="hidden" r:id="rId7"/>
    <sheet name="mi17" sheetId="675" state="hidden" r:id="rId8"/>
    <sheet name="mi19" sheetId="677" state="hidden" r:id="rId9"/>
    <sheet name="mi20" sheetId="678" state="hidden" r:id="rId10"/>
    <sheet name="mi21" sheetId="679" r:id="rId11"/>
    <sheet name="mi29" sheetId="674" r:id="rId12"/>
    <sheet name="mi30" sheetId="676" r:id="rId13"/>
    <sheet name="mi31" sheetId="680" r:id="rId14"/>
    <sheet name="mi32" sheetId="681" r:id="rId15"/>
    <sheet name="ml21" sheetId="705" r:id="rId16"/>
    <sheet name="ml22" sheetId="767" r:id="rId17"/>
    <sheet name="ml23" sheetId="718" r:id="rId18"/>
    <sheet name="ml24" sheetId="768" r:id="rId19"/>
    <sheet name="ml4" sheetId="688" state="hidden" r:id="rId20"/>
    <sheet name="ml5" sheetId="689" r:id="rId21"/>
    <sheet name="ml25" sheetId="769" r:id="rId22"/>
    <sheet name="ml22-ml25" sheetId="772" r:id="rId23"/>
    <sheet name="ml26" sheetId="722" r:id="rId24"/>
    <sheet name="ml23-ml26" sheetId="773" r:id="rId25"/>
    <sheet name="ml27" sheetId="770" r:id="rId26"/>
    <sheet name="ml6" sheetId="690" state="hidden" r:id="rId27"/>
    <sheet name="ml7" sheetId="691" state="hidden" r:id="rId28"/>
    <sheet name="ml8" sheetId="692" state="hidden" r:id="rId29"/>
    <sheet name="ml9" sheetId="693" state="hidden" r:id="rId30"/>
    <sheet name="ml10" sheetId="695" state="hidden" r:id="rId31"/>
    <sheet name="ml11" sheetId="694" state="hidden" r:id="rId32"/>
    <sheet name="ml12" sheetId="696" state="hidden" r:id="rId33"/>
    <sheet name="ml13" sheetId="697" state="hidden" r:id="rId34"/>
    <sheet name="ml15" sheetId="699" state="hidden" r:id="rId35"/>
    <sheet name="ml16" sheetId="700" state="hidden" r:id="rId36"/>
    <sheet name="ml17" sheetId="701" state="hidden" r:id="rId37"/>
    <sheet name="ml18" sheetId="702" state="hidden" r:id="rId38"/>
    <sheet name="ml19" sheetId="703" state="hidden" r:id="rId39"/>
    <sheet name="ml24 - ml27" sheetId="774" r:id="rId40"/>
    <sheet name="ir1" sheetId="706" r:id="rId41"/>
    <sheet name="ir3" sheetId="708" r:id="rId42"/>
    <sheet name="ir4" sheetId="709" r:id="rId43"/>
    <sheet name="ir5" sheetId="710" state="hidden" r:id="rId44"/>
    <sheet name="ir6" sheetId="711" state="hidden" r:id="rId45"/>
    <sheet name="ir10" sheetId="727" r:id="rId46"/>
    <sheet name="ir11" sheetId="764" r:id="rId47"/>
    <sheet name="ir7" sheetId="712" r:id="rId48"/>
    <sheet name="ir8" sheetId="713" r:id="rId49"/>
    <sheet name="ir9" sheetId="714" r:id="rId50"/>
    <sheet name="ir12" sheetId="730" r:id="rId51"/>
    <sheet name="ir13" sheetId="765" r:id="rId52"/>
    <sheet name="ir14" sheetId="758" r:id="rId53"/>
    <sheet name="ir15" sheetId="759" r:id="rId54"/>
    <sheet name="ir14 e ir15" sheetId="775" r:id="rId55"/>
    <sheet name="ir16" sheetId="734" r:id="rId56"/>
    <sheet name="ir17" sheetId="735" r:id="rId57"/>
    <sheet name="vi4" sheetId="736" r:id="rId58"/>
    <sheet name="vi5" sheetId="737" r:id="rId59"/>
    <sheet name="cov2" sheetId="740" r:id="rId60"/>
    <sheet name="cov1" sheetId="739" r:id="rId61"/>
    <sheet name="cov3" sheetId="741" r:id="rId62"/>
    <sheet name="cov4" sheetId="742" r:id="rId63"/>
    <sheet name="cov5" sheetId="743" r:id="rId64"/>
    <sheet name="cov6" sheetId="744" r:id="rId65"/>
    <sheet name="cov7" sheetId="745" r:id="rId66"/>
    <sheet name="cov8" sheetId="746" r:id="rId67"/>
    <sheet name="cov9" sheetId="747" r:id="rId68"/>
    <sheet name="cov10" sheetId="748" r:id="rId69"/>
    <sheet name="ei1" sheetId="750" r:id="rId70"/>
    <sheet name="ei2" sheetId="751" r:id="rId71"/>
    <sheet name="ei3" sheetId="752" r:id="rId72"/>
    <sheet name="ei5" sheetId="760" r:id="rId73"/>
    <sheet name="ei6" sheetId="761" r:id="rId74"/>
    <sheet name="ei7" sheetId="762" r:id="rId75"/>
    <sheet name="ei8" sheetId="763" r:id="rId76"/>
  </sheets>
  <externalReferences>
    <externalReference r:id="rId77"/>
    <externalReference r:id="rId78"/>
    <externalReference r:id="rId79"/>
  </externalReferences>
  <definedNames>
    <definedName name="_xlnm._FilterDatabase" localSheetId="60" hidden="1">'cov1'!#REF!</definedName>
    <definedName name="_xlnm._FilterDatabase" localSheetId="68" hidden="1">'cov10'!#REF!</definedName>
    <definedName name="_xlnm._FilterDatabase" localSheetId="59" hidden="1">'cov2'!#REF!</definedName>
    <definedName name="_xlnm._FilterDatabase" localSheetId="61" hidden="1">'cov3'!#REF!</definedName>
    <definedName name="_xlnm._FilterDatabase" localSheetId="62" hidden="1">'cov4'!#REF!</definedName>
    <definedName name="_xlnm._FilterDatabase" localSheetId="63" hidden="1">'cov5'!#REF!</definedName>
    <definedName name="_xlnm._FilterDatabase" localSheetId="64" hidden="1">'cov6'!#REF!</definedName>
    <definedName name="_xlnm._FilterDatabase" localSheetId="65" hidden="1">'cov7'!#REF!</definedName>
    <definedName name="_xlnm._FilterDatabase" localSheetId="66" hidden="1">'cov8'!#REF!</definedName>
    <definedName name="_xlnm._FilterDatabase" localSheetId="67" hidden="1">'cov9'!#REF!</definedName>
    <definedName name="_xlnm._FilterDatabase" localSheetId="69" hidden="1">'ei1'!#REF!</definedName>
    <definedName name="_xlnm._FilterDatabase" localSheetId="70" hidden="1">'ei2'!#REF!</definedName>
    <definedName name="_xlnm._FilterDatabase" localSheetId="71" hidden="1">'ei3'!#REF!</definedName>
    <definedName name="_xlnm._FilterDatabase" localSheetId="72" hidden="1">'ei5'!#REF!</definedName>
    <definedName name="_xlnm._FilterDatabase" localSheetId="73" hidden="1">'ei6'!#REF!</definedName>
    <definedName name="_xlnm._FilterDatabase" localSheetId="74" hidden="1">'ei7'!#REF!</definedName>
    <definedName name="_xlnm._FilterDatabase" localSheetId="75" hidden="1">'ei8'!#REF!</definedName>
    <definedName name="_xlnm._FilterDatabase" localSheetId="1" hidden="1">Estado!#REF!</definedName>
    <definedName name="_xlnm._FilterDatabase" localSheetId="40" hidden="1">'ir1'!#REF!</definedName>
    <definedName name="_xlnm._FilterDatabase" localSheetId="45" hidden="1">'ir10'!#REF!</definedName>
    <definedName name="_xlnm._FilterDatabase" localSheetId="46" hidden="1">'ir11'!#REF!</definedName>
    <definedName name="_xlnm._FilterDatabase" localSheetId="50" hidden="1">'ir12'!#REF!</definedName>
    <definedName name="_xlnm._FilterDatabase" localSheetId="51" hidden="1">'ir13'!#REF!</definedName>
    <definedName name="_xlnm._FilterDatabase" localSheetId="52" hidden="1">'ir14'!#REF!</definedName>
    <definedName name="_xlnm._FilterDatabase" localSheetId="54" hidden="1">'ir14 e ir15'!#REF!</definedName>
    <definedName name="_xlnm._FilterDatabase" localSheetId="53" hidden="1">'ir15'!#REF!</definedName>
    <definedName name="_xlnm._FilterDatabase" localSheetId="55" hidden="1">'ir16'!#REF!</definedName>
    <definedName name="_xlnm._FilterDatabase" localSheetId="56" hidden="1">'ir17'!#REF!</definedName>
    <definedName name="_xlnm._FilterDatabase" localSheetId="41" hidden="1">'ir3'!#REF!</definedName>
    <definedName name="_xlnm._FilterDatabase" localSheetId="42" hidden="1">'ir4'!#REF!</definedName>
    <definedName name="_xlnm._FilterDatabase" localSheetId="43" hidden="1">'ir5'!#REF!</definedName>
    <definedName name="_xlnm._FilterDatabase" localSheetId="44" hidden="1">'ir6'!#REF!</definedName>
    <definedName name="_xlnm._FilterDatabase" localSheetId="47" hidden="1">'ir7'!#REF!</definedName>
    <definedName name="_xlnm._FilterDatabase" localSheetId="48" hidden="1">'ir8'!#REF!</definedName>
    <definedName name="_xlnm._FilterDatabase" localSheetId="49" hidden="1">'ir9'!#REF!</definedName>
    <definedName name="_xlnm._FilterDatabase" localSheetId="4" hidden="1">'mi14'!#REF!</definedName>
    <definedName name="_xlnm._FilterDatabase" localSheetId="5" hidden="1">mi14_1!#REF!</definedName>
    <definedName name="_xlnm._FilterDatabase" localSheetId="6" hidden="1">'mi15'!#REF!</definedName>
    <definedName name="_xlnm._FilterDatabase" localSheetId="7" hidden="1">'mi17'!#REF!</definedName>
    <definedName name="_xlnm._FilterDatabase" localSheetId="8" hidden="1">'mi19'!#REF!</definedName>
    <definedName name="_xlnm._FilterDatabase" localSheetId="9" hidden="1">'mi20'!#REF!</definedName>
    <definedName name="_xlnm._FilterDatabase" localSheetId="10" hidden="1">'mi21'!#REF!</definedName>
    <definedName name="_xlnm._FilterDatabase" localSheetId="2" hidden="1">'mi27'!#REF!</definedName>
    <definedName name="_xlnm._FilterDatabase" localSheetId="3" hidden="1">'mi28'!#REF!</definedName>
    <definedName name="_xlnm._FilterDatabase" localSheetId="11" hidden="1">'mi29'!#REF!</definedName>
    <definedName name="_xlnm._FilterDatabase" localSheetId="12" hidden="1">'mi30'!#REF!</definedName>
    <definedName name="_xlnm._FilterDatabase" localSheetId="13" hidden="1">'mi31'!#REF!</definedName>
    <definedName name="_xlnm._FilterDatabase" localSheetId="14" hidden="1">'mi32'!#REF!</definedName>
    <definedName name="_xlnm._FilterDatabase" localSheetId="30" hidden="1">'ml10'!#REF!</definedName>
    <definedName name="_xlnm._FilterDatabase" localSheetId="31" hidden="1">'ml11'!#REF!</definedName>
    <definedName name="_xlnm._FilterDatabase" localSheetId="32" hidden="1">'ml12'!#REF!</definedName>
    <definedName name="_xlnm._FilterDatabase" localSheetId="33" hidden="1">'ml13'!#REF!</definedName>
    <definedName name="_xlnm._FilterDatabase" localSheetId="34" hidden="1">'ml15'!#REF!</definedName>
    <definedName name="_xlnm._FilterDatabase" localSheetId="35" hidden="1">'ml16'!#REF!</definedName>
    <definedName name="_xlnm._FilterDatabase" localSheetId="36" hidden="1">'ml17'!#REF!</definedName>
    <definedName name="_xlnm._FilterDatabase" localSheetId="37" hidden="1">'ml18'!#REF!</definedName>
    <definedName name="_xlnm._FilterDatabase" localSheetId="38" hidden="1">'ml19'!#REF!</definedName>
    <definedName name="_xlnm._FilterDatabase" localSheetId="15" hidden="1">'ml21'!#REF!</definedName>
    <definedName name="_xlnm._FilterDatabase" localSheetId="16" hidden="1">'ml22'!#REF!</definedName>
    <definedName name="_xlnm._FilterDatabase" localSheetId="22" hidden="1">'ml22-ml25'!#REF!</definedName>
    <definedName name="_xlnm._FilterDatabase" localSheetId="17" hidden="1">'ml23'!#REF!</definedName>
    <definedName name="_xlnm._FilterDatabase" localSheetId="24" hidden="1">'ml23-ml26'!#REF!</definedName>
    <definedName name="_xlnm._FilterDatabase" localSheetId="18" hidden="1">'ml24'!#REF!</definedName>
    <definedName name="_xlnm._FilterDatabase" localSheetId="39" hidden="1">'ml24 - ml27'!#REF!</definedName>
    <definedName name="_xlnm._FilterDatabase" localSheetId="21" hidden="1">'ml25'!#REF!</definedName>
    <definedName name="_xlnm._FilterDatabase" localSheetId="23" hidden="1">'ml26'!#REF!</definedName>
    <definedName name="_xlnm._FilterDatabase" localSheetId="25" hidden="1">'ml27'!#REF!</definedName>
    <definedName name="_xlnm._FilterDatabase" localSheetId="19" hidden="1">'ml4'!#REF!</definedName>
    <definedName name="_xlnm._FilterDatabase" localSheetId="20" hidden="1">'ml5'!#REF!</definedName>
    <definedName name="_xlnm._FilterDatabase" localSheetId="26" hidden="1">'ml6'!#REF!</definedName>
    <definedName name="_xlnm._FilterDatabase" localSheetId="27" hidden="1">'ml7'!#REF!</definedName>
    <definedName name="_xlnm._FilterDatabase" localSheetId="28" hidden="1">'ml8'!#REF!</definedName>
    <definedName name="_xlnm._FilterDatabase" localSheetId="29" hidden="1">'ml9'!#REF!</definedName>
    <definedName name="_xlnm._FilterDatabase" localSheetId="57" hidden="1">'vi4'!#REF!</definedName>
    <definedName name="_xlnm._FilterDatabase" localSheetId="58" hidden="1">'vi5'!#REF!</definedName>
    <definedName name="bn6_2" localSheetId="60">[1]cc1!#REF!</definedName>
    <definedName name="bn6_2" localSheetId="68">[1]cc1!#REF!</definedName>
    <definedName name="bn6_2" localSheetId="59">[1]cc1!#REF!</definedName>
    <definedName name="bn6_2" localSheetId="61">[1]cc1!#REF!</definedName>
    <definedName name="bn6_2" localSheetId="62">[1]cc1!#REF!</definedName>
    <definedName name="bn6_2" localSheetId="63">[1]cc1!#REF!</definedName>
    <definedName name="bn6_2" localSheetId="64">[1]cc1!#REF!</definedName>
    <definedName name="bn6_2" localSheetId="65">[1]cc1!#REF!</definedName>
    <definedName name="bn6_2" localSheetId="66">[1]cc1!#REF!</definedName>
    <definedName name="bn6_2" localSheetId="67">[1]cc1!#REF!</definedName>
    <definedName name="bn6_2" localSheetId="69">[1]cc1!#REF!</definedName>
    <definedName name="bn6_2" localSheetId="70">[1]cc1!#REF!</definedName>
    <definedName name="bn6_2" localSheetId="71">[1]cc1!#REF!</definedName>
    <definedName name="bn6_2" localSheetId="72">[1]cc1!#REF!</definedName>
    <definedName name="bn6_2" localSheetId="73">[1]cc1!#REF!</definedName>
    <definedName name="bn6_2" localSheetId="74">[1]cc1!#REF!</definedName>
    <definedName name="bn6_2" localSheetId="75">[1]cc1!#REF!</definedName>
    <definedName name="bn6_2" localSheetId="45">[1]cc1!#REF!</definedName>
    <definedName name="bn6_2" localSheetId="46">[1]cc1!#REF!</definedName>
    <definedName name="bn6_2" localSheetId="50">[1]cc1!#REF!</definedName>
    <definedName name="bn6_2" localSheetId="51">[1]cc1!#REF!</definedName>
    <definedName name="bn6_2" localSheetId="52">[1]cc1!#REF!</definedName>
    <definedName name="bn6_2" localSheetId="54">[1]cc1!#REF!</definedName>
    <definedName name="bn6_2" localSheetId="53">[1]cc1!#REF!</definedName>
    <definedName name="bn6_2" localSheetId="55">[1]cc1!#REF!</definedName>
    <definedName name="bn6_2" localSheetId="56">[1]cc1!#REF!</definedName>
    <definedName name="bn6_2" localSheetId="16">[1]cc1!#REF!</definedName>
    <definedName name="bn6_2" localSheetId="22">[1]cc1!#REF!</definedName>
    <definedName name="bn6_2" localSheetId="17">[1]cc1!#REF!</definedName>
    <definedName name="bn6_2" localSheetId="24">[1]cc1!#REF!</definedName>
    <definedName name="bn6_2" localSheetId="18">[1]cc1!#REF!</definedName>
    <definedName name="bn6_2" localSheetId="39">[1]cc1!#REF!</definedName>
    <definedName name="bn6_2" localSheetId="21">[1]cc1!#REF!</definedName>
    <definedName name="bn6_2" localSheetId="23">[1]cc1!#REF!</definedName>
    <definedName name="bn6_2" localSheetId="25">[1]cc1!#REF!</definedName>
    <definedName name="bn6_2" localSheetId="57">[1]cc1!#REF!</definedName>
    <definedName name="bn6_2" localSheetId="58">[1]cc1!#REF!</definedName>
    <definedName name="bn6_2">[1]cc1!#REF!</definedName>
    <definedName name="Ej" localSheetId="60">'cov1'!#REF!</definedName>
    <definedName name="Ej" localSheetId="68">'cov10'!#REF!</definedName>
    <definedName name="Ej" localSheetId="59">'cov2'!#REF!</definedName>
    <definedName name="Ej" localSheetId="61">'cov3'!#REF!</definedName>
    <definedName name="Ej" localSheetId="62">'cov4'!#REF!</definedName>
    <definedName name="Ej" localSheetId="63">'cov5'!#REF!</definedName>
    <definedName name="Ej" localSheetId="64">'cov6'!#REF!</definedName>
    <definedName name="Ej" localSheetId="65">'cov7'!#REF!</definedName>
    <definedName name="Ej" localSheetId="66">'cov8'!#REF!</definedName>
    <definedName name="Ej" localSheetId="67">'cov9'!#REF!</definedName>
    <definedName name="Ej" localSheetId="69">'ei1'!#REF!</definedName>
    <definedName name="Ej" localSheetId="70">'ei2'!#REF!</definedName>
    <definedName name="Ej" localSheetId="71">'ei3'!#REF!</definedName>
    <definedName name="Ej" localSheetId="72">'ei5'!#REF!</definedName>
    <definedName name="Ej" localSheetId="73">'ei6'!#REF!</definedName>
    <definedName name="Ej" localSheetId="74">'ei7'!#REF!</definedName>
    <definedName name="Ej" localSheetId="75">'ei8'!#REF!</definedName>
    <definedName name="Ej" localSheetId="1">Estado!#REF!</definedName>
    <definedName name="Ej" localSheetId="40">'ir1'!#REF!</definedName>
    <definedName name="Ej" localSheetId="45">'ir10'!#REF!</definedName>
    <definedName name="Ej" localSheetId="46">'ir11'!#REF!</definedName>
    <definedName name="Ej" localSheetId="50">'ir12'!#REF!</definedName>
    <definedName name="Ej" localSheetId="51">'ir13'!#REF!</definedName>
    <definedName name="Ej" localSheetId="52">'ir14'!#REF!</definedName>
    <definedName name="Ej" localSheetId="54">'ir14 e ir15'!#REF!</definedName>
    <definedName name="Ej" localSheetId="53">'ir15'!#REF!</definedName>
    <definedName name="Ej" localSheetId="55">'ir16'!#REF!</definedName>
    <definedName name="Ej" localSheetId="56">'ir17'!#REF!</definedName>
    <definedName name="Ej" localSheetId="41">'ir3'!#REF!</definedName>
    <definedName name="Ej" localSheetId="42">'ir4'!#REF!</definedName>
    <definedName name="Ej" localSheetId="43">'ir5'!#REF!</definedName>
    <definedName name="Ej" localSheetId="44">'ir6'!#REF!</definedName>
    <definedName name="Ej" localSheetId="47">'ir7'!#REF!</definedName>
    <definedName name="Ej" localSheetId="48">'ir8'!#REF!</definedName>
    <definedName name="Ej" localSheetId="49">'ir9'!#REF!</definedName>
    <definedName name="Ej" localSheetId="4">'mi14'!#REF!</definedName>
    <definedName name="Ej" localSheetId="5">mi14_1!#REF!</definedName>
    <definedName name="Ej" localSheetId="6">'mi15'!#REF!</definedName>
    <definedName name="Ej" localSheetId="7">'mi17'!#REF!</definedName>
    <definedName name="Ej" localSheetId="8">'mi19'!#REF!</definedName>
    <definedName name="Ej" localSheetId="9">'mi20'!#REF!</definedName>
    <definedName name="Ej" localSheetId="10">'mi21'!#REF!</definedName>
    <definedName name="Ej" localSheetId="2">'mi27'!#REF!</definedName>
    <definedName name="Ej" localSheetId="3">'mi28'!#REF!</definedName>
    <definedName name="Ej" localSheetId="11">'mi29'!#REF!</definedName>
    <definedName name="Ej" localSheetId="12">'mi30'!#REF!</definedName>
    <definedName name="Ej" localSheetId="13">'mi31'!#REF!</definedName>
    <definedName name="Ej" localSheetId="14">'mi32'!#REF!</definedName>
    <definedName name="Ej" localSheetId="30">'ml10'!#REF!</definedName>
    <definedName name="Ej" localSheetId="31">'ml11'!#REF!</definedName>
    <definedName name="Ej" localSheetId="32">'ml12'!#REF!</definedName>
    <definedName name="Ej" localSheetId="33">'ml13'!#REF!</definedName>
    <definedName name="Ej" localSheetId="34">'ml15'!#REF!</definedName>
    <definedName name="Ej" localSheetId="35">'ml16'!#REF!</definedName>
    <definedName name="Ej" localSheetId="36">'ml17'!#REF!</definedName>
    <definedName name="Ej" localSheetId="37">'ml18'!#REF!</definedName>
    <definedName name="Ej" localSheetId="38">'ml19'!#REF!</definedName>
    <definedName name="Ej" localSheetId="15">'ml21'!#REF!</definedName>
    <definedName name="Ej" localSheetId="16">'ml22'!#REF!</definedName>
    <definedName name="Ej" localSheetId="22">'ml22-ml25'!#REF!</definedName>
    <definedName name="Ej" localSheetId="17">'ml23'!#REF!</definedName>
    <definedName name="Ej" localSheetId="24">'ml23-ml26'!#REF!</definedName>
    <definedName name="Ej" localSheetId="18">'ml24'!#REF!</definedName>
    <definedName name="Ej" localSheetId="39">'ml24 - ml27'!#REF!</definedName>
    <definedName name="Ej" localSheetId="21">'ml25'!#REF!</definedName>
    <definedName name="Ej" localSheetId="23">'ml26'!#REF!</definedName>
    <definedName name="Ej" localSheetId="25">'ml27'!#REF!</definedName>
    <definedName name="Ej" localSheetId="19">'ml4'!#REF!</definedName>
    <definedName name="Ej" localSheetId="20">'ml5'!#REF!</definedName>
    <definedName name="Ej" localSheetId="26">'ml6'!#REF!</definedName>
    <definedName name="Ej" localSheetId="27">'ml7'!#REF!</definedName>
    <definedName name="Ej" localSheetId="28">'ml8'!#REF!</definedName>
    <definedName name="Ej" localSheetId="29">'ml9'!#REF!</definedName>
    <definedName name="Ej" localSheetId="57">'vi4'!#REF!</definedName>
    <definedName name="Ej" localSheetId="58">'vi5'!#REF!</definedName>
    <definedName name="E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679" l="1"/>
  <c r="E31" i="679"/>
  <c r="E30" i="679"/>
  <c r="E29" i="679"/>
  <c r="E23" i="679"/>
  <c r="E22" i="679"/>
  <c r="E21" i="679"/>
  <c r="E16" i="679"/>
  <c r="E15" i="679"/>
  <c r="E14" i="679"/>
  <c r="C32" i="679"/>
  <c r="C31" i="679"/>
  <c r="C30" i="679"/>
  <c r="C29" i="679"/>
  <c r="C23" i="679"/>
  <c r="C22" i="679"/>
  <c r="C21" i="679"/>
  <c r="C16" i="679"/>
  <c r="C15" i="679"/>
  <c r="C14" i="679"/>
  <c r="AE29" i="774"/>
  <c r="AE28" i="774"/>
  <c r="AC29" i="774"/>
  <c r="AC28" i="774"/>
  <c r="AA29" i="774"/>
  <c r="AA28" i="774"/>
  <c r="Y29" i="774"/>
  <c r="Y28" i="774"/>
  <c r="W29" i="774"/>
  <c r="W28" i="774"/>
  <c r="U29" i="774"/>
  <c r="U28" i="774"/>
  <c r="S29" i="774"/>
  <c r="S28" i="774"/>
  <c r="Q29" i="774"/>
  <c r="Q28" i="774"/>
  <c r="O29" i="774"/>
  <c r="O28" i="774"/>
  <c r="M29" i="774"/>
  <c r="M28" i="774"/>
  <c r="K29" i="774"/>
  <c r="K28" i="774"/>
  <c r="I29" i="774"/>
  <c r="I28" i="774"/>
  <c r="G29" i="774"/>
  <c r="G28" i="774"/>
  <c r="E29" i="774"/>
  <c r="E28" i="774"/>
  <c r="C29" i="774"/>
  <c r="C28" i="774"/>
  <c r="C27" i="774"/>
  <c r="AC27" i="774"/>
  <c r="AC26" i="774"/>
  <c r="AC25" i="774"/>
  <c r="AC24" i="774"/>
  <c r="AC23" i="774"/>
  <c r="AC22" i="774"/>
  <c r="AC21" i="774"/>
  <c r="AC20" i="774"/>
  <c r="AC19" i="774"/>
  <c r="AC18" i="774"/>
  <c r="AC17" i="774"/>
  <c r="AC16" i="774"/>
  <c r="AC15" i="774"/>
  <c r="AC14" i="774"/>
  <c r="S32" i="718"/>
  <c r="S31" i="718"/>
  <c r="S30" i="718"/>
  <c r="S29" i="718"/>
  <c r="S23" i="718"/>
  <c r="S22" i="718"/>
  <c r="S21" i="718"/>
  <c r="S16" i="718"/>
  <c r="S15" i="718"/>
  <c r="S14" i="718"/>
  <c r="Q32" i="718"/>
  <c r="Q31" i="718"/>
  <c r="Q30" i="718"/>
  <c r="Q29" i="718"/>
  <c r="Q23" i="718"/>
  <c r="Q22" i="718"/>
  <c r="Q21" i="718"/>
  <c r="Q16" i="718"/>
  <c r="Q15" i="718"/>
  <c r="Q14" i="718"/>
  <c r="O32" i="718"/>
  <c r="O31" i="718"/>
  <c r="O30" i="718"/>
  <c r="O29" i="718"/>
  <c r="O23" i="718"/>
  <c r="O22" i="718"/>
  <c r="O21" i="718"/>
  <c r="O16" i="718"/>
  <c r="O15" i="718"/>
  <c r="O14" i="718"/>
  <c r="M32" i="718"/>
  <c r="M31" i="718"/>
  <c r="M30" i="718"/>
  <c r="M29" i="718"/>
  <c r="M23" i="718"/>
  <c r="M22" i="718"/>
  <c r="M21" i="718"/>
  <c r="M16" i="718"/>
  <c r="M15" i="718"/>
  <c r="M14" i="718"/>
  <c r="K32" i="718"/>
  <c r="K31" i="718"/>
  <c r="K30" i="718"/>
  <c r="K29" i="718"/>
  <c r="K23" i="718"/>
  <c r="K22" i="718"/>
  <c r="K21" i="718"/>
  <c r="K16" i="718"/>
  <c r="K15" i="718"/>
  <c r="K14" i="718"/>
  <c r="I32" i="718"/>
  <c r="I31" i="718"/>
  <c r="I30" i="718"/>
  <c r="I29" i="718"/>
  <c r="I23" i="718"/>
  <c r="I22" i="718"/>
  <c r="I21" i="718"/>
  <c r="I16" i="718"/>
  <c r="I15" i="718"/>
  <c r="I14" i="718"/>
  <c r="G32" i="718"/>
  <c r="G31" i="718"/>
  <c r="G30" i="718"/>
  <c r="G29" i="718"/>
  <c r="G23" i="718"/>
  <c r="G22" i="718"/>
  <c r="G21" i="718"/>
  <c r="G16" i="718"/>
  <c r="G15" i="718"/>
  <c r="G14" i="718"/>
  <c r="E32" i="718"/>
  <c r="E31" i="718"/>
  <c r="E30" i="718"/>
  <c r="E29" i="718"/>
  <c r="E23" i="718"/>
  <c r="E22" i="718"/>
  <c r="E21" i="718"/>
  <c r="E16" i="718"/>
  <c r="E15" i="718"/>
  <c r="E14" i="718"/>
  <c r="C32" i="718"/>
  <c r="C31" i="718"/>
  <c r="C30" i="718"/>
  <c r="C29" i="718"/>
  <c r="C23" i="718"/>
  <c r="C22" i="718"/>
  <c r="C21" i="718"/>
  <c r="C16" i="718"/>
  <c r="C15" i="718"/>
  <c r="C14" i="718"/>
  <c r="Y26" i="772"/>
  <c r="W26" i="772"/>
  <c r="U26" i="772"/>
  <c r="S26" i="772"/>
  <c r="Q26" i="772"/>
  <c r="O26" i="772"/>
  <c r="M26" i="772"/>
  <c r="K26" i="772"/>
  <c r="I26" i="772"/>
  <c r="G26" i="772"/>
  <c r="E26" i="772"/>
  <c r="C25" i="772"/>
  <c r="Y25" i="772"/>
  <c r="Y24" i="772"/>
  <c r="Y23" i="772"/>
  <c r="Y22" i="772"/>
  <c r="Y21" i="772"/>
  <c r="Y20" i="772"/>
  <c r="Y19" i="772"/>
  <c r="Y18" i="772"/>
  <c r="Y17" i="772"/>
  <c r="Y16" i="772"/>
  <c r="Y15" i="772"/>
  <c r="Y14" i="772"/>
  <c r="W25" i="772"/>
  <c r="W24" i="772"/>
  <c r="W23" i="772"/>
  <c r="W22" i="772"/>
  <c r="W21" i="772"/>
  <c r="W20" i="772"/>
  <c r="W19" i="772"/>
  <c r="W18" i="772"/>
  <c r="W17" i="772"/>
  <c r="W16" i="772"/>
  <c r="W15" i="772"/>
  <c r="W14" i="772"/>
  <c r="U25" i="772"/>
  <c r="U24" i="772"/>
  <c r="U23" i="772"/>
  <c r="U22" i="772"/>
  <c r="U21" i="772"/>
  <c r="U20" i="772"/>
  <c r="U19" i="772"/>
  <c r="U18" i="772"/>
  <c r="U17" i="772"/>
  <c r="U16" i="772"/>
  <c r="U15" i="772"/>
  <c r="U14" i="772"/>
  <c r="S25" i="772"/>
  <c r="S24" i="772"/>
  <c r="S23" i="772"/>
  <c r="S22" i="772"/>
  <c r="S21" i="772"/>
  <c r="S20" i="772"/>
  <c r="S19" i="772"/>
  <c r="S18" i="772"/>
  <c r="S17" i="772"/>
  <c r="S16" i="772"/>
  <c r="S15" i="772"/>
  <c r="S14" i="772"/>
  <c r="Q25" i="772"/>
  <c r="Q24" i="772"/>
  <c r="Q23" i="772"/>
  <c r="Q22" i="772"/>
  <c r="Q21" i="772"/>
  <c r="Q20" i="772"/>
  <c r="Q19" i="772"/>
  <c r="Q18" i="772"/>
  <c r="Q17" i="772"/>
  <c r="Q16" i="772"/>
  <c r="Q15" i="772"/>
  <c r="Q14" i="772"/>
  <c r="O25" i="772"/>
  <c r="O24" i="772"/>
  <c r="O23" i="772"/>
  <c r="O22" i="772"/>
  <c r="O21" i="772"/>
  <c r="O20" i="772"/>
  <c r="O19" i="772"/>
  <c r="O18" i="772"/>
  <c r="O17" i="772"/>
  <c r="O16" i="772"/>
  <c r="O15" i="772"/>
  <c r="O14" i="772"/>
  <c r="M25" i="772"/>
  <c r="M24" i="772"/>
  <c r="M23" i="772"/>
  <c r="M22" i="772"/>
  <c r="M21" i="772"/>
  <c r="M20" i="772"/>
  <c r="M19" i="772"/>
  <c r="M18" i="772"/>
  <c r="M17" i="772"/>
  <c r="M16" i="772"/>
  <c r="M15" i="772"/>
  <c r="M14" i="772"/>
  <c r="K25" i="772"/>
  <c r="K24" i="772"/>
  <c r="K23" i="772"/>
  <c r="K22" i="772"/>
  <c r="K21" i="772"/>
  <c r="K20" i="772"/>
  <c r="K19" i="772"/>
  <c r="K18" i="772"/>
  <c r="K17" i="772"/>
  <c r="K16" i="772"/>
  <c r="K15" i="772"/>
  <c r="K14" i="772"/>
  <c r="I25" i="772"/>
  <c r="I24" i="772"/>
  <c r="I23" i="772"/>
  <c r="I22" i="772"/>
  <c r="I21" i="772"/>
  <c r="I20" i="772"/>
  <c r="I19" i="772"/>
  <c r="I18" i="772"/>
  <c r="I17" i="772"/>
  <c r="I16" i="772"/>
  <c r="I15" i="772"/>
  <c r="I14" i="772"/>
  <c r="G25" i="772"/>
  <c r="G24" i="772"/>
  <c r="G23" i="772"/>
  <c r="G22" i="772"/>
  <c r="G21" i="772"/>
  <c r="G20" i="772"/>
  <c r="G19" i="772"/>
  <c r="G18" i="772"/>
  <c r="G17" i="772"/>
  <c r="G16" i="772"/>
  <c r="G15" i="772"/>
  <c r="G14" i="772"/>
  <c r="E25" i="772"/>
  <c r="E24" i="772"/>
  <c r="E23" i="772"/>
  <c r="E22" i="772"/>
  <c r="E21" i="772"/>
  <c r="E20" i="772"/>
  <c r="E19" i="772"/>
  <c r="E18" i="772"/>
  <c r="E17" i="772"/>
  <c r="E16" i="772"/>
  <c r="E15" i="772"/>
  <c r="E14" i="772"/>
  <c r="C14" i="772"/>
  <c r="B26" i="772"/>
  <c r="C26" i="772" s="1"/>
  <c r="D20" i="775"/>
  <c r="F20" i="775"/>
  <c r="H20" i="775"/>
  <c r="J20" i="775"/>
  <c r="L20" i="775"/>
  <c r="B20" i="775"/>
  <c r="N15" i="775"/>
  <c r="M15" i="775" s="1"/>
  <c r="N16" i="775"/>
  <c r="C16" i="775" s="1"/>
  <c r="N17" i="775"/>
  <c r="K17" i="775" s="1"/>
  <c r="N18" i="775"/>
  <c r="K18" i="775" s="1"/>
  <c r="N19" i="775"/>
  <c r="M19" i="775" s="1"/>
  <c r="N14" i="775"/>
  <c r="M14" i="775" s="1"/>
  <c r="C15" i="774"/>
  <c r="I16" i="774"/>
  <c r="G17" i="774"/>
  <c r="E18" i="774"/>
  <c r="C19" i="774"/>
  <c r="I20" i="774"/>
  <c r="G21" i="774"/>
  <c r="E22" i="774"/>
  <c r="C23" i="774"/>
  <c r="I24" i="774"/>
  <c r="G25" i="774"/>
  <c r="E26" i="774"/>
  <c r="Y14" i="774"/>
  <c r="C15" i="772"/>
  <c r="C19" i="772"/>
  <c r="C23" i="772"/>
  <c r="C24" i="772"/>
  <c r="G24" i="774" l="1"/>
  <c r="AE14" i="774"/>
  <c r="AE20" i="774"/>
  <c r="O24" i="774"/>
  <c r="G14" i="775"/>
  <c r="E14" i="775"/>
  <c r="C17" i="775"/>
  <c r="N20" i="775"/>
  <c r="I18" i="775"/>
  <c r="E18" i="775"/>
  <c r="K14" i="775"/>
  <c r="K16" i="775"/>
  <c r="G16" i="775"/>
  <c r="M18" i="775"/>
  <c r="C14" i="775"/>
  <c r="C18" i="775"/>
  <c r="E17" i="775"/>
  <c r="G19" i="775"/>
  <c r="G15" i="775"/>
  <c r="I17" i="775"/>
  <c r="K19" i="775"/>
  <c r="K15" i="775"/>
  <c r="M17" i="775"/>
  <c r="C15" i="775"/>
  <c r="C19" i="775"/>
  <c r="E16" i="775"/>
  <c r="G18" i="775"/>
  <c r="I14" i="775"/>
  <c r="I16" i="775"/>
  <c r="M16" i="775"/>
  <c r="E19" i="775"/>
  <c r="E15" i="775"/>
  <c r="G17" i="775"/>
  <c r="I19" i="775"/>
  <c r="I15" i="775"/>
  <c r="M14" i="774"/>
  <c r="W16" i="774"/>
  <c r="AA14" i="774"/>
  <c r="U20" i="774"/>
  <c r="M25" i="774"/>
  <c r="E25" i="774"/>
  <c r="K14" i="774"/>
  <c r="AE21" i="774"/>
  <c r="S25" i="774"/>
  <c r="K25" i="774"/>
  <c r="C25" i="774"/>
  <c r="S17" i="774"/>
  <c r="K17" i="774"/>
  <c r="C17" i="774"/>
  <c r="AA18" i="774"/>
  <c r="U17" i="774"/>
  <c r="C14" i="774"/>
  <c r="S14" i="774"/>
  <c r="AE25" i="774"/>
  <c r="AE17" i="774"/>
  <c r="AA22" i="774"/>
  <c r="W24" i="774"/>
  <c r="U24" i="774"/>
  <c r="U16" i="774"/>
  <c r="S21" i="774"/>
  <c r="O20" i="774"/>
  <c r="M17" i="774"/>
  <c r="K21" i="774"/>
  <c r="G20" i="774"/>
  <c r="E17" i="774"/>
  <c r="C21" i="774"/>
  <c r="AA26" i="774"/>
  <c r="AA25" i="774"/>
  <c r="AA17" i="774"/>
  <c r="U25" i="774"/>
  <c r="S22" i="774"/>
  <c r="M21" i="774"/>
  <c r="K22" i="774"/>
  <c r="E21" i="774"/>
  <c r="C22" i="774"/>
  <c r="E14" i="774"/>
  <c r="U14" i="774"/>
  <c r="AE24" i="774"/>
  <c r="AE16" i="774"/>
  <c r="AA21" i="774"/>
  <c r="W20" i="774"/>
  <c r="U21" i="774"/>
  <c r="S26" i="774"/>
  <c r="S18" i="774"/>
  <c r="O16" i="774"/>
  <c r="K26" i="774"/>
  <c r="K18" i="774"/>
  <c r="G16" i="774"/>
  <c r="C26" i="774"/>
  <c r="C18" i="774"/>
  <c r="Y27" i="774"/>
  <c r="Y15" i="774"/>
  <c r="Q27" i="774"/>
  <c r="Q15" i="774"/>
  <c r="I23" i="774"/>
  <c r="Y18" i="774"/>
  <c r="W23" i="774"/>
  <c r="O23" i="774"/>
  <c r="Y19" i="774"/>
  <c r="Q19" i="774"/>
  <c r="I15" i="774"/>
  <c r="Y22" i="774"/>
  <c r="W27" i="774"/>
  <c r="W19" i="774"/>
  <c r="W15" i="774"/>
  <c r="Q26" i="774"/>
  <c r="Q22" i="774"/>
  <c r="Q18" i="774"/>
  <c r="O27" i="774"/>
  <c r="O19" i="774"/>
  <c r="O15" i="774"/>
  <c r="M24" i="774"/>
  <c r="M20" i="774"/>
  <c r="M16" i="774"/>
  <c r="I26" i="774"/>
  <c r="I22" i="774"/>
  <c r="I18" i="774"/>
  <c r="G27" i="774"/>
  <c r="G23" i="774"/>
  <c r="G19" i="774"/>
  <c r="G15" i="774"/>
  <c r="E24" i="774"/>
  <c r="E20" i="774"/>
  <c r="E16" i="774"/>
  <c r="G14" i="774"/>
  <c r="O14" i="774"/>
  <c r="W14" i="774"/>
  <c r="AE27" i="774"/>
  <c r="AE23" i="774"/>
  <c r="AE19" i="774"/>
  <c r="AE15" i="774"/>
  <c r="AA24" i="774"/>
  <c r="AA20" i="774"/>
  <c r="AA16" i="774"/>
  <c r="Y25" i="774"/>
  <c r="Y21" i="774"/>
  <c r="Y17" i="774"/>
  <c r="W26" i="774"/>
  <c r="W22" i="774"/>
  <c r="W18" i="774"/>
  <c r="U27" i="774"/>
  <c r="U23" i="774"/>
  <c r="U19" i="774"/>
  <c r="U15" i="774"/>
  <c r="S24" i="774"/>
  <c r="S20" i="774"/>
  <c r="S16" i="774"/>
  <c r="Q25" i="774"/>
  <c r="Q21" i="774"/>
  <c r="Q17" i="774"/>
  <c r="O26" i="774"/>
  <c r="O22" i="774"/>
  <c r="O18" i="774"/>
  <c r="M27" i="774"/>
  <c r="M23" i="774"/>
  <c r="M19" i="774"/>
  <c r="M15" i="774"/>
  <c r="K24" i="774"/>
  <c r="K20" i="774"/>
  <c r="K16" i="774"/>
  <c r="I25" i="774"/>
  <c r="I21" i="774"/>
  <c r="I17" i="774"/>
  <c r="G26" i="774"/>
  <c r="G22" i="774"/>
  <c r="G18" i="774"/>
  <c r="E27" i="774"/>
  <c r="E23" i="774"/>
  <c r="E19" i="774"/>
  <c r="E15" i="774"/>
  <c r="C24" i="774"/>
  <c r="C20" i="774"/>
  <c r="C16" i="774"/>
  <c r="Y23" i="774"/>
  <c r="Q23" i="774"/>
  <c r="I27" i="774"/>
  <c r="I19" i="774"/>
  <c r="Y26" i="774"/>
  <c r="I14" i="774"/>
  <c r="Q14" i="774"/>
  <c r="AE26" i="774"/>
  <c r="AE22" i="774"/>
  <c r="AE18" i="774"/>
  <c r="AA27" i="774"/>
  <c r="AA23" i="774"/>
  <c r="AA19" i="774"/>
  <c r="AA15" i="774"/>
  <c r="Y24" i="774"/>
  <c r="Y20" i="774"/>
  <c r="Y16" i="774"/>
  <c r="W25" i="774"/>
  <c r="W21" i="774"/>
  <c r="W17" i="774"/>
  <c r="U26" i="774"/>
  <c r="U22" i="774"/>
  <c r="U18" i="774"/>
  <c r="S27" i="774"/>
  <c r="S23" i="774"/>
  <c r="S19" i="774"/>
  <c r="S15" i="774"/>
  <c r="Q24" i="774"/>
  <c r="Q20" i="774"/>
  <c r="Q16" i="774"/>
  <c r="O25" i="774"/>
  <c r="O21" i="774"/>
  <c r="O17" i="774"/>
  <c r="M26" i="774"/>
  <c r="M22" i="774"/>
  <c r="M18" i="774"/>
  <c r="K27" i="774"/>
  <c r="K23" i="774"/>
  <c r="K19" i="774"/>
  <c r="K15" i="774"/>
  <c r="C22" i="772"/>
  <c r="C18" i="772"/>
  <c r="C21" i="772"/>
  <c r="C17" i="772"/>
  <c r="C20" i="772"/>
  <c r="C16" i="772"/>
  <c r="W32" i="708"/>
  <c r="W31" i="708"/>
  <c r="W30" i="708"/>
  <c r="W29" i="708"/>
  <c r="W23" i="708"/>
  <c r="W22" i="708"/>
  <c r="W21" i="708"/>
  <c r="W16" i="708"/>
  <c r="W15" i="708"/>
  <c r="W14" i="708"/>
  <c r="U32" i="708"/>
  <c r="U31" i="708"/>
  <c r="U30" i="708"/>
  <c r="U29" i="708"/>
  <c r="U23" i="708"/>
  <c r="U22" i="708"/>
  <c r="U21" i="708"/>
  <c r="U16" i="708"/>
  <c r="U15" i="708"/>
  <c r="S32" i="708"/>
  <c r="S31" i="708"/>
  <c r="S30" i="708"/>
  <c r="S29" i="708"/>
  <c r="S23" i="708"/>
  <c r="S22" i="708"/>
  <c r="S21" i="708"/>
  <c r="S16" i="708"/>
  <c r="S15" i="708"/>
  <c r="S14" i="708"/>
  <c r="Q32" i="708"/>
  <c r="Q31" i="708"/>
  <c r="Q30" i="708"/>
  <c r="Q29" i="708"/>
  <c r="Q23" i="708"/>
  <c r="Q22" i="708"/>
  <c r="Q21" i="708"/>
  <c r="Q16" i="708"/>
  <c r="Q15" i="708"/>
  <c r="Q14" i="708"/>
  <c r="O32" i="708"/>
  <c r="O31" i="708"/>
  <c r="O30" i="708"/>
  <c r="O29" i="708"/>
  <c r="O23" i="708"/>
  <c r="O22" i="708"/>
  <c r="O21" i="708"/>
  <c r="O16" i="708"/>
  <c r="O15" i="708"/>
  <c r="O14" i="708"/>
  <c r="M32" i="708"/>
  <c r="M31" i="708"/>
  <c r="M30" i="708"/>
  <c r="M29" i="708"/>
  <c r="M23" i="708"/>
  <c r="M22" i="708"/>
  <c r="M21" i="708"/>
  <c r="M16" i="708"/>
  <c r="M15" i="708"/>
  <c r="M14" i="708"/>
  <c r="K32" i="708"/>
  <c r="K31" i="708"/>
  <c r="K30" i="708"/>
  <c r="K29" i="708"/>
  <c r="K23" i="708"/>
  <c r="K22" i="708"/>
  <c r="K21" i="708"/>
  <c r="K16" i="708"/>
  <c r="K15" i="708"/>
  <c r="K14" i="708"/>
  <c r="I32" i="708"/>
  <c r="I31" i="708"/>
  <c r="I30" i="708"/>
  <c r="I29" i="708"/>
  <c r="I23" i="708"/>
  <c r="I22" i="708"/>
  <c r="I21" i="708"/>
  <c r="I16" i="708"/>
  <c r="I15" i="708"/>
  <c r="I14" i="708"/>
  <c r="G32" i="708"/>
  <c r="G31" i="708"/>
  <c r="G30" i="708"/>
  <c r="G29" i="708"/>
  <c r="G23" i="708"/>
  <c r="G22" i="708"/>
  <c r="G21" i="708"/>
  <c r="G16" i="708"/>
  <c r="G15" i="708"/>
  <c r="G14" i="708"/>
  <c r="E32" i="708"/>
  <c r="E31" i="708"/>
  <c r="E30" i="708"/>
  <c r="E29" i="708"/>
  <c r="E23" i="708"/>
  <c r="E22" i="708"/>
  <c r="E21" i="708"/>
  <c r="E16" i="708"/>
  <c r="E15" i="708"/>
  <c r="E14" i="708"/>
  <c r="C32" i="708"/>
  <c r="C31" i="708"/>
  <c r="C30" i="708"/>
  <c r="C29" i="708"/>
  <c r="C23" i="708"/>
  <c r="C22" i="708"/>
  <c r="C21" i="708"/>
  <c r="C16" i="708"/>
  <c r="C15" i="708"/>
  <c r="C14" i="708"/>
  <c r="U14" i="708"/>
  <c r="C20" i="775" l="1"/>
  <c r="K20" i="775"/>
  <c r="M20" i="775"/>
  <c r="E20" i="775"/>
  <c r="G20" i="775"/>
  <c r="I20" i="775"/>
  <c r="AC31" i="770"/>
  <c r="AC30" i="770"/>
  <c r="AC29" i="770"/>
  <c r="AC28" i="770"/>
  <c r="AC23" i="770"/>
  <c r="AC22" i="770"/>
  <c r="AC21" i="770"/>
  <c r="AC16" i="770"/>
  <c r="AC15" i="770"/>
  <c r="AC14" i="770"/>
  <c r="AA31" i="770"/>
  <c r="AA30" i="770"/>
  <c r="AA29" i="770"/>
  <c r="AA28" i="770"/>
  <c r="AA23" i="770"/>
  <c r="AA22" i="770"/>
  <c r="AA21" i="770"/>
  <c r="AA16" i="770"/>
  <c r="AA15" i="770"/>
  <c r="AA14" i="770"/>
  <c r="Y31" i="770"/>
  <c r="Y30" i="770"/>
  <c r="Y29" i="770"/>
  <c r="Y28" i="770"/>
  <c r="Y23" i="770"/>
  <c r="Y22" i="770"/>
  <c r="Y21" i="770"/>
  <c r="Y16" i="770"/>
  <c r="Y15" i="770"/>
  <c r="Y14" i="770"/>
  <c r="W31" i="770"/>
  <c r="W30" i="770"/>
  <c r="W29" i="770"/>
  <c r="W28" i="770"/>
  <c r="W23" i="770"/>
  <c r="W22" i="770"/>
  <c r="W21" i="770"/>
  <c r="W16" i="770"/>
  <c r="W15" i="770"/>
  <c r="W14" i="770"/>
  <c r="U31" i="770"/>
  <c r="U30" i="770"/>
  <c r="U29" i="770"/>
  <c r="U28" i="770"/>
  <c r="U23" i="770"/>
  <c r="U22" i="770"/>
  <c r="U21" i="770"/>
  <c r="U16" i="770"/>
  <c r="U15" i="770"/>
  <c r="U14" i="770"/>
  <c r="S31" i="770"/>
  <c r="S30" i="770"/>
  <c r="S29" i="770"/>
  <c r="S28" i="770"/>
  <c r="S23" i="770"/>
  <c r="S22" i="770"/>
  <c r="S21" i="770"/>
  <c r="S16" i="770"/>
  <c r="S15" i="770"/>
  <c r="S14" i="770"/>
  <c r="Q31" i="770"/>
  <c r="Q30" i="770"/>
  <c r="Q29" i="770"/>
  <c r="Q28" i="770"/>
  <c r="Q23" i="770"/>
  <c r="Q22" i="770"/>
  <c r="Q21" i="770"/>
  <c r="Q16" i="770"/>
  <c r="Q15" i="770"/>
  <c r="Q14" i="770"/>
  <c r="O31" i="770"/>
  <c r="O30" i="770"/>
  <c r="O29" i="770"/>
  <c r="O28" i="770"/>
  <c r="O23" i="770"/>
  <c r="O22" i="770"/>
  <c r="O21" i="770"/>
  <c r="O16" i="770"/>
  <c r="O15" i="770"/>
  <c r="O14" i="770"/>
  <c r="M31" i="770"/>
  <c r="M30" i="770"/>
  <c r="M29" i="770"/>
  <c r="M28" i="770"/>
  <c r="M23" i="770"/>
  <c r="M22" i="770"/>
  <c r="M21" i="770"/>
  <c r="M16" i="770"/>
  <c r="M15" i="770"/>
  <c r="M14" i="770"/>
  <c r="K31" i="770"/>
  <c r="K30" i="770"/>
  <c r="K29" i="770"/>
  <c r="K28" i="770"/>
  <c r="K23" i="770"/>
  <c r="K22" i="770"/>
  <c r="K21" i="770"/>
  <c r="K16" i="770"/>
  <c r="K15" i="770"/>
  <c r="K14" i="770"/>
  <c r="I31" i="770"/>
  <c r="I30" i="770"/>
  <c r="I29" i="770"/>
  <c r="I28" i="770"/>
  <c r="I23" i="770"/>
  <c r="I22" i="770"/>
  <c r="I21" i="770"/>
  <c r="I16" i="770"/>
  <c r="I15" i="770"/>
  <c r="I14" i="770"/>
  <c r="G31" i="770"/>
  <c r="G30" i="770"/>
  <c r="G29" i="770"/>
  <c r="G28" i="770"/>
  <c r="G23" i="770"/>
  <c r="G22" i="770"/>
  <c r="G21" i="770"/>
  <c r="G16" i="770"/>
  <c r="G15" i="770"/>
  <c r="G14" i="770"/>
  <c r="E31" i="770"/>
  <c r="E30" i="770"/>
  <c r="E29" i="770"/>
  <c r="E28" i="770"/>
  <c r="E23" i="770"/>
  <c r="E22" i="770"/>
  <c r="E21" i="770"/>
  <c r="E16" i="770"/>
  <c r="E15" i="770"/>
  <c r="E14" i="770"/>
  <c r="C14" i="770"/>
  <c r="C31" i="770"/>
  <c r="C30" i="770"/>
  <c r="C29" i="770"/>
  <c r="C28" i="770"/>
  <c r="C23" i="770"/>
  <c r="C22" i="770"/>
  <c r="C21" i="770"/>
  <c r="C16" i="770"/>
  <c r="C15" i="770"/>
  <c r="AC31" i="768"/>
  <c r="AC30" i="768"/>
  <c r="AC29" i="768"/>
  <c r="AC28" i="768"/>
  <c r="AC23" i="768"/>
  <c r="AC22" i="768"/>
  <c r="AC21" i="768"/>
  <c r="AC16" i="768"/>
  <c r="AC15" i="768"/>
  <c r="AC14" i="768"/>
  <c r="AA31" i="768"/>
  <c r="AA30" i="768"/>
  <c r="AA29" i="768"/>
  <c r="AA28" i="768"/>
  <c r="AA23" i="768"/>
  <c r="AA22" i="768"/>
  <c r="AA21" i="768"/>
  <c r="AA16" i="768"/>
  <c r="AA15" i="768"/>
  <c r="AA14" i="768"/>
  <c r="Y31" i="768"/>
  <c r="Y30" i="768"/>
  <c r="Y29" i="768"/>
  <c r="Y28" i="768"/>
  <c r="Y23" i="768"/>
  <c r="Y22" i="768"/>
  <c r="Y21" i="768"/>
  <c r="Y16" i="768"/>
  <c r="Y15" i="768"/>
  <c r="Y14" i="768"/>
  <c r="W31" i="768"/>
  <c r="W30" i="768"/>
  <c r="W29" i="768"/>
  <c r="W28" i="768"/>
  <c r="W23" i="768"/>
  <c r="W22" i="768"/>
  <c r="W21" i="768"/>
  <c r="W16" i="768"/>
  <c r="W15" i="768"/>
  <c r="W14" i="768"/>
  <c r="U31" i="768"/>
  <c r="U30" i="768"/>
  <c r="U29" i="768"/>
  <c r="U28" i="768"/>
  <c r="U23" i="768"/>
  <c r="U22" i="768"/>
  <c r="U21" i="768"/>
  <c r="U16" i="768"/>
  <c r="U15" i="768"/>
  <c r="U14" i="768"/>
  <c r="S31" i="768"/>
  <c r="S30" i="768"/>
  <c r="S29" i="768"/>
  <c r="S28" i="768"/>
  <c r="S23" i="768"/>
  <c r="S22" i="768"/>
  <c r="S21" i="768"/>
  <c r="S16" i="768"/>
  <c r="S15" i="768"/>
  <c r="S14" i="768"/>
  <c r="Q31" i="768"/>
  <c r="Q30" i="768"/>
  <c r="Q29" i="768"/>
  <c r="Q28" i="768"/>
  <c r="Q23" i="768"/>
  <c r="Q22" i="768"/>
  <c r="Q21" i="768"/>
  <c r="Q16" i="768"/>
  <c r="Q15" i="768"/>
  <c r="Q14" i="768"/>
  <c r="O31" i="768"/>
  <c r="O30" i="768"/>
  <c r="O29" i="768"/>
  <c r="O28" i="768"/>
  <c r="O23" i="768"/>
  <c r="O22" i="768"/>
  <c r="O21" i="768"/>
  <c r="O16" i="768"/>
  <c r="O15" i="768"/>
  <c r="O14" i="768"/>
  <c r="M31" i="768"/>
  <c r="M30" i="768"/>
  <c r="M29" i="768"/>
  <c r="M28" i="768"/>
  <c r="M23" i="768"/>
  <c r="M22" i="768"/>
  <c r="M21" i="768"/>
  <c r="M16" i="768"/>
  <c r="M15" i="768"/>
  <c r="M14" i="768"/>
  <c r="K31" i="768"/>
  <c r="K30" i="768"/>
  <c r="K29" i="768"/>
  <c r="K28" i="768"/>
  <c r="K23" i="768"/>
  <c r="K22" i="768"/>
  <c r="K21" i="768"/>
  <c r="K16" i="768"/>
  <c r="K15" i="768"/>
  <c r="K14" i="768"/>
  <c r="I31" i="768"/>
  <c r="I30" i="768"/>
  <c r="I29" i="768"/>
  <c r="I28" i="768"/>
  <c r="I23" i="768"/>
  <c r="I22" i="768"/>
  <c r="I21" i="768"/>
  <c r="I16" i="768"/>
  <c r="I15" i="768"/>
  <c r="I14" i="768"/>
  <c r="G31" i="768"/>
  <c r="G30" i="768"/>
  <c r="G29" i="768"/>
  <c r="G28" i="768"/>
  <c r="G23" i="768"/>
  <c r="G22" i="768"/>
  <c r="G21" i="768"/>
  <c r="G16" i="768"/>
  <c r="G15" i="768"/>
  <c r="G14" i="768"/>
  <c r="E31" i="768"/>
  <c r="E30" i="768"/>
  <c r="E29" i="768"/>
  <c r="E28" i="768"/>
  <c r="E23" i="768"/>
  <c r="E22" i="768"/>
  <c r="E21" i="768"/>
  <c r="E16" i="768"/>
  <c r="E15" i="768"/>
  <c r="E14" i="768"/>
  <c r="C31" i="768"/>
  <c r="C30" i="768"/>
  <c r="C29" i="768"/>
  <c r="C28" i="768"/>
  <c r="C23" i="768"/>
  <c r="C22" i="768"/>
  <c r="C21" i="768"/>
  <c r="C16" i="768"/>
  <c r="C15" i="768"/>
  <c r="C14" i="768"/>
  <c r="W31" i="767" l="1"/>
  <c r="W30" i="767"/>
  <c r="W29" i="767"/>
  <c r="W28" i="767"/>
  <c r="U31" i="767"/>
  <c r="U30" i="767"/>
  <c r="U29" i="767"/>
  <c r="U28" i="767"/>
  <c r="S31" i="767"/>
  <c r="S30" i="767"/>
  <c r="S29" i="767"/>
  <c r="S28" i="767"/>
  <c r="Q31" i="767"/>
  <c r="Q30" i="767"/>
  <c r="Q29" i="767"/>
  <c r="Q28" i="767"/>
  <c r="O31" i="767"/>
  <c r="O30" i="767"/>
  <c r="O29" i="767"/>
  <c r="O28" i="767"/>
  <c r="M31" i="767"/>
  <c r="M30" i="767"/>
  <c r="M29" i="767"/>
  <c r="M28" i="767"/>
  <c r="K31" i="767"/>
  <c r="K30" i="767"/>
  <c r="K29" i="767"/>
  <c r="K28" i="767"/>
  <c r="I31" i="767"/>
  <c r="I30" i="767"/>
  <c r="I29" i="767"/>
  <c r="I28" i="767"/>
  <c r="G31" i="767"/>
  <c r="G30" i="767"/>
  <c r="G29" i="767"/>
  <c r="G28" i="767"/>
  <c r="E31" i="767"/>
  <c r="E30" i="767"/>
  <c r="E29" i="767"/>
  <c r="E28" i="767"/>
  <c r="C31" i="767"/>
  <c r="C30" i="767"/>
  <c r="C29" i="767"/>
  <c r="C28" i="767"/>
  <c r="W23" i="767"/>
  <c r="W22" i="767"/>
  <c r="W21" i="767"/>
  <c r="U23" i="767"/>
  <c r="U22" i="767"/>
  <c r="U21" i="767"/>
  <c r="S23" i="767"/>
  <c r="S22" i="767"/>
  <c r="S21" i="767"/>
  <c r="Q23" i="767"/>
  <c r="Q22" i="767"/>
  <c r="Q21" i="767"/>
  <c r="O23" i="767"/>
  <c r="O22" i="767"/>
  <c r="O21" i="767"/>
  <c r="M23" i="767"/>
  <c r="M22" i="767"/>
  <c r="M21" i="767"/>
  <c r="K23" i="767"/>
  <c r="K22" i="767"/>
  <c r="K21" i="767"/>
  <c r="I23" i="767"/>
  <c r="I22" i="767"/>
  <c r="I21" i="767"/>
  <c r="G23" i="767"/>
  <c r="G22" i="767"/>
  <c r="G21" i="767"/>
  <c r="E23" i="767"/>
  <c r="E22" i="767"/>
  <c r="E21" i="767"/>
  <c r="C23" i="767"/>
  <c r="C22" i="767"/>
  <c r="C21" i="767"/>
  <c r="W16" i="767"/>
  <c r="W15" i="767"/>
  <c r="W14" i="767"/>
  <c r="U16" i="767"/>
  <c r="U15" i="767"/>
  <c r="U14" i="767"/>
  <c r="S16" i="767"/>
  <c r="S15" i="767"/>
  <c r="S14" i="767"/>
  <c r="Q16" i="767"/>
  <c r="Q15" i="767"/>
  <c r="Q14" i="767"/>
  <c r="O16" i="767"/>
  <c r="O15" i="767"/>
  <c r="O14" i="767"/>
  <c r="M16" i="767"/>
  <c r="M15" i="767"/>
  <c r="M14" i="767"/>
  <c r="K16" i="767"/>
  <c r="K15" i="767"/>
  <c r="K14" i="767"/>
  <c r="I16" i="767"/>
  <c r="I15" i="767"/>
  <c r="I14" i="767"/>
  <c r="G16" i="767"/>
  <c r="G15" i="767"/>
  <c r="G14" i="767"/>
  <c r="E16" i="767"/>
  <c r="E15" i="767"/>
  <c r="E14" i="767"/>
  <c r="C16" i="767"/>
  <c r="C15" i="767"/>
  <c r="C14" i="767"/>
  <c r="P16" i="665" l="1"/>
  <c r="AR16" i="745"/>
  <c r="C14" i="737"/>
  <c r="B14" i="690" l="1"/>
  <c r="C14" i="690" s="1"/>
  <c r="L39" i="690"/>
  <c r="L38" i="690"/>
  <c r="L37" i="690"/>
  <c r="L30" i="690"/>
  <c r="L29" i="690"/>
  <c r="L28" i="690"/>
  <c r="L23" i="690"/>
  <c r="L22" i="690"/>
  <c r="L21" i="690"/>
  <c r="L40" i="690"/>
  <c r="J40" i="690"/>
  <c r="K40" i="690" s="1"/>
  <c r="H40" i="690"/>
  <c r="I40" i="690" s="1"/>
  <c r="F40" i="690"/>
  <c r="G40" i="690" s="1"/>
  <c r="D40" i="690"/>
  <c r="E40" i="690" s="1"/>
  <c r="B40" i="690"/>
  <c r="C40" i="690" s="1"/>
  <c r="J39" i="690"/>
  <c r="K39" i="690" s="1"/>
  <c r="H39" i="690"/>
  <c r="I39" i="690" s="1"/>
  <c r="F39" i="690"/>
  <c r="G39" i="690" s="1"/>
  <c r="D39" i="690"/>
  <c r="E39" i="690" s="1"/>
  <c r="B39" i="690"/>
  <c r="C39" i="690" s="1"/>
  <c r="J38" i="690"/>
  <c r="K38" i="690" s="1"/>
  <c r="H38" i="690"/>
  <c r="I38" i="690" s="1"/>
  <c r="F38" i="690"/>
  <c r="G38" i="690" s="1"/>
  <c r="D38" i="690"/>
  <c r="E38" i="690" s="1"/>
  <c r="B38" i="690"/>
  <c r="C38" i="690" s="1"/>
  <c r="J37" i="690"/>
  <c r="K37" i="690" s="1"/>
  <c r="H37" i="690"/>
  <c r="F37" i="690"/>
  <c r="G37" i="690" s="1"/>
  <c r="D37" i="690"/>
  <c r="B37" i="690"/>
  <c r="C37" i="690" s="1"/>
  <c r="L32" i="690"/>
  <c r="J32" i="690"/>
  <c r="K32" i="690" s="1"/>
  <c r="H32" i="690"/>
  <c r="I32" i="690" s="1"/>
  <c r="F32" i="690"/>
  <c r="G32" i="690" s="1"/>
  <c r="D32" i="690"/>
  <c r="E32" i="690" s="1"/>
  <c r="B32" i="690"/>
  <c r="C32" i="690" s="1"/>
  <c r="L31" i="690"/>
  <c r="J31" i="690"/>
  <c r="K31" i="690" s="1"/>
  <c r="H31" i="690"/>
  <c r="I31" i="690" s="1"/>
  <c r="F31" i="690"/>
  <c r="G31" i="690" s="1"/>
  <c r="D31" i="690"/>
  <c r="E31" i="690" s="1"/>
  <c r="B31" i="690"/>
  <c r="C31" i="690" s="1"/>
  <c r="J30" i="690"/>
  <c r="K30" i="690" s="1"/>
  <c r="H30" i="690"/>
  <c r="I30" i="690" s="1"/>
  <c r="F30" i="690"/>
  <c r="G30" i="690" s="1"/>
  <c r="D30" i="690"/>
  <c r="E30" i="690" s="1"/>
  <c r="B30" i="690"/>
  <c r="C30" i="690" s="1"/>
  <c r="J29" i="690"/>
  <c r="K29" i="690" s="1"/>
  <c r="H29" i="690"/>
  <c r="F29" i="690"/>
  <c r="G29" i="690" s="1"/>
  <c r="D29" i="690"/>
  <c r="B29" i="690"/>
  <c r="C29" i="690" s="1"/>
  <c r="J28" i="690"/>
  <c r="K28" i="690" s="1"/>
  <c r="H28" i="690"/>
  <c r="I28" i="690" s="1"/>
  <c r="F28" i="690"/>
  <c r="G28" i="690" s="1"/>
  <c r="D28" i="690"/>
  <c r="E28" i="690" s="1"/>
  <c r="B28" i="690"/>
  <c r="C28" i="690" s="1"/>
  <c r="J23" i="690"/>
  <c r="K23" i="690" s="1"/>
  <c r="H23" i="690"/>
  <c r="I23" i="690" s="1"/>
  <c r="F23" i="690"/>
  <c r="G23" i="690" s="1"/>
  <c r="D23" i="690"/>
  <c r="E23" i="690" s="1"/>
  <c r="B23" i="690"/>
  <c r="C23" i="690" s="1"/>
  <c r="J22" i="690"/>
  <c r="K22" i="690" s="1"/>
  <c r="H22" i="690"/>
  <c r="I22" i="690" s="1"/>
  <c r="F22" i="690"/>
  <c r="G22" i="690" s="1"/>
  <c r="D22" i="690"/>
  <c r="E22" i="690" s="1"/>
  <c r="B22" i="690"/>
  <c r="C22" i="690" s="1"/>
  <c r="J21" i="690"/>
  <c r="K21" i="690" s="1"/>
  <c r="H21" i="690"/>
  <c r="F21" i="690"/>
  <c r="G21" i="690" s="1"/>
  <c r="D21" i="690"/>
  <c r="B21" i="690"/>
  <c r="C21" i="690" s="1"/>
  <c r="L16" i="690"/>
  <c r="J16" i="690"/>
  <c r="K16" i="690" s="1"/>
  <c r="H16" i="690"/>
  <c r="I16" i="690" s="1"/>
  <c r="F16" i="690"/>
  <c r="G16" i="690" s="1"/>
  <c r="D16" i="690"/>
  <c r="E16" i="690" s="1"/>
  <c r="B16" i="690"/>
  <c r="C16" i="690" s="1"/>
  <c r="L15" i="690"/>
  <c r="J15" i="690"/>
  <c r="K15" i="690" s="1"/>
  <c r="H15" i="690"/>
  <c r="I15" i="690" s="1"/>
  <c r="F15" i="690"/>
  <c r="G15" i="690" s="1"/>
  <c r="D15" i="690"/>
  <c r="E15" i="690" s="1"/>
  <c r="B15" i="690"/>
  <c r="C15" i="690" s="1"/>
  <c r="L14" i="690"/>
  <c r="J14" i="690"/>
  <c r="K14" i="690" s="1"/>
  <c r="H14" i="690"/>
  <c r="I14" i="690" s="1"/>
  <c r="F14" i="690"/>
  <c r="G14" i="690" s="1"/>
  <c r="D14" i="690"/>
  <c r="E14" i="690" s="1"/>
  <c r="E21" i="690" l="1"/>
  <c r="I21" i="690"/>
  <c r="E29" i="690"/>
  <c r="I29" i="690"/>
  <c r="E37" i="690"/>
  <c r="I37" i="690"/>
</calcChain>
</file>

<file path=xl/sharedStrings.xml><?xml version="1.0" encoding="utf-8"?>
<sst xmlns="http://schemas.openxmlformats.org/spreadsheetml/2006/main" count="6277" uniqueCount="484">
  <si>
    <t xml:space="preserve"> </t>
  </si>
  <si>
    <t>Hombres</t>
  </si>
  <si>
    <t>Mujeres</t>
  </si>
  <si>
    <t>Total</t>
  </si>
  <si>
    <t>%</t>
  </si>
  <si>
    <t>Sexo</t>
  </si>
  <si>
    <t>Edad</t>
  </si>
  <si>
    <t>25 a 54 años</t>
  </si>
  <si>
    <t>55 años o más</t>
  </si>
  <si>
    <t>Nivel educativo</t>
  </si>
  <si>
    <t>Ninguna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</si>
  <si>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</si>
  <si>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</si>
  <si>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</si>
  <si>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</si>
  <si>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</si>
  <si>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</si>
  <si>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</si>
  <si>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</si>
  <si>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No</t>
  </si>
  <si>
    <t>Sí</t>
  </si>
  <si>
    <t xml:space="preserve">  </t>
  </si>
  <si>
    <t>Otra</t>
  </si>
  <si>
    <t>Otro</t>
  </si>
  <si>
    <t>PULSO DE LA MIGRACION</t>
  </si>
  <si>
    <t>Fuente: DANE - EPM</t>
  </si>
  <si>
    <t>Amigo/a colombiano/a</t>
  </si>
  <si>
    <t>Amigo/a venezolano/a</t>
  </si>
  <si>
    <t>Conocido/a colombiano/a</t>
  </si>
  <si>
    <t>Conocido/a venezolano/a</t>
  </si>
  <si>
    <t>mi14. ¿Tiene pasaporte venezolano?</t>
  </si>
  <si>
    <t xml:space="preserve">Vigente </t>
  </si>
  <si>
    <t>Vencido</t>
  </si>
  <si>
    <t>Si</t>
  </si>
  <si>
    <t>Es colombiano retornado</t>
  </si>
  <si>
    <t>Acceso a salud</t>
  </si>
  <si>
    <t>Motivos laborales</t>
  </si>
  <si>
    <t>Acceso a educación</t>
  </si>
  <si>
    <t>Para acceder a subsidios del
Gobierno</t>
  </si>
  <si>
    <t>mi17. ¿Cuál fue la razón o las razones para obtener el Permiso Especial de Permanencia-PEP?</t>
  </si>
  <si>
    <t>mi19. ¿Tiene conocimiento sobre el Permiso de Protección Temporal?</t>
  </si>
  <si>
    <t>mi20. ¿En qué medios buscó o recibió información sobre ciudadanía, residencia y Permiso Temporal de Permanencia?</t>
  </si>
  <si>
    <t>Redes sociales</t>
  </si>
  <si>
    <t>Instituciones de gobierno</t>
  </si>
  <si>
    <t>ONG (Organizaciones No Gubernamentales)</t>
  </si>
  <si>
    <t>Familiar</t>
  </si>
  <si>
    <t>Televisión</t>
  </si>
  <si>
    <t>Medios impresos (revistas, periódicos)</t>
  </si>
  <si>
    <t>mi21. ¿Aplicará o Aplicó al Permiso de Protección Temporal?</t>
  </si>
  <si>
    <t>No sabe</t>
  </si>
  <si>
    <t>Primaria</t>
  </si>
  <si>
    <t>Bachillerato</t>
  </si>
  <si>
    <t>ml4. Desde su llegada, ¿ha obtenido un permiso para poder ejercer su profesión u oficio?</t>
  </si>
  <si>
    <t>En proceso de obtenerlo</t>
  </si>
  <si>
    <t>ml5. ¿En que actividad ocupó la mayor parte del tiempo la semana pasada/los últimos 7 días?</t>
  </si>
  <si>
    <t>Trabajando</t>
  </si>
  <si>
    <t>Buscando trabajo</t>
  </si>
  <si>
    <t>Estudiando</t>
  </si>
  <si>
    <t>Oficios del hogar</t>
  </si>
  <si>
    <t>ml6. ¿Hace cuánto tiempo realiza esta actividad?</t>
  </si>
  <si>
    <t>Menos de 1 mes</t>
  </si>
  <si>
    <t>Entre 1 mes y menos de 3 meses</t>
  </si>
  <si>
    <t>Entre 3 meses y menos de 6 meses</t>
  </si>
  <si>
    <t>Entre 6 meses y menos de 1
año</t>
  </si>
  <si>
    <t>Hace más de un año</t>
  </si>
  <si>
    <t>Incapacitado para trabajar</t>
  </si>
  <si>
    <t>ml7. ¿Por qué medio consiguió estar ocupado en esta actividad?</t>
  </si>
  <si>
    <t>Pidió ayuda a familiares, amigos/as o colegas venezolanos/as</t>
  </si>
  <si>
    <t>Pidió ayuda a familiares, amigos/as o colegas colombianos/as</t>
  </si>
  <si>
    <t>Visitó, llevó o envió hojas de vida a empresas o empleadores</t>
  </si>
  <si>
    <t>Visitó, llevó o envió hojas de vida a bolsas de empleo o intermediarios</t>
  </si>
  <si>
    <t>Puso o consultó avisos clasificados</t>
  </si>
  <si>
    <t>Por el sistema de información del SENA</t>
  </si>
  <si>
    <t>A través de cajas de compensación</t>
  </si>
  <si>
    <t>A través de organizaciones de apoyo a migrantes u otras organizaciones</t>
  </si>
  <si>
    <t>ml8. ¿Dónde realiza principalmente esta actividad?</t>
  </si>
  <si>
    <t>Local fijo, oficina, fábrica, etc</t>
  </si>
  <si>
    <t>En una obra o construcción/as</t>
  </si>
  <si>
    <t>En un kiosko/caseta</t>
  </si>
  <si>
    <t>En la calle (sitio descubierto ambulante/estacionario)</t>
  </si>
  <si>
    <t>En otras viviendas</t>
  </si>
  <si>
    <t>En su vivienda</t>
  </si>
  <si>
    <t>De puerta en puerta</t>
  </si>
  <si>
    <t>En un vehiculo</t>
  </si>
  <si>
    <t>ml9. ¿Esta actividad, u otra que le ocupe parte de su tiempo, involucra prestar servicios a clientes y recibir pagos a través de una aplicación móvil o página de internet?</t>
  </si>
  <si>
    <t>ml11. ¿Desea cambiar de actividad o el empleo que tiene actualmente?</t>
  </si>
  <si>
    <t>Rappi</t>
  </si>
  <si>
    <t>UberEats</t>
  </si>
  <si>
    <t>Domicilios.com</t>
  </si>
  <si>
    <t>i-food</t>
  </si>
  <si>
    <t>Cabify</t>
  </si>
  <si>
    <t>Uber</t>
  </si>
  <si>
    <t>Didi</t>
  </si>
  <si>
    <t>Beat</t>
  </si>
  <si>
    <t>InDriver</t>
  </si>
  <si>
    <t>Para usar mejor su formación o capacidades</t>
  </si>
  <si>
    <t>Para mejorar sus ingresos</t>
  </si>
  <si>
    <t>Para dedicarle menos horas</t>
  </si>
  <si>
    <t>Porque esta actividad es
temporal o poco estable</t>
  </si>
  <si>
    <t>Para trabajar de manera
formal</t>
  </si>
  <si>
    <t>Para prevenir acoso o
discriminación</t>
  </si>
  <si>
    <t>Por temas de seguridad</t>
  </si>
  <si>
    <t>No le gusta su trabajo actual</t>
  </si>
  <si>
    <t>Su trabajo actual exige mucho
esfuerzo físico o mental</t>
  </si>
  <si>
    <t>Problemas ambientales (aire,
olores, frío, ruidos,
temperatura, etc.)</t>
  </si>
  <si>
    <t>No tenía empleador / era independiente</t>
  </si>
  <si>
    <t>ml15. ¿Ha tenido o tuvo dificultades para encontrar un trabajo?</t>
  </si>
  <si>
    <t>Le han exigido documentos que no tiene</t>
  </si>
  <si>
    <t>Falta de experiencia</t>
  </si>
  <si>
    <t>ml17. ¿Se encuentra afiliado/a al sistema de salud de Colombia?</t>
  </si>
  <si>
    <t>ml18. ¿A cuál régimen pertenece?</t>
  </si>
  <si>
    <t>Subsidiado</t>
  </si>
  <si>
    <t>Contributivo</t>
  </si>
  <si>
    <t>PULSO DE LA MIGRACIÓN</t>
  </si>
  <si>
    <t>ir1. De las siguientes opciones, ¿cuáles hizo para enfrentar la cuarentena y mantener sus ingresos o reducir costos?</t>
  </si>
  <si>
    <t>Vendió sus activos</t>
  </si>
  <si>
    <t>Consiguió otro trabajo</t>
  </si>
  <si>
    <t>Trabajó más horas</t>
  </si>
  <si>
    <t>Pidió préstamos a un banco</t>
  </si>
  <si>
    <t>Se pasó a vivir a una vivienda más económica</t>
  </si>
  <si>
    <t>Gastó sus ahorros</t>
  </si>
  <si>
    <t>Recibió ayuda de fundaciones</t>
  </si>
  <si>
    <t>Recibió ayuda del gobierno</t>
  </si>
  <si>
    <t>Se devolvió para Venezuela</t>
  </si>
  <si>
    <t>No hizo nada</t>
  </si>
  <si>
    <t>ir3. En el último mes ha recibido apoyo para usted o su hogar de alguna persona en las siguientes formas:</t>
  </si>
  <si>
    <t>Consejos o Asesoramiento por parte de fundaciones, ONG o Estado</t>
  </si>
  <si>
    <t>Dinero en forma de donación o préstamo</t>
  </si>
  <si>
    <t>Información relacionada con acceso a servicios</t>
  </si>
  <si>
    <t>Orientación legal</t>
  </si>
  <si>
    <t>Cuidado de menores</t>
  </si>
  <si>
    <t>Alimentación</t>
  </si>
  <si>
    <t>Hogar</t>
  </si>
  <si>
    <t>Transporte</t>
  </si>
  <si>
    <t>Empleo</t>
  </si>
  <si>
    <t>No recibió ningún apoyo</t>
  </si>
  <si>
    <t>ir4. En caso de estar en Colombia antes de la pandemia, usted enviaba dinero o remesas a alguien en Venezuela?</t>
  </si>
  <si>
    <t>No se encontraba en Colombia antes del inicio de la pandemia</t>
  </si>
  <si>
    <t>ir5. ¿Con qué frecuencia?</t>
  </si>
  <si>
    <t>Diaria</t>
  </si>
  <si>
    <t>Semanal</t>
  </si>
  <si>
    <t>Quincenal</t>
  </si>
  <si>
    <t>Mensual</t>
  </si>
  <si>
    <t>Banco</t>
  </si>
  <si>
    <t>Conocido/a</t>
  </si>
  <si>
    <t>Persona que lleva dinero y
cobra por ello</t>
  </si>
  <si>
    <t>Agencia de giros</t>
  </si>
  <si>
    <t>ir7. ¿En el último mes, usted envió dinero o remesas a alguien en Venezuela?</t>
  </si>
  <si>
    <t>ir8. ¿Con qué frecuencia?</t>
  </si>
  <si>
    <t>ir6. ¿Por qué medio enviaba el dinero?</t>
  </si>
  <si>
    <t>Total Nacional</t>
  </si>
  <si>
    <t>15 a 24 años</t>
  </si>
  <si>
    <t xml:space="preserve">Totales y porcentajes por sexo, edad, nivel educativo, tamaño del hogar </t>
  </si>
  <si>
    <t>ir9. ¿Por qué medio enviaba el dinero?</t>
  </si>
  <si>
    <t>Total nacional</t>
  </si>
  <si>
    <t>Arauca</t>
  </si>
  <si>
    <t>La Guajira</t>
  </si>
  <si>
    <t>Nariño</t>
  </si>
  <si>
    <t>Norte de Santander</t>
  </si>
  <si>
    <t>Cesar</t>
  </si>
  <si>
    <t>Putumayo</t>
  </si>
  <si>
    <t>Vichada</t>
  </si>
  <si>
    <t>Guainia</t>
  </si>
  <si>
    <t>Solicitó dinero de un familiar</t>
  </si>
  <si>
    <t>Utilizó ahorros</t>
  </si>
  <si>
    <t>Solicitó préstamos</t>
  </si>
  <si>
    <t>Vendió sus activos (casa, carro, propiedad inmuebles, finca, electrodomésticos y elementos de valor)</t>
  </si>
  <si>
    <t>Recibió apoyo de familiares de Colombia</t>
  </si>
  <si>
    <t>Recibió apoyo de familiares de Venezuela</t>
  </si>
  <si>
    <t>mi27. ¿Por cuál frontera ingresó a Colombia? (Con el proposito de residir en el país).</t>
  </si>
  <si>
    <t>mi28. Para obtener recursos que le permitieran migrar/salir de Venezuela, usted:</t>
  </si>
  <si>
    <t>mi14_1. ¿Cual es el estado de su pasaporte?</t>
  </si>
  <si>
    <t>mi15. En caso de encontrarse en ese momento en Colombia, ¿Se registró en el censo/Registro Administrativo de Migrantes Venezolanos - RAMV realizado por el gobierno colombiano en 2018?</t>
  </si>
  <si>
    <t>Regularizar el estado migratorio</t>
  </si>
  <si>
    <t>Para tener documento de identificación</t>
  </si>
  <si>
    <t>Para poder quedarse a vivir en Colombia</t>
  </si>
  <si>
    <t>No tiene el Permiso Especial de Permanencia - PEP</t>
  </si>
  <si>
    <t>Organizaciones de apoyo a migrantes</t>
  </si>
  <si>
    <t>mi29. ¿Por qué aplicó o aplicará al PPT?</t>
  </si>
  <si>
    <t>Para mejorar ingresos económicos</t>
  </si>
  <si>
    <t>Mejorar condiciones de vivienda</t>
  </si>
  <si>
    <t>Por acceder a servicios</t>
  </si>
  <si>
    <t>Por seguridad</t>
  </si>
  <si>
    <t>mi30. ¿Por qué NO aplicó o NO aplicará al PPT?</t>
  </si>
  <si>
    <t>Falta de información</t>
  </si>
  <si>
    <t>No cumplir con los requisitos</t>
  </si>
  <si>
    <t>No proveer una prueba de estadía en Colombia</t>
  </si>
  <si>
    <t>Desconfianza</t>
  </si>
  <si>
    <t>Ingreso al país después del 31 de enero de 2021</t>
  </si>
  <si>
    <t>No le significa beneficios</t>
  </si>
  <si>
    <t>mi31. ¿Usted posee vivienda propia en Venezuela?</t>
  </si>
  <si>
    <t>mi32. Al día de hoy su vivienda se encuentra:</t>
  </si>
  <si>
    <t>Al cuidado de un familiar o vecino</t>
  </si>
  <si>
    <t>Arrendada</t>
  </si>
  <si>
    <t>Abandonada</t>
  </si>
  <si>
    <t>Ocupada ilegalmente</t>
  </si>
  <si>
    <t>ml21. ¿En que actividad ocupó la mayor parte de su tiempo en Venezuela antes de venir a Colombia?</t>
  </si>
  <si>
    <t>Obrero o empleado de empresa particular</t>
  </si>
  <si>
    <t>Obrero o empleado del gobierno</t>
  </si>
  <si>
    <t>Empleado doméstico</t>
  </si>
  <si>
    <t>Trabajador por cuenta propia</t>
  </si>
  <si>
    <t>Patrón o empleador</t>
  </si>
  <si>
    <t>Trabajador familiar sin remuneración</t>
  </si>
  <si>
    <t>Trabajador sin remuneración en empresas o negocios de otros hogares</t>
  </si>
  <si>
    <t>Jornalero o peón</t>
  </si>
  <si>
    <t>ml10. ¿Con cuál aplicación o plataforma realiza esta actividad?</t>
  </si>
  <si>
    <t>Problemas ambientales (aire, olores, frío, ruidos, temperatura, etc.)</t>
  </si>
  <si>
    <t>Su trabajo actual exige mucho esfuerzo físico o mental</t>
  </si>
  <si>
    <t>Para prevenir acoso o discriminación</t>
  </si>
  <si>
    <t>Para trabajar de manera formal</t>
  </si>
  <si>
    <t>Porque esta actividad es temporal o poco estable</t>
  </si>
  <si>
    <t>Ha sentido discriminación por su nacionalidad</t>
  </si>
  <si>
    <t>No tenía conocimiento de dónde buscar empleo</t>
  </si>
  <si>
    <t>No tiene el tiempo suficiente para poder dedicarse a un empleo en tiempo completo</t>
  </si>
  <si>
    <t>Su círculo familiar no lo/la deja tener un empleo</t>
  </si>
  <si>
    <t>Ofertas con baja remuneración o malas condiciones de trabajo</t>
  </si>
  <si>
    <t>ml19. ¿Se encuentra afiliado a Salud como beneficiario/a?</t>
  </si>
  <si>
    <t>Pidió préstamos a familia o amigos</t>
  </si>
  <si>
    <t>Se fue a otra ciudad de Colombia a buscar más oportunidades</t>
  </si>
  <si>
    <t>Redujo la cantidad de dinero que enviaba a Venezuela</t>
  </si>
  <si>
    <t>ir10. ¿En que moneda?</t>
  </si>
  <si>
    <t>Dolares</t>
  </si>
  <si>
    <t>Pesos</t>
  </si>
  <si>
    <t>Bolivares</t>
  </si>
  <si>
    <t>ir12. ¿En que moneda?</t>
  </si>
  <si>
    <t>ir17. Antes de la pandemia, ¿usted tenia una cuenta en una entidad financiera, como microfinancieras, cooperativas o bancos?</t>
  </si>
  <si>
    <t>ir16. Actualmente, ¿usted tiene una cuenta en una entidad financiera, como microfinancieras, cooperativas o bancos?</t>
  </si>
  <si>
    <t>Vi4. ¿Ha experimentado discriminación o ha sido tratado injustamente por otros debido a su país de origen o por la condición de ser migrante?</t>
  </si>
  <si>
    <t>Vi5. ¿En donde ha experimentado discriminación o ha sido tratado injustamente por otros debido a su país de origen?</t>
  </si>
  <si>
    <t>En la calle</t>
  </si>
  <si>
    <t>En una tienda</t>
  </si>
  <si>
    <t>En un banco</t>
  </si>
  <si>
    <t>En un restaurante</t>
  </si>
  <si>
    <t>En el trabajo</t>
  </si>
  <si>
    <t>Aplicando a una oferta de trabajo</t>
  </si>
  <si>
    <t>Con la policía</t>
  </si>
  <si>
    <t>En la corte o juzgados</t>
  </si>
  <si>
    <t>En la escuela o clases</t>
  </si>
  <si>
    <t>Buscando lugar para vivir en
arriendo</t>
  </si>
  <si>
    <t>Buscando comprar vivienda</t>
  </si>
  <si>
    <t>Con personal médico</t>
  </si>
  <si>
    <t>1 comida</t>
  </si>
  <si>
    <t>2 comidas</t>
  </si>
  <si>
    <t>Menos de 1 comida</t>
  </si>
  <si>
    <t>3 comidas o más</t>
  </si>
  <si>
    <t>cov1. Antes del inicio de la cuarentena/aislamiento preventivo, ¿en promedio cuántas comidas se consumían en su hogar al día?</t>
  </si>
  <si>
    <t>cov2. Durante los últimos 7 días, ¿en promedio cuántas comidas se consumían en su hogar al día?</t>
  </si>
  <si>
    <t>cov3. Durante los últimos 7 días, y en comparación con la rutina diaria antes del inicio de la cuarentena/aislamiento preventivo,¿Siente que usted está más sobrecargado/a con las tareas laborales?</t>
  </si>
  <si>
    <t>No realiza tareas laborales / no tiene empleo</t>
  </si>
  <si>
    <t>No realiza tareas del hogar (oficios domésticos y de cuidado)</t>
  </si>
  <si>
    <t>cov4. Durante los últimos 7 días, y en comparación con la rutina diaria antes del inicio de la cuarentena/aislamiento preventivo, ¿Siente que usted está más sobrecargado/a con las tareas del hogar?</t>
  </si>
  <si>
    <t>cov5. Debido a la situación que se presenta en el país con la pandemia de COVID – 19, ¿Cuáles de las siguientes dificultades se le han presentado en el último mes?</t>
  </si>
  <si>
    <t>Problemas para conseguir alimentos o productos de limpieza</t>
  </si>
  <si>
    <t>No ha podido realizar pagos de facturas y deudas</t>
  </si>
  <si>
    <t>Reducción de actividad económica y de ingresos</t>
  </si>
  <si>
    <t>No ha podido ejercer, buscar trabajo o iniciar un negocio</t>
  </si>
  <si>
    <t>Le suspendieron sin remuneración el contrato de trabajo</t>
  </si>
  <si>
    <t>Perdió el trabajo o la fuente de ingresos</t>
  </si>
  <si>
    <t>Suspensión de clases presenciales (colegio, universidad u otra institución educativa)</t>
  </si>
  <si>
    <t>Se siente solo(a), estresado, preocupado, deprimido</t>
  </si>
  <si>
    <t>Otra dificultad</t>
  </si>
  <si>
    <t>No se le han presentado dificultades</t>
  </si>
  <si>
    <t>cov6. ¿Usted ya estuvo o está actualmente contagiado/a de coronavirus?</t>
  </si>
  <si>
    <t>Estuvo contagiado y se recuperó</t>
  </si>
  <si>
    <t>Se encuentra contagiado actualmente</t>
  </si>
  <si>
    <t>No se ha contagiado de coronavirus</t>
  </si>
  <si>
    <t>cov7. ¿Cuándo se contagió de coronavirus?</t>
  </si>
  <si>
    <t>Marzo de 2020</t>
  </si>
  <si>
    <t>Marzo de 2021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</si>
  <si>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</si>
  <si>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</si>
  <si>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</si>
  <si>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</si>
  <si>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</si>
  <si>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</si>
  <si>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</si>
  <si>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</si>
  <si>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</si>
  <si>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de 2021</t>
  </si>
  <si>
    <t>Febrero de 2021</t>
  </si>
  <si>
    <t>Abril de 2021</t>
  </si>
  <si>
    <t>Mayo de 2021</t>
  </si>
  <si>
    <t>Junio de 2021</t>
  </si>
  <si>
    <t>Julio de 2021</t>
  </si>
  <si>
    <t>Agosto de 2021</t>
  </si>
  <si>
    <t>Septiembre de 2021</t>
  </si>
  <si>
    <t>Octubre de 2021</t>
  </si>
  <si>
    <t>Noviembre de 2021</t>
  </si>
  <si>
    <t>cov8. En caso que se encontrara disponible, ¿estaría usted interesado(a) en aplicarse la vacuna en contra del coronavirus?</t>
  </si>
  <si>
    <t>Ya se aplicó la vacuna en contra del coronavirus</t>
  </si>
  <si>
    <t>cov9. ¿Cuál es la razón principal por la que no está interesado/a en aplicarse la vacuna en contra del coronavirus?</t>
  </si>
  <si>
    <t>No cree que la vacuna pueda ser lo suficientemente efectiva.</t>
  </si>
  <si>
    <t>Cree que la vacuna puede ser insegura debido a los potenciales efectos adversos.</t>
  </si>
  <si>
    <t>No cree que el coronavirus sea peligroso para su salud.</t>
  </si>
  <si>
    <t>Está en contra de las vacunas en general.</t>
  </si>
  <si>
    <t>Cree que la vacuna se va a utilizar para manipularlo.</t>
  </si>
  <si>
    <t>Ya estuvo contagiado del coronavirus y se recuperó.</t>
  </si>
  <si>
    <t>Una</t>
  </si>
  <si>
    <t>Dos</t>
  </si>
  <si>
    <t>La vacuna era de una sola dosis</t>
  </si>
  <si>
    <t>cov10. ¿Cuántas dosis de la vacuna se ha aplicado ya?</t>
  </si>
  <si>
    <t>Organización de recreación, deportes o culturales</t>
  </si>
  <si>
    <t>Grupos religiosos u organizaciones de caridad</t>
  </si>
  <si>
    <t>Organización de jóvenes</t>
  </si>
  <si>
    <t>Grupos de adulto mayor</t>
  </si>
  <si>
    <t>Grupos de acción comunal, cívica barrial o de seguridad y vigilancia</t>
  </si>
  <si>
    <t>Organización étnica (autoridad indígena, grupo de negritudes, comunidades afro descendientes, Rom)</t>
  </si>
  <si>
    <t>Grupo o partido político</t>
  </si>
  <si>
    <t>Asociación profesional, cámara, gremio o sindicato</t>
  </si>
  <si>
    <t>Organizaciones LGBT (lesbianas, Gays, Bisexuales y Transgeneristas e Intersexuales)</t>
  </si>
  <si>
    <t>Ninguna de las anteriores</t>
  </si>
  <si>
    <t>ml9. ¿Esta actividad, u otra que le ocupe parte de su tiempo, involucra prestar servicios a clientes y recibir pagos a través de una aplicación móvil o página de internet?
Totales y porcentajes por sexo, edad, nivel educativo y tamaño del hogar 
Total nacional</t>
  </si>
  <si>
    <t>mi27. ¿Por cuál frontera ingresó a Colombia? (Con el proposito de residir en el país).
Totales y porcentajes por sexo, edad, nivel educativo y tamaño del hogar 
Total nacional</t>
  </si>
  <si>
    <t>mi28. Para obtener recursos que le permitieran migrar/salir de Venezuela, usted:
Totales y porcentajes por sexo, edad, nivel educativo y tamaño del hogar 
Total nacional</t>
  </si>
  <si>
    <t>mi14. ¿Tiene pasaporte venezolano?
Totales y porcentajes por sexo, edad, nivel educativo y tamaño del hogar 
Total nacional</t>
  </si>
  <si>
    <t>mi14_1. ¿Cual es el estado de su pasaporte?
Totales y porcentajes por sexo, edad, nivel educativo y tamaño del hogar 
Total nacional</t>
  </si>
  <si>
    <t>mi15. En caso de encontrarse en ese momento en Colombia, ¿Se registró en el censo/Registro Administrativo de Migrantes Venezolanos - RAMV realizado por el gobierno colombiano en 2018?
Totales y porcentajes por sexo, edad, nivel educativo y tamaño del hogar 
Total nacional</t>
  </si>
  <si>
    <t>mi17. ¿Cuál fue la razón o las razones para obtener el Permiso Especial de Permanencia-PEP?
Totales y porcentajes por sexo, edad, nivel educativo y tamaño del hogar 
Total nacional</t>
  </si>
  <si>
    <t>mi19. ¿Tiene conocimiento sobre el Permiso de Protección Temporal?
Totales y porcentajes por sexo, edad, nivel educativo y tamaño del hogar 
Total nacional</t>
  </si>
  <si>
    <t>mi20. ¿En qué medios buscó o recibió información sobre ciudadanía, residencia y Permiso Temporal de Permanencia?
Totales y porcentajes por sexo, edad, nivel educativo y tamaño del hogar 
Total nacional</t>
  </si>
  <si>
    <t>mi21. ¿Aplicará o Aplicó al Permiso de Protección Temporal?
Totales y porcentajes por sexo, edad, nivel educativo y tamaño del hogar 
Total nacional</t>
  </si>
  <si>
    <t>mi29. ¿Por qué aplicó o aplicará al PPT?
Totales y porcentajes por sexo, edad, nivel educativo y tamaño del hogar 
Total nacional</t>
  </si>
  <si>
    <t>mi30. ¿Por qué NO aplicó o NO aplicará al PPT?
Totales y porcentajes por sexo, edad, nivel educativo y tamaño del hogar 
Total nacional</t>
  </si>
  <si>
    <t>mi31. ¿Usted posee vivienda propia en Venezuela?
Totales y porcentajes por sexo, edad, nivel educativo y tamaño del hogar 
Total nacional</t>
  </si>
  <si>
    <t>mi32. Al día de hoy su vivienda se encuentra:
Totales y porcentajes por sexo, edad, nivel educativo y tamaño del hogar 
Total nacional</t>
  </si>
  <si>
    <t>ml21. ¿En que actividad ocupó la mayor parte de su tiempo en Venezuela antes de venir a Colombia?
Totales y porcentajes por sexo, edad, nivel educativo y tamaño del hogar 
Total nacional</t>
  </si>
  <si>
    <t>ml23. ¿Que hacia en este trabajo?
Totales y porcentajes por sexo, edad, nivel educativo y tamaño del hogar 
Total nacional</t>
  </si>
  <si>
    <t>ml4. Desde su llegada, ¿ha obtenido un permiso para poder ejercer su profesión u oficio?
Totales y porcentajes por sexo, edad, nivel educativo y tamaño del hogar 
Total nacional</t>
  </si>
  <si>
    <t>ml5. ¿En que actividad ocupó la mayor parte del tiempo la semana pasada/los últimos 7 días?
Totales y porcentajes por sexo, edad, nivel educativo y tamaño del hogar 
Total nacional</t>
  </si>
  <si>
    <t>ml26. En ese trabajo usted era:
Totales y porcentajes por sexo, edad, nivel educativo y tamaño del hogar 
Total nacional</t>
  </si>
  <si>
    <t>ml28. ¿Ha cambiado de trabajo en los ultimos 2 meses o desde que fue encuestado por primera vez por esta Encuesta?
Totales y porcentajes por sexo, edad, nivel educativo y tamaño del hogar 
Total nacional</t>
  </si>
  <si>
    <t>ml6. ¿Hace cuánto tiempo realiza esta actividad?
Totales y porcentajes por sexo, edad, nivel educativo y tamaño del hogar 
Total nacional</t>
  </si>
  <si>
    <t>ml7. ¿Por qué medio consiguió estar ocupado en esta actividad?
Totales y porcentajes por sexo, edad, nivel educativo y tamaño del hogar 
Total nacional</t>
  </si>
  <si>
    <t>ml8. ¿Dónde realiza principalmente esta actividad?
Totales y porcentajes por sexo, edad, nivel educativo y tamaño del hogar 
Total nacional</t>
  </si>
  <si>
    <t>ml10. ¿Con cuál aplicación o plataforma realiza esta actividad?
Totales y porcentajes por sexo, edad, nivel educativo y tamaño del hogar 
Total nacional</t>
  </si>
  <si>
    <t>ml11. ¿Desea cambiar de actividad o el empleo que tiene actualmente?
Totales y porcentajes por sexo, edad, nivel educativo y tamaño del hogar 
Total nacional</t>
  </si>
  <si>
    <t>ml15. ¿Ha tenido o tuvo dificultades para encontrar un trabajo?
Totales y porcentajes por sexo, edad, nivel educativo y tamaño del hogar 
Total nacional</t>
  </si>
  <si>
    <t>ml17. ¿Se encuentra afiliado/a al sistema de salud de Colombia?
Totales y porcentajes por sexo, edad, nivel educativo y tamaño del hogar 
Total nacional</t>
  </si>
  <si>
    <t>ml18. ¿A cuál régimen pertenece?
Totales y porcentajes por sexo, edad, nivel educativo y tamaño del hogar 
Total nacional</t>
  </si>
  <si>
    <t>ml19. ¿Se encuentra afiliado a Salud como beneficiario/a?
Totales y porcentajes por sexo, edad, nivel educativo y tamaño del hogar 
Total nacional</t>
  </si>
  <si>
    <t>ir1. De las siguientes opciones, ¿cuáles hizo para enfrentar la cuarentena y mantener sus ingresos o reducir costos?
Totales y porcentajes por sexo, edad, nivel educativo y tamaño del hogar 
Total nacional</t>
  </si>
  <si>
    <t>ir3. En el último mes ha recibido apoyo para usted o su hogar de alguna persona en las siguientes formas:
Totales y porcentajes por sexo, edad, nivel educativo y tamaño del hogar 
Total nacional</t>
  </si>
  <si>
    <t>ir4. En caso de estar en Colombia antes de la pandemia, usted enviaba dinero o remesas a alguien en Venezuela?
Totales y porcentajes por sexo, edad, nivel educativo y tamaño del hogar 
Total nacional</t>
  </si>
  <si>
    <t>ir5. ¿Con qué frecuencia?
Totales y porcentajes por sexo, edad, nivel educativo y tamaño del hogar 
Total nacional</t>
  </si>
  <si>
    <t>ir6. ¿Por qué medio enviaba el dinero?
Totales y porcentajes por sexo, edad, nivel educativo y tamaño del hogar 
Total nacional</t>
  </si>
  <si>
    <t>ir10. ¿En que moneda?
Totales y porcentajes por sexo, edad, nivel educativo y tamaño del hogar 
Total nacional</t>
  </si>
  <si>
    <t>ir7. ¿En el último mes, usted envió dinero o remesas a alguien en Venezuela?
Totales y porcentajes por sexo, edad, nivel educativo y tamaño del hogar 
Total nacional</t>
  </si>
  <si>
    <t>ir8. ¿Con qué frecuencia?
Totales y porcentajes por sexo, edad, nivel educativo y tamaño del hogar 
Total nacional</t>
  </si>
  <si>
    <t>ir9. ¿Por qué medio enviaba el dinero?
Totales y porcentajes por sexo, edad, nivel educativo y tamaño del hogar 
Total nacional</t>
  </si>
  <si>
    <t>ir12. ¿En que moneda?
Totales y porcentajes por sexo, edad, nivel educativo y tamaño del hogar 
Total nacional</t>
  </si>
  <si>
    <t>ir16. Actualmente, ¿usted tiene una cuenta en una entidad financiera, como microfinancieras, cooperativas o bancos?
Totales y porcentajes por sexo, edad, nivel educativo y tamaño del hogar 
Total nacional</t>
  </si>
  <si>
    <t>Vi4. ¿Ha experimentado discriminación o ha sido tratado injustamente por otros debido a su país de origen o por la condición de ser migrante?
Totales y porcentajes por sexo, edad, nivel educativo y tamaño del hogar 
Total nacional</t>
  </si>
  <si>
    <t>Vi5. ¿En donde ha experimentado discriminación o ha sido tratado injustamente por otros debido a su país de origen?
Totales y porcentajes por sexo, edad, nivel educativo y tamaño del hogar 
Total nacional</t>
  </si>
  <si>
    <t>cov1. Antes del inicio de la cuarentena/aislamiento preventivo, ¿en promedio cuántas comidas se consumían en su hogar al día?
Totales y porcentajes por sexo, edad, nivel educativo y tamaño del hogar 
Total nacional</t>
  </si>
  <si>
    <t>cov2. Durante los últimos 7 días, ¿en promedio cuántas comidas se consumían en su hogar al día?
Totales y porcentajes por sexo, edad, nivel educativo y tamaño del hogar 
Total nacional</t>
  </si>
  <si>
    <t>cov3. Durante los últimos 7 días, y en comparación con la rutina diaria antes del inicio de la cuarentena/aislamiento preventivo,¿Siente que usted está más sobrecargado/a con las tareas laborales?
Totales y porcentajes por sexo, edad, nivel educativo y tamaño del hogar 
Total nacional</t>
  </si>
  <si>
    <t>cov4. Durante los últimos 7 días, y en comparación con la rutina diaria antes del inicio de la cuarentena/aislamiento preventivo, ¿Siente que usted está más sobrecargado/a con las tareas del hogar?
Totales y porcentajes por sexo, edad, nivel educativo y tamaño del hogar 
Total nacional</t>
  </si>
  <si>
    <t>cov5. Debido a la situación que se presenta en el país con la pandemia de COVID – 19, ¿Cuáles de las siguientes dificultades se le han presentado en el último mes?
Totales y porcentajes por sexo, edad, nivel educativo y tamaño del hogar 
Total nacional</t>
  </si>
  <si>
    <t>cov6. ¿Usted ya estuvo o está actualmente contagiado/a de coronavirus?
Totales y porcentajes por sexo, edad, nivel educativo y tamaño del hogar 
Total nacional</t>
  </si>
  <si>
    <t>cov7. ¿Cuándo se contagió de coronavirus?
Totales y porcentajes por sexo, edad, nivel educativo y tamaño del hogar 
Total nacional</t>
  </si>
  <si>
    <t>cov8. En caso que se encontrara disponible, ¿estaría usted interesado(a) en aplicarse la vacuna en contra del coronavirus?
Totales y porcentajes por sexo, edad, nivel educativo y tamaño del hogar 
Total nacional</t>
  </si>
  <si>
    <t>cov9. ¿Cuál es la razón principal por la que no está interesado/a en aplicarse la vacuna en contra del coronavirus?
Totales y porcentajes por sexo, edad, nivel educativo y tamaño del hogar 
Total nacional</t>
  </si>
  <si>
    <t>cov10. ¿Cuántas dosis de la vacuna se ha aplicado ya?
Totales y porcentajes por sexo, edad, nivel educativo y tamaño del hogar 
Total nacional</t>
  </si>
  <si>
    <t>ei1. En una escala de 1 a 5, en donde 1 significa nada y 5 completamente, ¿se siente identificado/a con la cultura colombiana?</t>
  </si>
  <si>
    <t>ei2. En una escala de 1 a 5, en donde 1 significa nada y 5 completamente, ¿se siente discriminado/a por la sociedad colombiana?</t>
  </si>
  <si>
    <t>ei3. En el ultimo mes ¿En cuáles de las siguientes actividades usted o su familia han participado?</t>
  </si>
  <si>
    <t>ei1. En una escala de 1 a 5, en donde 1 significa nada y 5 completamente, ¿se siente identificado/a con la cultura colombiana?
Totales y porcentajes por sexo, edad, nivel educativo, tamaño del hogar 
Total nacional</t>
  </si>
  <si>
    <t>ei2. En una escala de 1 a 5, en donde 1 significa nada y 5 completamente, ¿se siente discriminado/a por la sociedad colombiana?
Totales y porcentajes por sexo, edad, nivel educativo, tamaño del hogar 
Total nacional</t>
  </si>
  <si>
    <t>ei3. En el ultimo mes ¿En cuáles de las siguientes actividades usted o su familia han participado?
Totales y porcentajes por sexo, edad, nivel educativo, tamaño del hogar 
Total nacional</t>
  </si>
  <si>
    <t>ir14. Actualmente, ¿Cuántas personas dependen de usted en Colombia?</t>
  </si>
  <si>
    <t>5 o más</t>
  </si>
  <si>
    <t>ir15. Actualmente, ¿Cuántas personas dependen de usted en Venezuela?</t>
  </si>
  <si>
    <t>ir14. Actualmente, ¿Cuántas personas dependen de usted en Colombia?
Totales y porcentajes por sexo, edad, nivel educativo y tamaño del hogar 
Total nacional</t>
  </si>
  <si>
    <t>ir15. Actualmente, ¿Cuántas personas dependen de usted en Venezuela?
Totales y porcentajes por sexo, edad, nivel educativo y tamaño del hogar 
Total nacional</t>
  </si>
  <si>
    <t>ei5. ¿A cuántos amigos no migrantes podría pedirle ayuda en Colombia?</t>
  </si>
  <si>
    <t>ei6. ¿A cuántos amigos migrantes podría pedirle ayuda en Colombia?</t>
  </si>
  <si>
    <t>ei7. ¿A cuántos familiares no migrantes podría pedirle ayuda en Colombia?</t>
  </si>
  <si>
    <t>ei8. ¿A cuántos familiares migrantes podría pedirle ayuda en Colombia?</t>
  </si>
  <si>
    <t>ei5. ¿A cuántos amigos no migrantes podría pedirle ayuda en Colombia?
Totales y porcentajes por sexo, edad, nivel educativo, tamaño del hogar 
Total nacional</t>
  </si>
  <si>
    <t>ei6. ¿A cuántos amigos migrantes podría pedirle ayuda en Colombia?
Totales y porcentajes por sexo, edad, nivel educativo, tamaño del hogar 
Total nacional</t>
  </si>
  <si>
    <t>ei7. ¿A cuántos familiares no migrantes podría pedirle ayuda en Colombia?
Totales y porcentajes por sexo, edad, nivel educativo, tamaño del hogar 
Total nacional</t>
  </si>
  <si>
    <t>ei8. ¿A cuántos familiares migrantes podría pedirle ayuda en Colombia?
Totales y porcentajes por sexo, edad, nivel educativo, tamaño del hogar 
Total nacional</t>
  </si>
  <si>
    <r>
      <rPr>
        <u/>
        <sz val="10"/>
        <color theme="10"/>
        <rFont val="Arial"/>
        <family val="2"/>
      </rPr>
      <t>ir17. Antes de la pandemia, ¿usted tenia una cuenta en una entidad financiera, como microfinancieras, cooperativas o bancos?
Totales y porcentajes por sexo, edad, nivel educativo y tamaño del hogar 
Total nacional</t>
    </r>
  </si>
  <si>
    <t>ml12. ¿Por qué motivos desea cambiar de actividad o empleo?
Totales y porcentajes por sexo, edad, nivel educativo y tamaño del hogar 
Total nacional</t>
  </si>
  <si>
    <t>ml12. ¿Por qué motivos desea cambiar de actividad o empleo?</t>
  </si>
  <si>
    <t>ml13. ¿Cuál era la relación con su empleador actual antes de empezar a trabajar?
Totales y porcentajes por sexo, edad, nivel educativo y tamaño del hogar 
Total nacional</t>
  </si>
  <si>
    <t>ml13. ¿Cuál era la relación con su empleador actual antes de empezar a trabajar?</t>
  </si>
  <si>
    <t>ml16. ¿Cuáles dificultades?
Totales y porcentajes por sexo, edad, nivel educativo y tamaño del hogar 
Total nacional</t>
  </si>
  <si>
    <t>ml16. ¿Cuáles dificultades?</t>
  </si>
  <si>
    <t>ir11. ¿Que porcentaje de sus ingresos mensuales envió?</t>
  </si>
  <si>
    <t>ir11. ¿Que porcentaje de sus ingresos mensuales envió?
Totales y porcentajes por sexo, edad, nivel educativo y tamaño del hogar 
Total nacional</t>
  </si>
  <si>
    <t>ir13. ¿Que porcentaje de sus ingresos mensuales envió?
Totales y porcentajes por sexo, edad, nivel educativo y tamaño del hogar 
Total nacional</t>
  </si>
  <si>
    <t>Agricultura, ganadería, caza, silvicultura y pesca</t>
  </si>
  <si>
    <t>Industria manufacturera</t>
  </si>
  <si>
    <t>Construcción</t>
  </si>
  <si>
    <t>Comercio y reparación de vehículos</t>
  </si>
  <si>
    <t>Alojamiento y servicios de comida</t>
  </si>
  <si>
    <t>Transporte y almacenamiento</t>
  </si>
  <si>
    <t>Información y comunicaciones</t>
  </si>
  <si>
    <t>Actividades financieras y de seguros</t>
  </si>
  <si>
    <t>Actividades inmobiliarias</t>
  </si>
  <si>
    <t>Actividades profesionales, científicas, técnicas y servicios administrativos</t>
  </si>
  <si>
    <t>Administración pública y defensa, educación y atención de la salud humana</t>
  </si>
  <si>
    <t>Actividades artísticas, entretenimiento recreación y otras actividades de servicios</t>
  </si>
  <si>
    <t>ml22.  ¿Cuál era su ocupación en el último empleo en Venezuela antes de migrar?</t>
  </si>
  <si>
    <t>Fuente: DANE - EPM. Datos agrupados por ramas de actividad segín CIIU Rev 4 AC. Suministro de electricidad, gas y agua incluye explotacion de minas y canteras</t>
  </si>
  <si>
    <t>Suministro de Electricidad Gas y Agua*</t>
  </si>
  <si>
    <t>ml22. ¿Cuál era su ocupación en el último empleo en Venezuela antes de migrar?
Totales y porcentajes por sexo, edad, nivel educativo y tamaño del hogar 
Total nacional</t>
  </si>
  <si>
    <t>ml24. ¿A que se dedicaba esta empresa o persona que lo contrató?</t>
  </si>
  <si>
    <t>ml24. ¿A que se dedicaba esta empresa o persona que lo contrató?
Totales y porcentajes por sexo, edad, nivel educativo y tamaño del hogar 
Total nacional</t>
  </si>
  <si>
    <t>ml25. ¿Cuál era su ocupación en el empleo en el que estaba la semana pasada/los últimos 7 días?</t>
  </si>
  <si>
    <t>ml27. ¿Cuál es la actividad de la empresa o persona que lo contrató?</t>
  </si>
  <si>
    <t>ml27.  ¿Cuál es la actividad de la empresa o persona que lo contrató?
Totales y porcentajes por sexo, edad, nivel educativo y tamaño del hogar 
Total nacional</t>
  </si>
  <si>
    <t>ml25. ¿Cuál era su ocupación en el empleo en el que estaba la semana pasada/los últimos 7 días?
Totales y porcentajes por sexo, edad, nivel educativo y tamaño del hogar 
Total nacional</t>
  </si>
  <si>
    <t>OJO: DEBE SER ML6</t>
  </si>
  <si>
    <t>ml26. En ese trabajo usted era (En el que se ocupó los últimos 7 dias):</t>
  </si>
  <si>
    <t>de 0% a 20%</t>
  </si>
  <si>
    <t>de 21% a 40%</t>
  </si>
  <si>
    <t>de 41,00% a 60%</t>
  </si>
  <si>
    <t>de 61% a 80%</t>
  </si>
  <si>
    <t>de 81% a 100%</t>
  </si>
  <si>
    <t>ir13. ¿Que porcentaje de sus ingresos mensuales envió?</t>
  </si>
  <si>
    <t>Directores y gerentes</t>
  </si>
  <si>
    <t>Profesionales cientificos e intelectuales</t>
  </si>
  <si>
    <t>Tecnicos y profesionales de nivel medio</t>
  </si>
  <si>
    <t>Personal de apoyo administrativo</t>
  </si>
  <si>
    <t>Trabajadores de los servicios y vendedores de comercios y mercancias</t>
  </si>
  <si>
    <t>Agricultores y trabajadores calificados agropecuarios, forestales y pesqueros</t>
  </si>
  <si>
    <t xml:space="preserve">Oficiales, operarios y artesanos de artes mecánicas y de otros oficios </t>
  </si>
  <si>
    <t>Operadores de instalaciones y máquinas y ensambladores</t>
  </si>
  <si>
    <t>Ocupaciones elementales</t>
  </si>
  <si>
    <t>Ocupaciones militares</t>
  </si>
  <si>
    <t>Sin información</t>
  </si>
  <si>
    <t>Fuente: DANE - EPM. Datos agrupados según Clasificación Internacional Uniforme de Ocupaciones, 2008
(CIUO-08)</t>
  </si>
  <si>
    <t>Nota: Los porentajes estan calculados cobre el total de personas ue contestaron la pregunta. Se exvluyen las observaciones sin información</t>
  </si>
  <si>
    <t>Distrito Capital</t>
  </si>
  <si>
    <t>Amazonas</t>
  </si>
  <si>
    <t>Anzoátegui</t>
  </si>
  <si>
    <t>Apure</t>
  </si>
  <si>
    <t>Aragua</t>
  </si>
  <si>
    <t>Barinas</t>
  </si>
  <si>
    <t>Bolívar</t>
  </si>
  <si>
    <t>Carabobo</t>
  </si>
  <si>
    <t>Cojedes</t>
  </si>
  <si>
    <t>Delta Amacuro</t>
  </si>
  <si>
    <t>Falcón</t>
  </si>
  <si>
    <t>Guárico</t>
  </si>
  <si>
    <t>Lara</t>
  </si>
  <si>
    <t>Mérida</t>
  </si>
  <si>
    <t>Miranda</t>
  </si>
  <si>
    <t>Monagas</t>
  </si>
  <si>
    <t>Nueva Esparta</t>
  </si>
  <si>
    <t>Portuguesa</t>
  </si>
  <si>
    <t>Sucre</t>
  </si>
  <si>
    <t>Táchira</t>
  </si>
  <si>
    <t>Trujillo</t>
  </si>
  <si>
    <t>Yaracuy</t>
  </si>
  <si>
    <t>Zulia</t>
  </si>
  <si>
    <t>Vargas</t>
  </si>
  <si>
    <t>Estado. ¿En qué Estado de Venezuela residía antes de reubicarse en Colombia?</t>
  </si>
  <si>
    <t>Octubre de 2021- Noviembre de 2021</t>
  </si>
  <si>
    <t>Matriz de transición.  Ocupación en el último empleo en Venezuela antes de migrar vs ocupación en el empleo en el que estaba la semana pasada/los últimos 7 días.</t>
  </si>
  <si>
    <t>En ese trabajo usted era (En el que se ocupó los últimos 7 dias):</t>
  </si>
  <si>
    <t>Matriz de transición.  En ese trabajo, usted era: Ocupación en el último empleo en Venezuela antes de migrar vs ocupación en el empleo en el que estaba la semana pasada/los últimos 7 días.</t>
  </si>
  <si>
    <t>En ese trabajo usted era (Ocupación en el último empleo en Venezuela antes de migrar)</t>
  </si>
  <si>
    <t>Matriz de transición.  ¿Cuál es la actividad de la empresa o persona que lo contrató? Ocupación en el último empleo en Venezuela antes de migrar vs ocupación en el empleo en el que estaba la semana pasada/los últimos 7 días.</t>
  </si>
  <si>
    <t>ml24. ¿A que se dedicaba esta empresa o persona que lo contrató? Ocupación en el último empleo en Venezuela antes de migrar</t>
  </si>
  <si>
    <t>ml27. ¿Cuál es la actividad de la empresa o persona que lo contrató? Ocupación en el empleo en el que estaba la semana pasada/los últimos 7 días.</t>
  </si>
  <si>
    <t>Matriz de comparación. Actualmente, ¿Cuántas personas dependen de usted en Colombia vs cuantas dependen de usted en Venezuela?.</t>
  </si>
  <si>
    <t>Falta de acceso a un medio virtual o físico para registrarse</t>
  </si>
  <si>
    <t>No trabajaba en Venezuela antes de venir a Colombia</t>
  </si>
  <si>
    <t>No trabajó la semana pasada/los últimos 7 días</t>
  </si>
  <si>
    <t>ml23. En ese trabajo usted era (el último empleo en Venezuela antes de migrar):</t>
  </si>
  <si>
    <t>Dependencias Federales</t>
  </si>
  <si>
    <t>Bogota</t>
  </si>
  <si>
    <t>Caribe</t>
  </si>
  <si>
    <t>Central</t>
  </si>
  <si>
    <t>Oriental</t>
  </si>
  <si>
    <t>Región de residencia actual</t>
  </si>
  <si>
    <t>Total personas migrantes</t>
  </si>
  <si>
    <t>Estado de origen</t>
  </si>
  <si>
    <t>Pacifica</t>
  </si>
  <si>
    <r>
      <rPr>
        <b/>
        <sz val="9"/>
        <rFont val="Segoe UI"/>
        <family val="2"/>
      </rPr>
      <t>Nota</t>
    </r>
    <r>
      <rPr>
        <sz val="9"/>
        <rFont val="Segoe UI"/>
        <family val="2"/>
        <charset val="1"/>
      </rPr>
      <t xml:space="preserve">: La región Caribe incluye los departamentos de La Guajira, Cordoba, Sucre, Cesar, Bolivar y Atlantico. La región Oriental esta compuesta por los departamentos de Norte de Santander, Meta, Santander, Boyacá y Cundinamarca. La región Central por Quindio, Caqueta, Tolima, Caldas, Antioquia, Huila y Risaralda. La región Pacifica por Nariño, Valle del Cauca, Cauca y Chocó. </t>
    </r>
  </si>
  <si>
    <t>Nota: Porcentajes sin incluir a los colombianos retornados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</si>
</sst>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.00\ [$€]_-;\-* #,##0.00\ [$€]_-;_-* &quot;-&quot;??\ [$€]_-;_-@_-"/>
    <numFmt numFmtId="166" formatCode="0.0%"/>
  </numFmts>
  <fonts count="34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04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sz val="9"/>
      <name val="Segoe U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24"/>
      <name val="Segoe UI"/>
      <family val="2"/>
    </font>
    <font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name val="Segoe UI"/>
      <family val="2"/>
    </font>
    <font>
      <b/>
      <sz val="10"/>
      <name val="Segoe UI"/>
      <family val="2"/>
      <charset val="1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2" fillId="0" borderId="0"/>
    <xf numFmtId="0" fontId="15" fillId="0" borderId="0"/>
    <xf numFmtId="0" fontId="1" fillId="0" borderId="0"/>
    <xf numFmtId="0" fontId="7" fillId="0" borderId="0"/>
    <xf numFmtId="0" fontId="14" fillId="0" borderId="0"/>
    <xf numFmtId="0" fontId="11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1" applyNumberFormat="0" applyFill="0" applyAlignment="0" applyProtection="0"/>
    <xf numFmtId="0" fontId="24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321">
    <xf numFmtId="0" fontId="0" fillId="0" borderId="0" xfId="0"/>
    <xf numFmtId="0" fontId="3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/>
    <xf numFmtId="0" fontId="17" fillId="0" borderId="0" xfId="0" applyFont="1" applyFill="1"/>
    <xf numFmtId="0" fontId="18" fillId="0" borderId="0" xfId="0" applyFont="1"/>
    <xf numFmtId="1" fontId="9" fillId="0" borderId="0" xfId="0" applyNumberFormat="1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4" fontId="9" fillId="0" borderId="0" xfId="0" applyNumberFormat="1" applyFont="1" applyFill="1"/>
    <xf numFmtId="3" fontId="9" fillId="0" borderId="0" xfId="0" applyNumberFormat="1" applyFont="1" applyFill="1"/>
    <xf numFmtId="4" fontId="9" fillId="0" borderId="0" xfId="0" applyNumberFormat="1" applyFont="1" applyFill="1" applyAlignment="1"/>
    <xf numFmtId="3" fontId="9" fillId="0" borderId="0" xfId="0" applyNumberFormat="1" applyFont="1" applyFill="1" applyAlignment="1"/>
    <xf numFmtId="166" fontId="9" fillId="0" borderId="10" xfId="23" applyNumberFormat="1" applyFont="1" applyFill="1" applyBorder="1" applyAlignment="1">
      <alignment horizontal="center"/>
    </xf>
    <xf numFmtId="166" fontId="9" fillId="0" borderId="14" xfId="23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3" fontId="9" fillId="5" borderId="13" xfId="0" applyNumberFormat="1" applyFont="1" applyFill="1" applyBorder="1" applyAlignment="1" applyProtection="1">
      <alignment horizontal="center" vertical="center"/>
    </xf>
    <xf numFmtId="166" fontId="9" fillId="5" borderId="12" xfId="23" applyNumberFormat="1" applyFont="1" applyFill="1" applyBorder="1" applyAlignment="1" applyProtection="1">
      <alignment horizontal="center" vertical="center"/>
    </xf>
    <xf numFmtId="3" fontId="9" fillId="5" borderId="3" xfId="0" applyNumberFormat="1" applyFont="1" applyFill="1" applyBorder="1" applyAlignment="1" applyProtection="1">
      <alignment horizontal="center" vertical="center"/>
    </xf>
    <xf numFmtId="3" fontId="9" fillId="5" borderId="6" xfId="0" applyNumberFormat="1" applyFont="1" applyFill="1" applyBorder="1" applyAlignment="1" applyProtection="1">
      <alignment horizontal="center"/>
    </xf>
    <xf numFmtId="3" fontId="9" fillId="5" borderId="15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5" borderId="6" xfId="0" applyNumberFormat="1" applyFont="1" applyFill="1" applyBorder="1" applyAlignment="1" applyProtection="1">
      <alignment horizontal="center" vertical="center"/>
    </xf>
    <xf numFmtId="166" fontId="9" fillId="5" borderId="10" xfId="23" applyNumberFormat="1" applyFont="1" applyFill="1" applyBorder="1" applyAlignment="1" applyProtection="1">
      <alignment horizontal="center"/>
    </xf>
    <xf numFmtId="1" fontId="9" fillId="5" borderId="0" xfId="0" applyNumberFormat="1" applyFont="1" applyFill="1" applyBorder="1" applyAlignment="1" applyProtection="1">
      <alignment horizontal="center"/>
    </xf>
    <xf numFmtId="3" fontId="9" fillId="5" borderId="11" xfId="0" applyNumberFormat="1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 applyProtection="1">
      <alignment horizontal="center" vertical="center"/>
    </xf>
    <xf numFmtId="166" fontId="9" fillId="5" borderId="14" xfId="23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 applyProtection="1">
      <alignment horizontal="center" vertical="center"/>
    </xf>
    <xf numFmtId="1" fontId="9" fillId="5" borderId="7" xfId="0" applyNumberFormat="1" applyFont="1" applyFill="1" applyBorder="1" applyAlignment="1" applyProtection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6" fontId="10" fillId="5" borderId="12" xfId="23" applyNumberFormat="1" applyFont="1" applyFill="1" applyBorder="1" applyAlignment="1" applyProtection="1">
      <alignment horizontal="center" vertic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11" fontId="9" fillId="0" borderId="0" xfId="0" applyNumberFormat="1" applyFont="1" applyFill="1" applyAlignment="1"/>
    <xf numFmtId="0" fontId="17" fillId="0" borderId="0" xfId="0" applyFont="1"/>
    <xf numFmtId="0" fontId="9" fillId="0" borderId="0" xfId="0" applyFont="1"/>
    <xf numFmtId="0" fontId="19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/>
    </xf>
    <xf numFmtId="166" fontId="10" fillId="5" borderId="12" xfId="24" applyNumberFormat="1" applyFont="1" applyFill="1" applyBorder="1" applyAlignment="1" applyProtection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166" fontId="9" fillId="0" borderId="10" xfId="24" applyNumberFormat="1" applyFont="1" applyFill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1" fontId="9" fillId="5" borderId="7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 vertical="center"/>
    </xf>
    <xf numFmtId="166" fontId="9" fillId="5" borderId="14" xfId="24" applyNumberFormat="1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 vertical="center"/>
    </xf>
    <xf numFmtId="1" fontId="9" fillId="0" borderId="0" xfId="0" applyNumberFormat="1" applyFont="1"/>
    <xf numFmtId="0" fontId="9" fillId="5" borderId="13" xfId="0" applyFont="1" applyFill="1" applyBorder="1" applyAlignment="1">
      <alignment horizontal="center" vertical="center" wrapText="1"/>
    </xf>
    <xf numFmtId="3" fontId="9" fillId="5" borderId="11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166" fontId="9" fillId="5" borderId="12" xfId="24" applyNumberFormat="1" applyFont="1" applyFill="1" applyBorder="1" applyAlignment="1" applyProtection="1">
      <alignment horizontal="center" vertical="center"/>
    </xf>
    <xf numFmtId="1" fontId="9" fillId="5" borderId="0" xfId="0" applyNumberFormat="1" applyFont="1" applyFill="1" applyAlignment="1">
      <alignment horizontal="center"/>
    </xf>
    <xf numFmtId="3" fontId="9" fillId="5" borderId="15" xfId="0" applyNumberFormat="1" applyFont="1" applyFill="1" applyBorder="1" applyAlignment="1">
      <alignment horizontal="center"/>
    </xf>
    <xf numFmtId="166" fontId="9" fillId="5" borderId="10" xfId="24" applyNumberFormat="1" applyFont="1" applyFill="1" applyBorder="1" applyAlignment="1" applyProtection="1">
      <alignment horizontal="center"/>
    </xf>
    <xf numFmtId="0" fontId="9" fillId="0" borderId="7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166" fontId="9" fillId="0" borderId="14" xfId="24" applyNumberFormat="1" applyFont="1" applyFill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9" fillId="5" borderId="3" xfId="0" applyFont="1" applyFill="1" applyBorder="1" applyAlignment="1">
      <alignment horizontal="center" vertical="center" wrapText="1"/>
    </xf>
    <xf numFmtId="3" fontId="9" fillId="5" borderId="6" xfId="0" applyNumberFormat="1" applyFont="1" applyFill="1" applyBorder="1" applyAlignment="1">
      <alignment horizontal="center"/>
    </xf>
    <xf numFmtId="0" fontId="12" fillId="0" borderId="0" xfId="16" applyFont="1"/>
    <xf numFmtId="3" fontId="9" fillId="5" borderId="0" xfId="0" applyNumberFormat="1" applyFont="1" applyFill="1" applyAlignment="1">
      <alignment horizontal="center"/>
    </xf>
    <xf numFmtId="0" fontId="23" fillId="6" borderId="0" xfId="0" applyFont="1" applyFill="1" applyBorder="1" applyAlignment="1"/>
    <xf numFmtId="0" fontId="9" fillId="7" borderId="0" xfId="0" applyFont="1" applyFill="1"/>
    <xf numFmtId="0" fontId="23" fillId="6" borderId="8" xfId="0" applyFont="1" applyFill="1" applyBorder="1" applyAlignment="1">
      <alignment horizontal="center"/>
    </xf>
    <xf numFmtId="0" fontId="23" fillId="6" borderId="8" xfId="0" applyFont="1" applyFill="1" applyBorder="1" applyAlignment="1"/>
    <xf numFmtId="0" fontId="9" fillId="7" borderId="0" xfId="0" applyFont="1" applyFill="1" applyAlignment="1"/>
    <xf numFmtId="3" fontId="9" fillId="5" borderId="0" xfId="0" applyNumberFormat="1" applyFont="1" applyFill="1" applyBorder="1" applyAlignment="1" applyProtection="1">
      <alignment horizontal="center"/>
    </xf>
    <xf numFmtId="1" fontId="9" fillId="5" borderId="6" xfId="0" applyNumberFormat="1" applyFont="1" applyFill="1" applyBorder="1" applyAlignment="1" applyProtection="1">
      <alignment horizontal="center"/>
    </xf>
    <xf numFmtId="0" fontId="19" fillId="3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/>
    </xf>
    <xf numFmtId="3" fontId="9" fillId="0" borderId="0" xfId="0" applyNumberFormat="1" applyFont="1"/>
    <xf numFmtId="4" fontId="9" fillId="0" borderId="0" xfId="0" applyNumberFormat="1" applyFont="1"/>
    <xf numFmtId="11" fontId="9" fillId="0" borderId="0" xfId="0" applyNumberFormat="1" applyFont="1"/>
    <xf numFmtId="0" fontId="23" fillId="6" borderId="0" xfId="0" applyFont="1" applyFill="1"/>
    <xf numFmtId="0" fontId="23" fillId="6" borderId="8" xfId="0" applyFont="1" applyFill="1" applyBorder="1"/>
    <xf numFmtId="1" fontId="9" fillId="5" borderId="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1" fontId="9" fillId="5" borderId="12" xfId="3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>
      <alignment horizontal="center"/>
    </xf>
    <xf numFmtId="166" fontId="9" fillId="0" borderId="0" xfId="23" applyNumberFormat="1" applyFont="1" applyFill="1" applyBorder="1" applyAlignment="1">
      <alignment horizontal="center"/>
    </xf>
    <xf numFmtId="166" fontId="9" fillId="5" borderId="8" xfId="23" applyNumberFormat="1" applyFont="1" applyFill="1" applyBorder="1" applyAlignment="1">
      <alignment horizontal="center"/>
    </xf>
    <xf numFmtId="166" fontId="9" fillId="5" borderId="11" xfId="23" applyNumberFormat="1" applyFont="1" applyFill="1" applyBorder="1" applyAlignment="1" applyProtection="1">
      <alignment horizontal="center" vertical="center"/>
    </xf>
    <xf numFmtId="166" fontId="9" fillId="5" borderId="0" xfId="23" applyNumberFormat="1" applyFont="1" applyFill="1" applyBorder="1" applyAlignment="1" applyProtection="1">
      <alignment horizontal="center"/>
    </xf>
    <xf numFmtId="166" fontId="9" fillId="0" borderId="8" xfId="23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right" vertical="center"/>
    </xf>
    <xf numFmtId="0" fontId="16" fillId="8" borderId="16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9" fillId="0" borderId="0" xfId="0" applyFont="1" applyFill="1" applyBorder="1"/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1" fontId="9" fillId="0" borderId="10" xfId="3" applyFont="1" applyFill="1" applyBorder="1" applyAlignment="1">
      <alignment horizontal="center" vertical="center"/>
    </xf>
    <xf numFmtId="41" fontId="9" fillId="5" borderId="10" xfId="3" applyFont="1" applyFill="1" applyBorder="1" applyAlignment="1" applyProtection="1">
      <alignment horizontal="center" vertical="center"/>
    </xf>
    <xf numFmtId="41" fontId="9" fillId="0" borderId="14" xfId="3" applyFont="1" applyFill="1" applyBorder="1" applyAlignment="1">
      <alignment horizontal="center" vertical="center"/>
    </xf>
    <xf numFmtId="0" fontId="26" fillId="0" borderId="0" xfId="0" applyFont="1" applyFill="1"/>
    <xf numFmtId="0" fontId="9" fillId="0" borderId="11" xfId="0" applyFont="1" applyFill="1" applyBorder="1" applyAlignment="1"/>
    <xf numFmtId="3" fontId="9" fillId="5" borderId="9" xfId="0" applyNumberFormat="1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" fontId="9" fillId="5" borderId="8" xfId="0" applyNumberFormat="1" applyFont="1" applyFill="1" applyBorder="1" applyAlignment="1" applyProtection="1">
      <alignment horizontal="center"/>
    </xf>
    <xf numFmtId="1" fontId="9" fillId="5" borderId="15" xfId="0" applyNumberFormat="1" applyFont="1" applyFill="1" applyBorder="1" applyAlignment="1" applyProtection="1">
      <alignment horizontal="center"/>
    </xf>
    <xf numFmtId="3" fontId="10" fillId="5" borderId="3" xfId="0" applyNumberFormat="1" applyFont="1" applyFill="1" applyBorder="1" applyAlignment="1" applyProtection="1">
      <alignment horizontal="center" vertical="center"/>
    </xf>
    <xf numFmtId="1" fontId="9" fillId="5" borderId="9" xfId="0" applyNumberFormat="1" applyFont="1" applyFill="1" applyBorder="1" applyAlignment="1" applyProtection="1">
      <alignment horizontal="center"/>
    </xf>
    <xf numFmtId="166" fontId="10" fillId="5" borderId="11" xfId="28" applyNumberFormat="1" applyFont="1" applyFill="1" applyBorder="1" applyAlignment="1">
      <alignment horizontal="center" vertical="center" wrapText="1"/>
    </xf>
    <xf numFmtId="1" fontId="9" fillId="5" borderId="11" xfId="23" applyNumberFormat="1" applyFont="1" applyFill="1" applyBorder="1" applyAlignment="1" applyProtection="1">
      <alignment horizontal="center" vertical="center"/>
    </xf>
    <xf numFmtId="1" fontId="9" fillId="0" borderId="0" xfId="23" applyNumberFormat="1" applyFont="1" applyFill="1" applyBorder="1" applyAlignment="1">
      <alignment horizontal="center"/>
    </xf>
    <xf numFmtId="1" fontId="9" fillId="5" borderId="8" xfId="23" applyNumberFormat="1" applyFont="1" applyFill="1" applyBorder="1" applyAlignment="1">
      <alignment horizontal="center"/>
    </xf>
    <xf numFmtId="1" fontId="9" fillId="5" borderId="0" xfId="23" applyNumberFormat="1" applyFont="1" applyFill="1" applyBorder="1" applyAlignment="1" applyProtection="1">
      <alignment horizontal="center"/>
    </xf>
    <xf numFmtId="1" fontId="9" fillId="0" borderId="8" xfId="23" applyNumberFormat="1" applyFont="1" applyFill="1" applyBorder="1" applyAlignment="1">
      <alignment horizontal="center"/>
    </xf>
    <xf numFmtId="166" fontId="9" fillId="0" borderId="0" xfId="28" applyNumberFormat="1" applyFont="1" applyFill="1" applyBorder="1" applyAlignment="1">
      <alignment horizontal="center"/>
    </xf>
    <xf numFmtId="166" fontId="9" fillId="5" borderId="8" xfId="28" applyNumberFormat="1" applyFont="1" applyFill="1" applyBorder="1" applyAlignment="1" applyProtection="1">
      <alignment horizontal="center"/>
    </xf>
    <xf numFmtId="166" fontId="9" fillId="5" borderId="12" xfId="28" applyNumberFormat="1" applyFont="1" applyFill="1" applyBorder="1" applyAlignment="1">
      <alignment horizontal="center" vertical="center" wrapText="1"/>
    </xf>
    <xf numFmtId="166" fontId="9" fillId="0" borderId="10" xfId="28" applyNumberFormat="1" applyFont="1" applyFill="1" applyBorder="1" applyAlignment="1">
      <alignment horizontal="center"/>
    </xf>
    <xf numFmtId="166" fontId="9" fillId="5" borderId="14" xfId="28" applyNumberFormat="1" applyFont="1" applyFill="1" applyBorder="1" applyAlignment="1" applyProtection="1">
      <alignment horizontal="center"/>
    </xf>
    <xf numFmtId="166" fontId="9" fillId="5" borderId="0" xfId="28" applyNumberFormat="1" applyFont="1" applyFill="1" applyBorder="1" applyAlignment="1" applyProtection="1">
      <alignment horizontal="center"/>
    </xf>
    <xf numFmtId="166" fontId="9" fillId="5" borderId="10" xfId="28" applyNumberFormat="1" applyFont="1" applyFill="1" applyBorder="1" applyAlignment="1" applyProtection="1">
      <alignment horizontal="center"/>
    </xf>
    <xf numFmtId="166" fontId="9" fillId="0" borderId="14" xfId="28" applyNumberFormat="1" applyFont="1" applyFill="1" applyBorder="1" applyAlignment="1">
      <alignment horizontal="center"/>
    </xf>
    <xf numFmtId="166" fontId="10" fillId="5" borderId="12" xfId="28" applyNumberFormat="1" applyFont="1" applyFill="1" applyBorder="1" applyAlignment="1" applyProtection="1">
      <alignment horizontal="center" vertical="center"/>
    </xf>
    <xf numFmtId="166" fontId="9" fillId="5" borderId="14" xfId="28" applyNumberFormat="1" applyFont="1" applyFill="1" applyBorder="1" applyAlignment="1">
      <alignment horizontal="center"/>
    </xf>
    <xf numFmtId="166" fontId="9" fillId="5" borderId="12" xfId="28" applyNumberFormat="1" applyFont="1" applyFill="1" applyBorder="1" applyAlignment="1" applyProtection="1">
      <alignment horizontal="center" vertical="center"/>
    </xf>
    <xf numFmtId="166" fontId="9" fillId="5" borderId="11" xfId="28" applyNumberFormat="1" applyFont="1" applyFill="1" applyBorder="1" applyAlignment="1" applyProtection="1">
      <alignment horizontal="center" vertical="center"/>
    </xf>
    <xf numFmtId="166" fontId="9" fillId="5" borderId="8" xfId="28" applyNumberFormat="1" applyFont="1" applyFill="1" applyBorder="1" applyAlignment="1">
      <alignment horizontal="center"/>
    </xf>
    <xf numFmtId="166" fontId="9" fillId="0" borderId="8" xfId="28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3" fontId="9" fillId="0" borderId="15" xfId="0" applyNumberFormat="1" applyFont="1" applyFill="1" applyBorder="1" applyAlignment="1" applyProtection="1">
      <alignment horizontal="center" vertical="center"/>
    </xf>
    <xf numFmtId="166" fontId="9" fillId="0" borderId="0" xfId="28" applyNumberFormat="1" applyFont="1" applyFill="1" applyAlignment="1"/>
    <xf numFmtId="10" fontId="9" fillId="0" borderId="0" xfId="28" applyNumberFormat="1" applyFont="1" applyFill="1" applyAlignment="1"/>
    <xf numFmtId="0" fontId="23" fillId="6" borderId="8" xfId="0" applyFont="1" applyFill="1" applyBorder="1" applyAlignment="1">
      <alignment horizontal="center"/>
    </xf>
    <xf numFmtId="0" fontId="23" fillId="6" borderId="0" xfId="0" applyFont="1" applyFill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23" fillId="6" borderId="0" xfId="0" applyFont="1" applyFill="1" applyAlignment="1">
      <alignment horizontal="center"/>
    </xf>
    <xf numFmtId="0" fontId="9" fillId="0" borderId="0" xfId="0" applyFont="1" applyAlignment="1"/>
    <xf numFmtId="1" fontId="9" fillId="5" borderId="12" xfId="24" applyNumberFormat="1" applyFont="1" applyFill="1" applyBorder="1" applyAlignment="1" applyProtection="1">
      <alignment horizontal="center" vertical="center"/>
    </xf>
    <xf numFmtId="1" fontId="9" fillId="0" borderId="10" xfId="24" applyNumberFormat="1" applyFont="1" applyFill="1" applyBorder="1" applyAlignment="1">
      <alignment horizontal="center"/>
    </xf>
    <xf numFmtId="1" fontId="9" fillId="5" borderId="10" xfId="24" applyNumberFormat="1" applyFont="1" applyFill="1" applyBorder="1" applyAlignment="1" applyProtection="1">
      <alignment horizontal="center"/>
    </xf>
    <xf numFmtId="1" fontId="9" fillId="0" borderId="14" xfId="24" applyNumberFormat="1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6" borderId="0" xfId="0" applyFont="1" applyFill="1" applyAlignment="1">
      <alignment horizontal="center"/>
    </xf>
    <xf numFmtId="166" fontId="10" fillId="5" borderId="11" xfId="23" applyNumberFormat="1" applyFont="1" applyFill="1" applyBorder="1" applyAlignment="1" applyProtection="1">
      <alignment horizontal="center" vertical="center"/>
    </xf>
    <xf numFmtId="1" fontId="9" fillId="5" borderId="12" xfId="23" applyNumberFormat="1" applyFont="1" applyFill="1" applyBorder="1" applyAlignment="1" applyProtection="1">
      <alignment horizontal="center" vertical="center"/>
    </xf>
    <xf numFmtId="1" fontId="9" fillId="0" borderId="10" xfId="23" applyNumberFormat="1" applyFont="1" applyFill="1" applyBorder="1" applyAlignment="1">
      <alignment horizontal="center"/>
    </xf>
    <xf numFmtId="1" fontId="9" fillId="5" borderId="10" xfId="23" applyNumberFormat="1" applyFont="1" applyFill="1" applyBorder="1" applyAlignment="1" applyProtection="1">
      <alignment horizontal="center"/>
    </xf>
    <xf numFmtId="1" fontId="9" fillId="0" borderId="14" xfId="23" applyNumberFormat="1" applyFont="1" applyFill="1" applyBorder="1" applyAlignment="1">
      <alignment horizontal="center"/>
    </xf>
    <xf numFmtId="1" fontId="10" fillId="5" borderId="11" xfId="23" applyNumberFormat="1" applyFont="1" applyFill="1" applyBorder="1" applyAlignment="1" applyProtection="1">
      <alignment horizontal="center" vertical="center"/>
    </xf>
    <xf numFmtId="41" fontId="10" fillId="5" borderId="11" xfId="3" applyFont="1" applyFill="1" applyBorder="1" applyAlignment="1" applyProtection="1">
      <alignment horizontal="center" vertical="center"/>
    </xf>
    <xf numFmtId="41" fontId="9" fillId="0" borderId="0" xfId="0" applyNumberFormat="1" applyFont="1" applyFill="1"/>
    <xf numFmtId="166" fontId="29" fillId="5" borderId="12" xfId="23" applyNumberFormat="1" applyFont="1" applyFill="1" applyBorder="1" applyAlignment="1" applyProtection="1">
      <alignment horizontal="center" vertical="center"/>
    </xf>
    <xf numFmtId="166" fontId="29" fillId="0" borderId="10" xfId="23" applyNumberFormat="1" applyFont="1" applyFill="1" applyBorder="1" applyAlignment="1">
      <alignment horizontal="center"/>
    </xf>
    <xf numFmtId="166" fontId="29" fillId="5" borderId="10" xfId="23" applyNumberFormat="1" applyFont="1" applyFill="1" applyBorder="1" applyAlignment="1" applyProtection="1">
      <alignment horizontal="center" vertical="center"/>
    </xf>
    <xf numFmtId="41" fontId="29" fillId="5" borderId="3" xfId="3" applyFont="1" applyFill="1" applyBorder="1" applyAlignment="1" applyProtection="1">
      <alignment horizontal="center" vertical="center"/>
    </xf>
    <xf numFmtId="41" fontId="29" fillId="5" borderId="15" xfId="3" applyFont="1" applyFill="1" applyBorder="1" applyAlignment="1" applyProtection="1">
      <alignment horizontal="center" vertical="center"/>
    </xf>
    <xf numFmtId="0" fontId="29" fillId="5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41" fontId="29" fillId="0" borderId="15" xfId="3" applyFont="1" applyFill="1" applyBorder="1" applyAlignment="1" applyProtection="1">
      <alignment horizontal="center" vertical="center"/>
    </xf>
    <xf numFmtId="41" fontId="28" fillId="0" borderId="9" xfId="3" applyFont="1" applyFill="1" applyBorder="1" applyAlignment="1" applyProtection="1">
      <alignment horizontal="center" vertical="center"/>
    </xf>
    <xf numFmtId="166" fontId="28" fillId="0" borderId="14" xfId="23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3" fontId="9" fillId="5" borderId="0" xfId="0" applyNumberFormat="1" applyFont="1" applyFill="1" applyBorder="1" applyAlignment="1">
      <alignment horizontal="center" vertical="center"/>
    </xf>
    <xf numFmtId="166" fontId="9" fillId="5" borderId="0" xfId="24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6" fontId="9" fillId="0" borderId="0" xfId="24" applyNumberFormat="1" applyFont="1" applyFill="1" applyBorder="1" applyAlignment="1" applyProtection="1">
      <alignment horizontal="center" vertical="center"/>
    </xf>
    <xf numFmtId="166" fontId="9" fillId="5" borderId="11" xfId="24" applyNumberFormat="1" applyFont="1" applyFill="1" applyBorder="1" applyAlignment="1" applyProtection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166" fontId="9" fillId="0" borderId="10" xfId="24" applyNumberFormat="1" applyFont="1" applyFill="1" applyBorder="1" applyAlignment="1" applyProtection="1">
      <alignment horizontal="center" vertical="center"/>
    </xf>
    <xf numFmtId="166" fontId="9" fillId="5" borderId="10" xfId="24" applyNumberFormat="1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/>
    </xf>
    <xf numFmtId="0" fontId="19" fillId="3" borderId="9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41" fontId="9" fillId="5" borderId="11" xfId="3" applyFont="1" applyFill="1" applyBorder="1" applyAlignment="1" applyProtection="1">
      <alignment horizontal="center" vertical="center"/>
    </xf>
    <xf numFmtId="41" fontId="9" fillId="0" borderId="0" xfId="3" applyFont="1" applyFill="1" applyBorder="1" applyAlignment="1" applyProtection="1">
      <alignment horizontal="center" vertical="center"/>
    </xf>
    <xf numFmtId="41" fontId="9" fillId="5" borderId="0" xfId="3" applyFont="1" applyFill="1" applyBorder="1" applyAlignment="1" applyProtection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3" fontId="28" fillId="5" borderId="8" xfId="0" applyNumberFormat="1" applyFont="1" applyFill="1" applyBorder="1" applyAlignment="1">
      <alignment horizontal="center" vertical="center"/>
    </xf>
    <xf numFmtId="166" fontId="28" fillId="5" borderId="14" xfId="28" applyNumberFormat="1" applyFont="1" applyFill="1" applyBorder="1" applyAlignment="1">
      <alignment horizontal="center" vertical="center"/>
    </xf>
    <xf numFmtId="3" fontId="28" fillId="5" borderId="9" xfId="0" applyNumberFormat="1" applyFont="1" applyFill="1" applyBorder="1" applyAlignment="1">
      <alignment horizontal="center" vertical="center"/>
    </xf>
    <xf numFmtId="166" fontId="28" fillId="5" borderId="8" xfId="28" applyNumberFormat="1" applyFont="1" applyFill="1" applyBorder="1" applyAlignment="1">
      <alignment horizontal="center" vertical="center"/>
    </xf>
    <xf numFmtId="3" fontId="28" fillId="5" borderId="7" xfId="0" applyNumberFormat="1" applyFont="1" applyFill="1" applyBorder="1" applyAlignment="1">
      <alignment horizontal="center" vertical="center"/>
    </xf>
    <xf numFmtId="1" fontId="9" fillId="5" borderId="0" xfId="24" applyNumberFormat="1" applyFont="1" applyFill="1" applyBorder="1" applyAlignment="1" applyProtection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3" fontId="28" fillId="0" borderId="9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8" xfId="0" applyNumberFormat="1" applyFont="1" applyFill="1" applyBorder="1" applyAlignment="1">
      <alignment horizontal="center" vertical="center"/>
    </xf>
    <xf numFmtId="166" fontId="28" fillId="0" borderId="14" xfId="28" applyNumberFormat="1" applyFont="1" applyFill="1" applyBorder="1" applyAlignment="1">
      <alignment horizontal="center" vertical="center"/>
    </xf>
    <xf numFmtId="166" fontId="28" fillId="0" borderId="8" xfId="28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166" fontId="9" fillId="5" borderId="10" xfId="28" applyNumberFormat="1" applyFont="1" applyFill="1" applyBorder="1" applyAlignment="1" applyProtection="1">
      <alignment horizontal="center" vertical="center"/>
    </xf>
    <xf numFmtId="166" fontId="28" fillId="5" borderId="0" xfId="23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/>
    <xf numFmtId="0" fontId="23" fillId="6" borderId="5" xfId="0" applyFont="1" applyFill="1" applyBorder="1" applyAlignment="1"/>
    <xf numFmtId="0" fontId="23" fillId="6" borderId="2" xfId="0" applyFont="1" applyFill="1" applyBorder="1" applyAlignment="1"/>
    <xf numFmtId="0" fontId="29" fillId="0" borderId="0" xfId="0" applyFont="1" applyFill="1"/>
    <xf numFmtId="0" fontId="24" fillId="0" borderId="16" xfId="27" applyBorder="1" applyAlignment="1">
      <alignment horizontal="left" vertical="center" wrapText="1"/>
    </xf>
    <xf numFmtId="0" fontId="24" fillId="0" borderId="16" xfId="27" applyBorder="1" applyAlignment="1">
      <alignment horizontal="left" vertical="center"/>
    </xf>
    <xf numFmtId="0" fontId="24" fillId="0" borderId="16" xfId="27" applyFill="1" applyBorder="1" applyAlignment="1">
      <alignment horizontal="left" vertical="center" wrapText="1"/>
    </xf>
    <xf numFmtId="0" fontId="24" fillId="0" borderId="16" xfId="27" applyFill="1" applyBorder="1" applyAlignment="1">
      <alignment horizontal="left" vertical="center"/>
    </xf>
    <xf numFmtId="0" fontId="25" fillId="0" borderId="16" xfId="27" applyFont="1" applyBorder="1" applyAlignment="1">
      <alignment horizontal="left" vertical="center" wrapText="1"/>
    </xf>
    <xf numFmtId="0" fontId="24" fillId="8" borderId="16" xfId="27" applyFill="1" applyBorder="1" applyAlignment="1">
      <alignment horizontal="left" vertical="center" wrapText="1"/>
    </xf>
    <xf numFmtId="0" fontId="24" fillId="8" borderId="16" xfId="27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1" fillId="6" borderId="3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4" fillId="0" borderId="0" xfId="27" applyAlignment="1">
      <alignment vertical="center" wrapText="1"/>
    </xf>
    <xf numFmtId="0" fontId="24" fillId="0" borderId="0" xfId="27" applyAlignment="1">
      <alignment vertical="center"/>
    </xf>
    <xf numFmtId="0" fontId="22" fillId="6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3" fillId="6" borderId="0" xfId="0" applyFont="1" applyFill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</cellXfs>
  <cellStyles count="29">
    <cellStyle name="Euro" xfId="1" xr:uid="{00000000-0005-0000-0000-000000000000}"/>
    <cellStyle name="Euro 2" xfId="2" xr:uid="{00000000-0005-0000-0000-000001000000}"/>
    <cellStyle name="Hipervínculo" xfId="27" builtinId="8"/>
    <cellStyle name="Millares [0]" xfId="3" builtinId="6"/>
    <cellStyle name="Millares 2" xfId="4" xr:uid="{00000000-0005-0000-0000-000004000000}"/>
    <cellStyle name="Millares 2 2" xfId="5" xr:uid="{00000000-0005-0000-0000-000005000000}"/>
    <cellStyle name="Millares 3" xfId="6" xr:uid="{00000000-0005-0000-0000-000006000000}"/>
    <cellStyle name="Millares 4" xfId="7" xr:uid="{00000000-0005-0000-0000-000007000000}"/>
    <cellStyle name="Millares 4 2" xfId="8" xr:uid="{00000000-0005-0000-0000-000008000000}"/>
    <cellStyle name="Millares 4 2 2" xfId="9" xr:uid="{00000000-0005-0000-0000-000009000000}"/>
    <cellStyle name="Neutral" xfId="10" builtinId="28" customBuiltin="1"/>
    <cellStyle name="Normal" xfId="0" builtinId="0"/>
    <cellStyle name="Normal 2" xfId="11" xr:uid="{00000000-0005-0000-0000-00000C000000}"/>
    <cellStyle name="Normal 2 2" xfId="12" xr:uid="{00000000-0005-0000-0000-00000D000000}"/>
    <cellStyle name="Normal 2 3" xfId="13" xr:uid="{00000000-0005-0000-0000-00000E000000}"/>
    <cellStyle name="Normal 3" xfId="14" xr:uid="{00000000-0005-0000-0000-00000F000000}"/>
    <cellStyle name="Normal 4" xfId="15" xr:uid="{00000000-0005-0000-0000-000010000000}"/>
    <cellStyle name="Normal 5" xfId="16" xr:uid="{00000000-0005-0000-0000-000011000000}"/>
    <cellStyle name="Normal 5 2" xfId="17" xr:uid="{00000000-0005-0000-0000-000012000000}"/>
    <cellStyle name="Normal 5 3" xfId="18" xr:uid="{00000000-0005-0000-0000-000013000000}"/>
    <cellStyle name="Normal 5 3 2" xfId="19" xr:uid="{00000000-0005-0000-0000-000014000000}"/>
    <cellStyle name="Percent 2" xfId="20" xr:uid="{00000000-0005-0000-0000-000015000000}"/>
    <cellStyle name="Porcentaje" xfId="28" builtinId="5"/>
    <cellStyle name="Porcentaje 2" xfId="21" xr:uid="{00000000-0005-0000-0000-000016000000}"/>
    <cellStyle name="Porcentaje 2 2" xfId="22" xr:uid="{00000000-0005-0000-0000-000017000000}"/>
    <cellStyle name="Porcentual 2" xfId="23" xr:uid="{00000000-0005-0000-0000-000018000000}"/>
    <cellStyle name="Porcentual 2 2" xfId="24" xr:uid="{00000000-0005-0000-0000-000019000000}"/>
    <cellStyle name="Porcentual 3" xfId="25" xr:uid="{00000000-0005-0000-0000-00001A000000}"/>
    <cellStyle name="Total" xfId="2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ustomXml" Target="../customXml/item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externalLink" Target="externalLinks/externalLink2.xml"/><Relationship Id="rId81" Type="http://schemas.openxmlformats.org/officeDocument/2006/relationships/styles" Target="styles.xml"/><Relationship Id="rId86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1043" name="Imagen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1045" name="Imagen 2" descr="linea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33617</xdr:colOff>
      <xdr:row>0</xdr:row>
      <xdr:rowOff>0</xdr:rowOff>
    </xdr:from>
    <xdr:to>
      <xdr:col>14</xdr:col>
      <xdr:colOff>760904</xdr:colOff>
      <xdr:row>4</xdr:row>
      <xdr:rowOff>224117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4882" y="0"/>
          <a:ext cx="8224022" cy="129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22850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618004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618004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685240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685240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54FC23-ECD3-467A-AA48-A9244B13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5278741C-6BCA-490E-B41D-7221BA6D1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4E02669-FE0E-4AD3-89E6-60BB6ACD4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D2793688-4AF4-4655-B3A7-198579667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745751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664AC-57E7-464D-B0EE-6264210BE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745751</xdr:colOff>
      <xdr:row>5</xdr:row>
      <xdr:rowOff>9525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744DEA-798B-458F-BC9E-F1E359409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759199</xdr:colOff>
      <xdr:row>5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EF191FF-3B3D-44BF-AA72-097F86500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759199</xdr:colOff>
      <xdr:row>5</xdr:row>
      <xdr:rowOff>9525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EF8FF7A5-9F81-42B2-9C73-2241682AC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E1A913-76AA-49CB-B528-A978CCC56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97D59FB5-21D9-44D4-851B-EFE0AE02A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226919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EC194A-48D5-4CD8-95A1-29AB70692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99C3B1-C9A7-4598-8C0D-D2FA8AFFD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2720E1A5-9FDD-4D70-B851-A1FABB67A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214592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917556-559C-4641-BE80-A0DF953AA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214592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912C3A84-8F83-4BE9-9088-C0777F6F4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696445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EBA0F-1EDA-4651-9527-0CC6403CA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696445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23B3335-4B67-436C-9046-B0148B947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7F631B-3CA0-4118-AE2F-166B17B3B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5FB5CB74-E1DF-4A69-A2D5-B18D2477E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5</xdr:row>
      <xdr:rowOff>9525</xdr:rowOff>
    </xdr:to>
    <xdr:pic>
      <xdr:nvPicPr>
        <xdr:cNvPr id="4103" name="Imagen 1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23037" cy="79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704850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704850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704850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704850</xdr:colOff>
      <xdr:row>5</xdr:row>
      <xdr:rowOff>9525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A8D3CD-0A3E-4504-BEF0-46A9FEDA8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326651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88B0055-9562-4978-ADEB-910B4704A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29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304240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304240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959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304240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1D3F29-7AFB-4876-BB2E-1E20F4FE0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959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528357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528357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304240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959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304240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959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304240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959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304240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959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645319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645319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50/AppData/Local/Temp/200922-anexos%20pulso%20social-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gracion_2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rp/Documents/Pulso%20Migracion/Creacion%20de%20anexo/migracion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l6"/>
      <sheetName val="mi27__"/>
      <sheetName val="ir__10"/>
      <sheetName val="ir1__1"/>
      <sheetName val="vi5__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i5__9"/>
      <sheetName val="ml22_new"/>
      <sheetName val="ml25_new"/>
      <sheetName val="vi5__8"/>
      <sheetName val="vi5__7"/>
      <sheetName val="vi5__6"/>
      <sheetName val="vi5__5"/>
      <sheetName val="vi5__4"/>
      <sheetName val="vi5__3"/>
      <sheetName val="vi5__2"/>
      <sheetName val="vi5__14"/>
      <sheetName val="vi5__13"/>
      <sheetName val="vi5__12"/>
      <sheetName val="vi5__11"/>
      <sheetName val="vi5__10"/>
      <sheetName val="vi5__1"/>
      <sheetName val="vi4"/>
      <sheetName val="ml5"/>
      <sheetName val="ml28"/>
      <sheetName val="ml26"/>
      <sheetName val="ml23"/>
      <sheetName val="ml21"/>
      <sheetName val="mi32"/>
      <sheetName val="mi31"/>
      <sheetName val="mi30"/>
      <sheetName val="mi29"/>
      <sheetName val="mi28__7"/>
      <sheetName val="mi28__6"/>
      <sheetName val="mi28__5"/>
      <sheetName val="mi28__4"/>
      <sheetName val="mi28__3"/>
      <sheetName val="mi28__2"/>
      <sheetName val="mi28__1"/>
      <sheetName val="mi27__9"/>
      <sheetName val="mi27__8"/>
      <sheetName val="mi27__7"/>
      <sheetName val="mi27__6"/>
      <sheetName val="mi27__5"/>
      <sheetName val="mi27__4"/>
      <sheetName val="mi27__3"/>
      <sheetName val="mi27__2"/>
      <sheetName val="mi27__1"/>
      <sheetName val="mi21"/>
      <sheetName val="ir9"/>
      <sheetName val="ir8"/>
      <sheetName val="ir7"/>
      <sheetName val="ir4"/>
      <sheetName val="ir3__9"/>
      <sheetName val="ir3__8"/>
      <sheetName val="ir3__6"/>
      <sheetName val="ir3__5"/>
      <sheetName val="ir3__4"/>
      <sheetName val="ir3__3"/>
      <sheetName val="ir3__2"/>
      <sheetName val="ir3__11"/>
      <sheetName val="ir3__10"/>
      <sheetName val="ir3__1"/>
      <sheetName val="HH"/>
      <sheetName val="ir1__9"/>
      <sheetName val="ir1__8"/>
      <sheetName val="ir1__7"/>
      <sheetName val="ir1__6"/>
      <sheetName val="ir1__5"/>
      <sheetName val="ir1__4"/>
      <sheetName val="ir1__3"/>
      <sheetName val="ir1__2"/>
      <sheetName val="ir1__14"/>
      <sheetName val="ir1__13"/>
      <sheetName val="ir1__12"/>
      <sheetName val="ir1__11"/>
      <sheetName val="ir1__10"/>
      <sheetName val="ir1__1"/>
      <sheetName val="ir17"/>
      <sheetName val="ir16"/>
      <sheetName val="ir15"/>
      <sheetName val="ir14"/>
      <sheetName val="ir13"/>
      <sheetName val="ir12"/>
      <sheetName val="ir11"/>
      <sheetName val="ir10"/>
      <sheetName val="Estado"/>
      <sheetName val="ei8"/>
      <sheetName val="ei7"/>
      <sheetName val="ei6"/>
      <sheetName val="ei5"/>
      <sheetName val="ei3__9"/>
      <sheetName val="ei3__8"/>
      <sheetName val="ei3__7"/>
      <sheetName val="ei3__6"/>
      <sheetName val="ei3__5"/>
      <sheetName val="ei3__4"/>
      <sheetName val="ei3__3"/>
      <sheetName val="ei3__2"/>
      <sheetName val="ei3__11"/>
      <sheetName val="ei3__10"/>
      <sheetName val="ei3__1"/>
      <sheetName val="ei2"/>
      <sheetName val="ei1"/>
      <sheetName val="cov9"/>
      <sheetName val="cov8"/>
      <sheetName val="cov7__9"/>
      <sheetName val="cov7__8"/>
      <sheetName val="cov7__7"/>
      <sheetName val="cov7__6"/>
      <sheetName val="cov7__5"/>
      <sheetName val="cov7__4"/>
      <sheetName val="cov7__3"/>
      <sheetName val="cov7__21"/>
      <sheetName val="cov7__20"/>
      <sheetName val="cov7__2"/>
      <sheetName val="cov7__19"/>
      <sheetName val="cov7__18"/>
      <sheetName val="cov7__17"/>
      <sheetName val="cov7__16"/>
      <sheetName val="cov7__15"/>
      <sheetName val="cov7__14"/>
      <sheetName val="cov7__13"/>
      <sheetName val="cov7__12"/>
      <sheetName val="cov7__11"/>
      <sheetName val="cov7__10"/>
      <sheetName val="cov7__1"/>
      <sheetName val="cov6"/>
      <sheetName val="cov5__9"/>
      <sheetName val="cov5__8"/>
      <sheetName val="cov5__7"/>
      <sheetName val="cov5__6"/>
      <sheetName val="cov5__5"/>
      <sheetName val="cov5__4"/>
      <sheetName val="cov5__3"/>
      <sheetName val="cov5__2"/>
      <sheetName val="cov5__10"/>
      <sheetName val="cov5__1"/>
      <sheetName val="cov4"/>
      <sheetName val="cov3"/>
      <sheetName val="cov2"/>
      <sheetName val="cov10"/>
      <sheetName val="co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B4">
            <v>760281</v>
          </cell>
          <cell r="D4">
            <v>181988</v>
          </cell>
          <cell r="F4">
            <v>91662</v>
          </cell>
          <cell r="H4">
            <v>44523</v>
          </cell>
          <cell r="J4">
            <v>30338</v>
          </cell>
          <cell r="L4">
            <v>8986</v>
          </cell>
        </row>
        <row r="5">
          <cell r="B5">
            <v>454434</v>
          </cell>
          <cell r="D5">
            <v>127899</v>
          </cell>
          <cell r="F5">
            <v>60083</v>
          </cell>
          <cell r="H5">
            <v>408365</v>
          </cell>
          <cell r="J5">
            <v>32010</v>
          </cell>
          <cell r="L5">
            <v>6777</v>
          </cell>
        </row>
        <row r="6">
          <cell r="D6">
            <v>309887</v>
          </cell>
          <cell r="F6">
            <v>151745</v>
          </cell>
          <cell r="H6">
            <v>452888</v>
          </cell>
          <cell r="J6">
            <v>62349</v>
          </cell>
          <cell r="L6">
            <v>15763</v>
          </cell>
        </row>
        <row r="11">
          <cell r="B11">
            <v>232040</v>
          </cell>
          <cell r="D11">
            <v>96444</v>
          </cell>
          <cell r="F11">
            <v>147310</v>
          </cell>
          <cell r="H11">
            <v>118088</v>
          </cell>
          <cell r="J11">
            <v>4814</v>
          </cell>
          <cell r="L11">
            <v>5897</v>
          </cell>
        </row>
        <row r="12">
          <cell r="B12">
            <v>923816</v>
          </cell>
          <cell r="D12">
            <v>192118</v>
          </cell>
          <cell r="F12">
            <v>4435</v>
          </cell>
          <cell r="H12">
            <v>249965</v>
          </cell>
          <cell r="J12">
            <v>21420</v>
          </cell>
          <cell r="L12">
            <v>8379</v>
          </cell>
        </row>
        <row r="13">
          <cell r="B13">
            <v>58859</v>
          </cell>
          <cell r="D13">
            <v>21325</v>
          </cell>
          <cell r="F13">
            <v>0</v>
          </cell>
          <cell r="H13">
            <v>84835</v>
          </cell>
          <cell r="J13">
            <v>36115</v>
          </cell>
          <cell r="L13">
            <v>1487</v>
          </cell>
        </row>
        <row r="18">
          <cell r="L18" t="str">
            <v>Total personas</v>
          </cell>
        </row>
        <row r="19">
          <cell r="B19">
            <v>238742</v>
          </cell>
          <cell r="D19">
            <v>66948</v>
          </cell>
          <cell r="F19">
            <v>30104</v>
          </cell>
          <cell r="H19">
            <v>95424</v>
          </cell>
          <cell r="J19">
            <v>14137</v>
          </cell>
          <cell r="L19">
            <v>3979</v>
          </cell>
        </row>
        <row r="20">
          <cell r="B20">
            <v>255083</v>
          </cell>
          <cell r="D20">
            <v>56470</v>
          </cell>
          <cell r="F20">
            <v>40845</v>
          </cell>
          <cell r="H20">
            <v>90232</v>
          </cell>
          <cell r="J20">
            <v>7845</v>
          </cell>
          <cell r="L20">
            <v>3331</v>
          </cell>
        </row>
        <row r="21">
          <cell r="B21">
            <v>235971</v>
          </cell>
          <cell r="D21">
            <v>64104</v>
          </cell>
          <cell r="F21">
            <v>25585</v>
          </cell>
          <cell r="H21">
            <v>95208</v>
          </cell>
          <cell r="J21">
            <v>15793</v>
          </cell>
        </row>
        <row r="22">
          <cell r="B22">
            <v>256081</v>
          </cell>
          <cell r="D22">
            <v>56889</v>
          </cell>
          <cell r="F22">
            <v>28783</v>
          </cell>
          <cell r="H22">
            <v>95787</v>
          </cell>
          <cell r="J22">
            <v>10219</v>
          </cell>
          <cell r="L22">
            <v>3753</v>
          </cell>
        </row>
        <row r="23">
          <cell r="B23">
            <v>228837</v>
          </cell>
          <cell r="D23">
            <v>65475</v>
          </cell>
          <cell r="F23">
            <v>26428</v>
          </cell>
          <cell r="H23">
            <v>76237</v>
          </cell>
          <cell r="J23">
            <v>14354</v>
          </cell>
          <cell r="L23">
            <v>3110</v>
          </cell>
        </row>
        <row r="27">
          <cell r="L27" t="str">
            <v>Otro, cual?</v>
          </cell>
        </row>
        <row r="28">
          <cell r="L28" t="str">
            <v>Total personas</v>
          </cell>
        </row>
        <row r="29">
          <cell r="B29">
            <v>63816</v>
          </cell>
          <cell r="D29">
            <v>9915</v>
          </cell>
          <cell r="F29">
            <v>189</v>
          </cell>
          <cell r="H29">
            <v>2661</v>
          </cell>
          <cell r="J29">
            <v>947</v>
          </cell>
          <cell r="L29">
            <v>197</v>
          </cell>
        </row>
        <row r="30">
          <cell r="B30">
            <v>122072</v>
          </cell>
          <cell r="D30">
            <v>33255</v>
          </cell>
          <cell r="F30">
            <v>5916</v>
          </cell>
          <cell r="H30">
            <v>40711</v>
          </cell>
          <cell r="J30">
            <v>5540</v>
          </cell>
        </row>
        <row r="31">
          <cell r="B31">
            <v>209840</v>
          </cell>
          <cell r="D31">
            <v>56001</v>
          </cell>
          <cell r="F31">
            <v>16483</v>
          </cell>
          <cell r="H31">
            <v>83470</v>
          </cell>
          <cell r="J31">
            <v>8917</v>
          </cell>
        </row>
        <row r="32">
          <cell r="B32">
            <v>817757</v>
          </cell>
          <cell r="D32">
            <v>210716</v>
          </cell>
          <cell r="F32">
            <v>128970</v>
          </cell>
          <cell r="H32">
            <v>326047</v>
          </cell>
          <cell r="J32">
            <v>46945</v>
          </cell>
          <cell r="L32">
            <v>13166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7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8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9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10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11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12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13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14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15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17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18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1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>
    <tabColor rgb="FFFF0000"/>
  </sheetPr>
  <dimension ref="A1:O78"/>
  <sheetViews>
    <sheetView showGridLines="0" zoomScaleNormal="100" workbookViewId="0">
      <selection activeCell="A6" sqref="A6:O7"/>
    </sheetView>
  </sheetViews>
  <sheetFormatPr baseColWidth="10" defaultRowHeight="12.75" x14ac:dyDescent="0.2"/>
  <cols>
    <col min="1" max="1" width="9.140625" style="1" customWidth="1"/>
    <col min="2" max="2" width="7.140625" customWidth="1"/>
    <col min="7" max="7" width="19.42578125" customWidth="1"/>
    <col min="9" max="9" width="13" customWidth="1"/>
    <col min="15" max="15" width="12.5703125" customWidth="1"/>
  </cols>
  <sheetData>
    <row r="1" spans="1:15" ht="21" customHeight="1" x14ac:dyDescent="0.2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50"/>
    </row>
    <row r="2" spans="1:15" ht="21" customHeight="1" x14ac:dyDescent="0.2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</row>
    <row r="3" spans="1:15" ht="21" customHeight="1" x14ac:dyDescent="0.2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3"/>
    </row>
    <row r="4" spans="1:15" ht="21" customHeight="1" x14ac:dyDescent="0.2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3"/>
    </row>
    <row r="5" spans="1:15" ht="21" customHeight="1" x14ac:dyDescent="0.2">
      <c r="A5" s="25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6"/>
    </row>
    <row r="6" spans="1:15" s="5" customFormat="1" ht="26.25" customHeight="1" x14ac:dyDescent="0.2">
      <c r="A6" s="257" t="s">
        <v>24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9"/>
    </row>
    <row r="7" spans="1:15" ht="12.75" customHeight="1" x14ac:dyDescent="0.2">
      <c r="A7" s="260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2"/>
    </row>
    <row r="8" spans="1:15" ht="41.25" customHeight="1" x14ac:dyDescent="0.2">
      <c r="A8" s="104">
        <v>1</v>
      </c>
      <c r="B8" s="263" t="s">
        <v>312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15" ht="41.25" customHeight="1" x14ac:dyDescent="0.2">
      <c r="A9" s="104">
        <v>2</v>
      </c>
      <c r="B9" s="241" t="s">
        <v>313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</row>
    <row r="10" spans="1:15" ht="41.25" customHeight="1" x14ac:dyDescent="0.2">
      <c r="A10" s="104">
        <v>3</v>
      </c>
      <c r="B10" s="241" t="s">
        <v>314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</row>
    <row r="11" spans="1:15" ht="41.25" customHeight="1" x14ac:dyDescent="0.2">
      <c r="A11" s="104">
        <v>4</v>
      </c>
      <c r="B11" s="241" t="s">
        <v>315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</row>
    <row r="12" spans="1:15" ht="41.25" customHeight="1" x14ac:dyDescent="0.2">
      <c r="A12" s="104">
        <v>5</v>
      </c>
      <c r="B12" s="241" t="s">
        <v>316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</row>
    <row r="13" spans="1:15" ht="41.25" customHeight="1" x14ac:dyDescent="0.2">
      <c r="A13" s="104">
        <v>6</v>
      </c>
      <c r="B13" s="241" t="s">
        <v>317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</row>
    <row r="14" spans="1:15" ht="41.25" customHeight="1" x14ac:dyDescent="0.2">
      <c r="A14" s="104">
        <v>7</v>
      </c>
      <c r="B14" s="241" t="s">
        <v>318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</row>
    <row r="15" spans="1:15" ht="41.25" customHeight="1" x14ac:dyDescent="0.2">
      <c r="A15" s="104">
        <v>8</v>
      </c>
      <c r="B15" s="241" t="s">
        <v>319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</row>
    <row r="16" spans="1:15" ht="41.25" customHeight="1" x14ac:dyDescent="0.2">
      <c r="A16" s="104">
        <v>9</v>
      </c>
      <c r="B16" s="241" t="s">
        <v>320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</row>
    <row r="17" spans="1:15" ht="41.25" customHeight="1" x14ac:dyDescent="0.2">
      <c r="A17" s="104">
        <v>10</v>
      </c>
      <c r="B17" s="241" t="s">
        <v>321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</row>
    <row r="18" spans="1:15" ht="41.25" customHeight="1" x14ac:dyDescent="0.2">
      <c r="A18" s="104">
        <v>11</v>
      </c>
      <c r="B18" s="241" t="s">
        <v>322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</row>
    <row r="19" spans="1:15" ht="41.25" customHeight="1" x14ac:dyDescent="0.2">
      <c r="A19" s="104">
        <v>12</v>
      </c>
      <c r="B19" s="241" t="s">
        <v>323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</row>
    <row r="20" spans="1:15" ht="41.25" customHeight="1" x14ac:dyDescent="0.2">
      <c r="A20" s="104">
        <v>13</v>
      </c>
      <c r="B20" s="241" t="s">
        <v>324</v>
      </c>
      <c r="C20" s="242"/>
      <c r="D20" s="242" t="s">
        <v>0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</row>
    <row r="21" spans="1:15" ht="41.25" customHeight="1" x14ac:dyDescent="0.2">
      <c r="A21" s="104">
        <v>14</v>
      </c>
      <c r="B21" s="241" t="s">
        <v>325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</row>
    <row r="22" spans="1:15" ht="41.25" customHeight="1" x14ac:dyDescent="0.2">
      <c r="A22" s="105">
        <v>15</v>
      </c>
      <c r="B22" s="246" t="s">
        <v>407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</row>
    <row r="23" spans="1:15" ht="41.25" customHeight="1" x14ac:dyDescent="0.2">
      <c r="A23" s="104">
        <v>16</v>
      </c>
      <c r="B23" s="241" t="s">
        <v>326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</row>
    <row r="24" spans="1:15" ht="41.25" customHeight="1" x14ac:dyDescent="0.2">
      <c r="A24" s="105">
        <v>17</v>
      </c>
      <c r="B24" s="246" t="s">
        <v>409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</row>
    <row r="25" spans="1:15" ht="41.25" customHeight="1" x14ac:dyDescent="0.2">
      <c r="A25" s="104">
        <v>18</v>
      </c>
      <c r="B25" s="241" t="s">
        <v>327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</row>
    <row r="26" spans="1:15" ht="41.25" customHeight="1" x14ac:dyDescent="0.2">
      <c r="A26" s="104">
        <v>19</v>
      </c>
      <c r="B26" s="241" t="s">
        <v>328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</row>
    <row r="27" spans="1:15" ht="41.25" customHeight="1" x14ac:dyDescent="0.2">
      <c r="A27" s="105">
        <v>20</v>
      </c>
      <c r="B27" s="246" t="s">
        <v>413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</row>
    <row r="28" spans="1:15" ht="41.25" customHeight="1" x14ac:dyDescent="0.2">
      <c r="A28" s="104">
        <v>21</v>
      </c>
      <c r="B28" s="241" t="s">
        <v>329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</row>
    <row r="29" spans="1:15" ht="41.25" customHeight="1" x14ac:dyDescent="0.2">
      <c r="A29" s="105">
        <v>22</v>
      </c>
      <c r="B29" s="246" t="s">
        <v>412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</row>
    <row r="30" spans="1:15" ht="41.25" customHeight="1" x14ac:dyDescent="0.2">
      <c r="A30" s="104">
        <v>23</v>
      </c>
      <c r="B30" s="241" t="s">
        <v>330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</row>
    <row r="31" spans="1:15" ht="41.25" customHeight="1" x14ac:dyDescent="0.2">
      <c r="A31" s="104">
        <v>24</v>
      </c>
      <c r="B31" s="241" t="s">
        <v>331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</row>
    <row r="32" spans="1:15" ht="41.25" customHeight="1" x14ac:dyDescent="0.2">
      <c r="A32" s="104">
        <v>25</v>
      </c>
      <c r="B32" s="241" t="s">
        <v>332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</row>
    <row r="33" spans="1:15" ht="41.25" customHeight="1" x14ac:dyDescent="0.2">
      <c r="A33" s="104">
        <v>26</v>
      </c>
      <c r="B33" s="241" t="s">
        <v>333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</row>
    <row r="34" spans="1:15" ht="41.25" customHeight="1" x14ac:dyDescent="0.2">
      <c r="A34" s="104">
        <v>27</v>
      </c>
      <c r="B34" s="241" t="s">
        <v>311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</row>
    <row r="35" spans="1:15" ht="41.25" customHeight="1" x14ac:dyDescent="0.2">
      <c r="A35" s="104">
        <v>28</v>
      </c>
      <c r="B35" s="241" t="s">
        <v>334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</row>
    <row r="36" spans="1:15" ht="41.25" customHeight="1" x14ac:dyDescent="0.2">
      <c r="A36" s="104">
        <v>29</v>
      </c>
      <c r="B36" s="241" t="s">
        <v>335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</row>
    <row r="37" spans="1:15" ht="41.25" customHeight="1" x14ac:dyDescent="0.2">
      <c r="A37" s="104">
        <v>30</v>
      </c>
      <c r="B37" s="245" t="s">
        <v>383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</row>
    <row r="38" spans="1:15" ht="41.25" customHeight="1" x14ac:dyDescent="0.2">
      <c r="A38" s="104">
        <v>31</v>
      </c>
      <c r="B38" s="245" t="s">
        <v>385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</row>
    <row r="39" spans="1:15" ht="41.25" customHeight="1" x14ac:dyDescent="0.2">
      <c r="A39" s="104">
        <v>32</v>
      </c>
      <c r="B39" s="241" t="s">
        <v>336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</row>
    <row r="40" spans="1:15" ht="41.25" customHeight="1" x14ac:dyDescent="0.2">
      <c r="A40" s="104">
        <v>33</v>
      </c>
      <c r="B40" s="241" t="s">
        <v>387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</row>
    <row r="41" spans="1:15" ht="41.25" customHeight="1" x14ac:dyDescent="0.2">
      <c r="A41" s="104">
        <v>34</v>
      </c>
      <c r="B41" s="241" t="s">
        <v>337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</row>
    <row r="42" spans="1:15" ht="41.25" customHeight="1" x14ac:dyDescent="0.2">
      <c r="A42" s="104">
        <v>35</v>
      </c>
      <c r="B42" s="241" t="s">
        <v>338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</row>
    <row r="43" spans="1:15" ht="41.25" customHeight="1" x14ac:dyDescent="0.2">
      <c r="A43" s="104">
        <v>36</v>
      </c>
      <c r="B43" s="241" t="s">
        <v>339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</row>
    <row r="44" spans="1:15" ht="41.25" customHeight="1" x14ac:dyDescent="0.2">
      <c r="A44" s="104">
        <v>37</v>
      </c>
      <c r="B44" s="241" t="s">
        <v>340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</row>
    <row r="45" spans="1:15" ht="41.25" customHeight="1" x14ac:dyDescent="0.2">
      <c r="A45" s="104">
        <v>38</v>
      </c>
      <c r="B45" s="241" t="s">
        <v>341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</row>
    <row r="46" spans="1:15" ht="41.25" customHeight="1" x14ac:dyDescent="0.2">
      <c r="A46" s="104">
        <v>39</v>
      </c>
      <c r="B46" s="241" t="s">
        <v>342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</row>
    <row r="47" spans="1:15" ht="41.25" customHeight="1" x14ac:dyDescent="0.2">
      <c r="A47" s="104">
        <v>40</v>
      </c>
      <c r="B47" s="241" t="s">
        <v>343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</row>
    <row r="48" spans="1:15" ht="41.25" customHeight="1" x14ac:dyDescent="0.2">
      <c r="A48" s="104">
        <v>41</v>
      </c>
      <c r="B48" s="241" t="s">
        <v>344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</row>
    <row r="49" spans="1:15" ht="41.25" customHeight="1" x14ac:dyDescent="0.2">
      <c r="A49" s="104">
        <v>42</v>
      </c>
      <c r="B49" s="241" t="s">
        <v>345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</row>
    <row r="50" spans="1:15" ht="41.25" customHeight="1" x14ac:dyDescent="0.2">
      <c r="A50" s="106">
        <v>43</v>
      </c>
      <c r="B50" s="243" t="s">
        <v>390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</row>
    <row r="51" spans="1:15" ht="41.25" customHeight="1" x14ac:dyDescent="0.2">
      <c r="A51" s="104">
        <v>44</v>
      </c>
      <c r="B51" s="241" t="s">
        <v>346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</row>
    <row r="52" spans="1:15" ht="41.25" customHeight="1" x14ac:dyDescent="0.2">
      <c r="A52" s="104">
        <v>45</v>
      </c>
      <c r="B52" s="241" t="s">
        <v>347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</row>
    <row r="53" spans="1:15" ht="41.25" customHeight="1" x14ac:dyDescent="0.2">
      <c r="A53" s="104">
        <v>46</v>
      </c>
      <c r="B53" s="241" t="s">
        <v>348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</row>
    <row r="54" spans="1:15" ht="41.25" customHeight="1" x14ac:dyDescent="0.2">
      <c r="A54" s="104">
        <v>47</v>
      </c>
      <c r="B54" s="241" t="s">
        <v>349</v>
      </c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</row>
    <row r="55" spans="1:15" ht="41.25" customHeight="1" x14ac:dyDescent="0.2">
      <c r="A55" s="106">
        <v>48</v>
      </c>
      <c r="B55" s="243" t="s">
        <v>391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</row>
    <row r="56" spans="1:15" ht="41.25" customHeight="1" x14ac:dyDescent="0.2">
      <c r="A56" s="106">
        <v>49</v>
      </c>
      <c r="B56" s="241" t="s">
        <v>372</v>
      </c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</row>
    <row r="57" spans="1:15" ht="41.25" customHeight="1" x14ac:dyDescent="0.2">
      <c r="A57" s="106">
        <v>50</v>
      </c>
      <c r="B57" s="243" t="s">
        <v>373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</row>
    <row r="58" spans="1:15" ht="41.25" customHeight="1" x14ac:dyDescent="0.2">
      <c r="A58" s="104">
        <v>51</v>
      </c>
      <c r="B58" s="241" t="s">
        <v>350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</row>
    <row r="59" spans="1:15" ht="41.25" customHeight="1" x14ac:dyDescent="0.2">
      <c r="A59" s="104">
        <v>52</v>
      </c>
      <c r="B59" s="241" t="s">
        <v>382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</row>
    <row r="60" spans="1:15" ht="41.25" customHeight="1" x14ac:dyDescent="0.2">
      <c r="A60" s="104">
        <v>53</v>
      </c>
      <c r="B60" s="241" t="s">
        <v>351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</row>
    <row r="61" spans="1:15" ht="41.25" customHeight="1" x14ac:dyDescent="0.2">
      <c r="A61" s="104">
        <v>54</v>
      </c>
      <c r="B61" s="241" t="s">
        <v>352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</row>
    <row r="62" spans="1:15" ht="41.25" customHeight="1" x14ac:dyDescent="0.2">
      <c r="A62" s="104">
        <v>55</v>
      </c>
      <c r="B62" s="241" t="s">
        <v>353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</row>
    <row r="63" spans="1:15" ht="41.25" customHeight="1" x14ac:dyDescent="0.2">
      <c r="A63" s="104">
        <v>56</v>
      </c>
      <c r="B63" s="241" t="s">
        <v>354</v>
      </c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</row>
    <row r="64" spans="1:15" ht="41.25" customHeight="1" x14ac:dyDescent="0.2">
      <c r="A64" s="104">
        <v>57</v>
      </c>
      <c r="B64" s="241" t="s">
        <v>355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</row>
    <row r="65" spans="1:15" ht="41.25" customHeight="1" x14ac:dyDescent="0.2">
      <c r="A65" s="104">
        <v>58</v>
      </c>
      <c r="B65" s="241" t="s">
        <v>356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</row>
    <row r="66" spans="1:15" ht="41.25" customHeight="1" x14ac:dyDescent="0.2">
      <c r="A66" s="104">
        <v>59</v>
      </c>
      <c r="B66" s="241" t="s">
        <v>357</v>
      </c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</row>
    <row r="67" spans="1:15" ht="41.25" customHeight="1" x14ac:dyDescent="0.2">
      <c r="A67" s="104">
        <v>60</v>
      </c>
      <c r="B67" s="241" t="s">
        <v>358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</row>
    <row r="68" spans="1:15" ht="41.25" customHeight="1" x14ac:dyDescent="0.2">
      <c r="A68" s="104">
        <v>61</v>
      </c>
      <c r="B68" s="241" t="s">
        <v>359</v>
      </c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</row>
    <row r="69" spans="1:15" ht="41.25" customHeight="1" x14ac:dyDescent="0.2">
      <c r="A69" s="104">
        <v>62</v>
      </c>
      <c r="B69" s="241" t="s">
        <v>360</v>
      </c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</row>
    <row r="70" spans="1:15" ht="41.25" customHeight="1" x14ac:dyDescent="0.2">
      <c r="A70" s="104">
        <v>63</v>
      </c>
      <c r="B70" s="241" t="s">
        <v>361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</row>
    <row r="71" spans="1:15" ht="41.25" customHeight="1" x14ac:dyDescent="0.2">
      <c r="A71" s="104">
        <v>64</v>
      </c>
      <c r="B71" s="241" t="s">
        <v>362</v>
      </c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</row>
    <row r="72" spans="1:15" ht="41.25" customHeight="1" x14ac:dyDescent="0.2">
      <c r="A72" s="104">
        <v>65</v>
      </c>
      <c r="B72" s="241" t="s">
        <v>366</v>
      </c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</row>
    <row r="73" spans="1:15" ht="41.25" customHeight="1" x14ac:dyDescent="0.2">
      <c r="A73" s="104">
        <v>66</v>
      </c>
      <c r="B73" s="241" t="s">
        <v>367</v>
      </c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</row>
    <row r="74" spans="1:15" ht="41.25" customHeight="1" x14ac:dyDescent="0.2">
      <c r="A74" s="104">
        <v>67</v>
      </c>
      <c r="B74" s="241" t="s">
        <v>368</v>
      </c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</row>
    <row r="75" spans="1:15" ht="41.25" customHeight="1" x14ac:dyDescent="0.2">
      <c r="A75" s="106">
        <v>68</v>
      </c>
      <c r="B75" s="243" t="s">
        <v>378</v>
      </c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</row>
    <row r="76" spans="1:15" ht="41.25" customHeight="1" x14ac:dyDescent="0.2">
      <c r="A76" s="106">
        <v>69</v>
      </c>
      <c r="B76" s="243" t="s">
        <v>379</v>
      </c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</row>
    <row r="77" spans="1:15" ht="41.25" customHeight="1" x14ac:dyDescent="0.2">
      <c r="A77" s="106">
        <v>70</v>
      </c>
      <c r="B77" s="243" t="s">
        <v>380</v>
      </c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</row>
    <row r="78" spans="1:15" ht="41.25" customHeight="1" x14ac:dyDescent="0.2">
      <c r="A78" s="106">
        <v>71</v>
      </c>
      <c r="B78" s="243" t="s">
        <v>381</v>
      </c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</row>
  </sheetData>
  <mergeCells count="73">
    <mergeCell ref="B78:O78"/>
    <mergeCell ref="B47:O47"/>
    <mergeCell ref="B46:O46"/>
    <mergeCell ref="B45:O45"/>
    <mergeCell ref="B39:O39"/>
    <mergeCell ref="B41:O41"/>
    <mergeCell ref="B42:O42"/>
    <mergeCell ref="B44:O44"/>
    <mergeCell ref="B48:O48"/>
    <mergeCell ref="B49:O49"/>
    <mergeCell ref="B50:O50"/>
    <mergeCell ref="B54:O54"/>
    <mergeCell ref="B55:O55"/>
    <mergeCell ref="B52:O52"/>
    <mergeCell ref="B53:O53"/>
    <mergeCell ref="B51:O51"/>
    <mergeCell ref="A1:O5"/>
    <mergeCell ref="A6:O7"/>
    <mergeCell ref="B22:O22"/>
    <mergeCell ref="B13:O13"/>
    <mergeCell ref="B21:O21"/>
    <mergeCell ref="B18:O18"/>
    <mergeCell ref="B15:O15"/>
    <mergeCell ref="B17:O17"/>
    <mergeCell ref="B8:O8"/>
    <mergeCell ref="B10:O10"/>
    <mergeCell ref="B11:O11"/>
    <mergeCell ref="B14:O14"/>
    <mergeCell ref="B20:O20"/>
    <mergeCell ref="B12:O12"/>
    <mergeCell ref="B9:O9"/>
    <mergeCell ref="B29:O29"/>
    <mergeCell ref="B30:O30"/>
    <mergeCell ref="B31:O31"/>
    <mergeCell ref="B16:O16"/>
    <mergeCell ref="B28:O28"/>
    <mergeCell ref="B27:O27"/>
    <mergeCell ref="B19:O19"/>
    <mergeCell ref="B24:O24"/>
    <mergeCell ref="B26:O26"/>
    <mergeCell ref="B25:O25"/>
    <mergeCell ref="B23:O23"/>
    <mergeCell ref="B32:O32"/>
    <mergeCell ref="B33:O33"/>
    <mergeCell ref="B34:O34"/>
    <mergeCell ref="B35:O35"/>
    <mergeCell ref="B43:O43"/>
    <mergeCell ref="B40:O40"/>
    <mergeCell ref="B36:O36"/>
    <mergeCell ref="B37:O37"/>
    <mergeCell ref="B38:O38"/>
    <mergeCell ref="B61:O61"/>
    <mergeCell ref="B60:O60"/>
    <mergeCell ref="B59:O59"/>
    <mergeCell ref="B58:O58"/>
    <mergeCell ref="B56:O56"/>
    <mergeCell ref="B57:O57"/>
    <mergeCell ref="B62:O62"/>
    <mergeCell ref="B63:O63"/>
    <mergeCell ref="B65:O65"/>
    <mergeCell ref="B66:O66"/>
    <mergeCell ref="B67:O67"/>
    <mergeCell ref="B64:O64"/>
    <mergeCell ref="B74:O74"/>
    <mergeCell ref="B75:O75"/>
    <mergeCell ref="B76:O76"/>
    <mergeCell ref="B77:O77"/>
    <mergeCell ref="B68:O68"/>
    <mergeCell ref="B69:O69"/>
    <mergeCell ref="B70:O70"/>
    <mergeCell ref="B71:O71"/>
    <mergeCell ref="B72:O72"/>
    <mergeCell ref="B73:O73"/>
  </mergeCells>
  <phoneticPr fontId="6" type="noConversion"/>
  <hyperlinks>
    <hyperlink ref="B8:O8" location="'mi27'!A6" display="'mi27'!A6" xr:uid="{00000000-0004-0000-0000-000000000000}"/>
    <hyperlink ref="B9:O9" location="'mi28'!A6" display="'mi28'!A6" xr:uid="{00000000-0004-0000-0000-000001000000}"/>
    <hyperlink ref="B10:O10" location="'mi14'!A6" display="'mi14'!A6" xr:uid="{00000000-0004-0000-0000-000002000000}"/>
    <hyperlink ref="B11:O11" location="mi14_1!A6" display="mi14_1!A6" xr:uid="{00000000-0004-0000-0000-000003000000}"/>
    <hyperlink ref="B12:O12" location="'mi15'!A6" display="'mi15'!A6" xr:uid="{00000000-0004-0000-0000-000004000000}"/>
    <hyperlink ref="B13:O13" location="'mi17'!A6" display="'mi17'!A6" xr:uid="{00000000-0004-0000-0000-000005000000}"/>
    <hyperlink ref="B14:O14" location="'mi19'!A6" display="'mi19'!A6" xr:uid="{00000000-0004-0000-0000-000006000000}"/>
    <hyperlink ref="B15:O15" location="'mi20'!A6" display="'mi20'!A6" xr:uid="{00000000-0004-0000-0000-000007000000}"/>
    <hyperlink ref="B16:O16" location="'mi21'!A6" display="'mi21'!A6" xr:uid="{00000000-0004-0000-0000-000008000000}"/>
    <hyperlink ref="B17:O17" location="'mi29'!A6" display="'mi29'!A6" xr:uid="{00000000-0004-0000-0000-000009000000}"/>
    <hyperlink ref="B18:O18" location="'mi30'!A6" display="'mi30'!A6" xr:uid="{00000000-0004-0000-0000-00000A000000}"/>
    <hyperlink ref="B19:O19" location="'mi31'!A6" display="'mi31'!A6" xr:uid="{00000000-0004-0000-0000-00000B000000}"/>
    <hyperlink ref="B20:O20" location="'mi32'!A6" display="'mi32'!A6" xr:uid="{00000000-0004-0000-0000-00000C000000}"/>
    <hyperlink ref="B21:O21" location="'ml21'!A1" display="'ml21'!A1" xr:uid="{00000000-0004-0000-0000-00000D000000}"/>
    <hyperlink ref="B23:O23" location="'ml23'!A1" display="'ml23'!A1" xr:uid="{00000000-0004-0000-0000-00000E000000}"/>
    <hyperlink ref="B25:O25" location="'ml4'!A6" display="'ml4'!A6" xr:uid="{00000000-0004-0000-0000-00000F000000}"/>
    <hyperlink ref="B26:O26" location="'ml5'!A6" display="'ml5'!A6" xr:uid="{00000000-0004-0000-0000-000010000000}"/>
    <hyperlink ref="B28:O28" location="'ml26'!A6" display="'ml26'!A6" xr:uid="{00000000-0004-0000-0000-000011000000}"/>
    <hyperlink ref="B30:O30" location="'ml28'!A6" display="'ml28'!A6" xr:uid="{00000000-0004-0000-0000-000012000000}"/>
    <hyperlink ref="B31:O31" location="'ml6'!A6" display="'ml6'!A6" xr:uid="{00000000-0004-0000-0000-000013000000}"/>
    <hyperlink ref="B72:O72" location="'ei1'!A6" display="'ei1'!A6" xr:uid="{00000000-0004-0000-0000-000014000000}"/>
    <hyperlink ref="B73:O73" location="'ei2'!A6" display="'ei2'!A6" xr:uid="{00000000-0004-0000-0000-000015000000}"/>
    <hyperlink ref="B74:O74" location="'ei3'!A6" display="'ei3'!A6" xr:uid="{00000000-0004-0000-0000-000016000000}"/>
    <hyperlink ref="B75:O75" location="'ei5'!A6" display="'ei5'!A6" xr:uid="{00000000-0004-0000-0000-000017000000}"/>
    <hyperlink ref="B76:O76" location="'ei6'!A6" display="'ei6'!A6" xr:uid="{00000000-0004-0000-0000-000018000000}"/>
    <hyperlink ref="B77:O77" location="'ei7'!A6" display="'ei7'!A6" xr:uid="{00000000-0004-0000-0000-000019000000}"/>
    <hyperlink ref="B78:O78" location="'ei8'!A6" display="'ei8'!A6" xr:uid="{00000000-0004-0000-0000-00001A000000}"/>
    <hyperlink ref="B60:O60" location="'vi4'!A6" display="'vi4'!A6" xr:uid="{00000000-0004-0000-0000-00001B000000}"/>
    <hyperlink ref="B61:O61" location="'vi5'!A6" display="'vi5'!A6" xr:uid="{00000000-0004-0000-0000-00001C000000}"/>
    <hyperlink ref="B62:O62" location="'cov1'!A6" display="'cov1'!A6" xr:uid="{00000000-0004-0000-0000-00001D000000}"/>
    <hyperlink ref="B63:O63" location="'cov2'!A6" display="'cov2'!A6" xr:uid="{00000000-0004-0000-0000-00001E000000}"/>
    <hyperlink ref="B64:O64" location="'cov3'!A6" display="'cov3'!A6" xr:uid="{00000000-0004-0000-0000-00001F000000}"/>
    <hyperlink ref="B65:O65" location="'cov4'!A6" display="'cov4'!A6" xr:uid="{00000000-0004-0000-0000-000020000000}"/>
    <hyperlink ref="B66:O66" location="'cov5'!A6" display="'cov5'!A6" xr:uid="{00000000-0004-0000-0000-000021000000}"/>
    <hyperlink ref="B67:O67" location="'cov6'!A6" display="'cov6'!A6" xr:uid="{00000000-0004-0000-0000-000022000000}"/>
    <hyperlink ref="B68:O68" location="'cov7'!A6" display="'cov7'!A6" xr:uid="{00000000-0004-0000-0000-000023000000}"/>
    <hyperlink ref="B69:O69" location="'cov8'!A6" display="'cov8'!A6" xr:uid="{00000000-0004-0000-0000-000024000000}"/>
    <hyperlink ref="B70:O70" location="'cov9'!A6" display="'cov9'!A6" xr:uid="{00000000-0004-0000-0000-000025000000}"/>
    <hyperlink ref="B71:O71" location="'cov10'!A6" display="'cov10'!A6" xr:uid="{00000000-0004-0000-0000-000026000000}"/>
    <hyperlink ref="B59:O59" location="'ir17'!A6" display="'ir17'!A6" xr:uid="{00000000-0004-0000-0000-000027000000}"/>
    <hyperlink ref="B58:O58" location="'ir16'!A6" display="'ir16'!A6" xr:uid="{00000000-0004-0000-0000-000028000000}"/>
    <hyperlink ref="B57:O57" location="'ir15'!A6" display="'ir15'!A6" xr:uid="{00000000-0004-0000-0000-000029000000}"/>
    <hyperlink ref="B56:O56" location="'ir14'!A6" display="'ir14'!A6" xr:uid="{00000000-0004-0000-0000-00002A000000}"/>
    <hyperlink ref="B32:O32" location="'ml7'!A6" display="'ml7'!A6" xr:uid="{00000000-0004-0000-0000-00002B000000}"/>
    <hyperlink ref="B33:O33" location="'ml8'!A6" display="'ml8'!A6" xr:uid="{00000000-0004-0000-0000-00002C000000}"/>
    <hyperlink ref="B34:O34" location="'ml9'!A6" display="'ml9'!A6" xr:uid="{00000000-0004-0000-0000-00002D000000}"/>
    <hyperlink ref="B35:O35" location="'ml10'!A6" display="'ml10'!A6" xr:uid="{00000000-0004-0000-0000-00002E000000}"/>
    <hyperlink ref="B36:O36" location="'ml11'!A6" display="'ml11'!A6" xr:uid="{00000000-0004-0000-0000-00002F000000}"/>
    <hyperlink ref="B37:O37" location="'ml12'!A6" display="'ml12'!A6" xr:uid="{00000000-0004-0000-0000-000030000000}"/>
    <hyperlink ref="B51:O51" location="'ir7'!A6" display="'ir7'!A6" xr:uid="{00000000-0004-0000-0000-000031000000}"/>
    <hyperlink ref="B52:O52" location="'ir8'!A6" display="'ir8'!A6" xr:uid="{00000000-0004-0000-0000-000032000000}"/>
    <hyperlink ref="B53:O53" location="'ir9'!A6" display="'ir9'!A6" xr:uid="{00000000-0004-0000-0000-000033000000}"/>
    <hyperlink ref="B54:O54" location="'ir12'!A6" display="'ir12'!A6" xr:uid="{00000000-0004-0000-0000-000034000000}"/>
    <hyperlink ref="B44:O44" location="'ir1'!A6" display="'ir1'!A6" xr:uid="{00000000-0004-0000-0000-000035000000}"/>
    <hyperlink ref="B45:O45" location="'ir3'!A6" display="'ir3'!A6" xr:uid="{00000000-0004-0000-0000-000036000000}"/>
    <hyperlink ref="B46:O46" location="'ir4'!A6" display="'ir4'!A6" xr:uid="{00000000-0004-0000-0000-000037000000}"/>
    <hyperlink ref="B47:O47" location="'ir5'!A6" display="'ir5'!A6" xr:uid="{00000000-0004-0000-0000-000038000000}"/>
    <hyperlink ref="B48:O48" location="'ir6'!A6" display="'ir6'!A6" xr:uid="{00000000-0004-0000-0000-000039000000}"/>
    <hyperlink ref="B49:O49" location="'ir10'!A6" display="'ir10'!A6" xr:uid="{00000000-0004-0000-0000-00003A000000}"/>
    <hyperlink ref="B38:O38" location="'ml13'!A6" display="'ml13'!A6" xr:uid="{00000000-0004-0000-0000-00003B000000}"/>
    <hyperlink ref="B39:O39" location="'ml15'!A6" display="'ml15'!A6" xr:uid="{00000000-0004-0000-0000-00003C000000}"/>
    <hyperlink ref="B40:O40" location="'ml16'!A6" display="'ml16'!A6" xr:uid="{00000000-0004-0000-0000-00003D000000}"/>
    <hyperlink ref="B41:O41" location="'ml17'!A6" display="'ml17'!A6" xr:uid="{00000000-0004-0000-0000-00003E000000}"/>
    <hyperlink ref="B42:O42" location="'ml18'!A6" display="'ml18'!A6" xr:uid="{00000000-0004-0000-0000-00003F000000}"/>
    <hyperlink ref="B43:O43" location="'ml19'!A6" display="'ml19'!A6" xr:uid="{00000000-0004-0000-0000-000040000000}"/>
    <hyperlink ref="B50:O50" location="'ir11'!A6" display="'ir11'!A6" xr:uid="{00000000-0004-0000-0000-000041000000}"/>
    <hyperlink ref="B55:O55" location="'ir13'!A6" display="'ir13'!A6" xr:uid="{00000000-0004-0000-0000-000042000000}"/>
    <hyperlink ref="B22:O22" location="'ml22'!A6" display="'ml22'!A6" xr:uid="{853354BA-7D7E-46DB-B037-22795D60222E}"/>
    <hyperlink ref="B24:O24" location="'ml24'!A6" display="'ml24'!A6" xr:uid="{36CE02A9-91F9-449E-94D5-C78E3E630687}"/>
    <hyperlink ref="B27:O27" location="'ml25'!A6" display="'ml25'!A6" xr:uid="{E691ABDB-B84B-4CDD-AE21-57E11F8E4EB0}"/>
    <hyperlink ref="B29:O29" location="'ml27'!A6" display="'ml27'!A6" xr:uid="{F6DC897B-468B-4EBF-949C-7673A431E70F}"/>
  </hyperlink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92D050"/>
  </sheetPr>
  <dimension ref="A6:Z56"/>
  <sheetViews>
    <sheetView showGridLines="0" zoomScale="85" zoomScaleNormal="85" workbookViewId="0">
      <selection activeCell="A7" sqref="A7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6.42578125" style="3" customWidth="1"/>
    <col min="4" max="4" width="12.42578125" style="3" bestFit="1" customWidth="1"/>
    <col min="5" max="5" width="12.140625" style="3" customWidth="1"/>
    <col min="6" max="6" width="12.42578125" style="2" bestFit="1" customWidth="1"/>
    <col min="7" max="7" width="11.42578125" style="2"/>
    <col min="8" max="8" width="12.42578125" style="2" bestFit="1" customWidth="1"/>
    <col min="9" max="9" width="11.42578125" style="2"/>
    <col min="10" max="10" width="12.42578125" style="2" bestFit="1" customWidth="1"/>
    <col min="11" max="11" width="11.42578125" style="2"/>
    <col min="12" max="12" width="12.42578125" style="2" bestFit="1" customWidth="1"/>
    <col min="13" max="13" width="11.42578125" style="2"/>
    <col min="14" max="14" width="12.42578125" style="2" bestFit="1" customWidth="1"/>
    <col min="15" max="15" width="11.42578125" style="2"/>
    <col min="16" max="16" width="12.42578125" style="2" bestFit="1" customWidth="1"/>
    <col min="17" max="17" width="11.42578125" style="2"/>
    <col min="18" max="18" width="12.42578125" style="2" bestFit="1" customWidth="1"/>
    <col min="19" max="19" width="11.42578125" style="2"/>
    <col min="20" max="20" width="12.42578125" style="2" bestFit="1" customWidth="1"/>
    <col min="21" max="21" width="11.42578125" style="2"/>
    <col min="22" max="22" width="12.42578125" style="2" bestFit="1" customWidth="1"/>
    <col min="23" max="23" width="11.42578125" style="2"/>
    <col min="24" max="24" width="12.42578125" style="2" bestFit="1" customWidth="1"/>
    <col min="25" max="16384" width="11.42578125" style="2"/>
  </cols>
  <sheetData>
    <row r="6" spans="1:26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5" customHeight="1" x14ac:dyDescent="0.2">
      <c r="A7" s="41" t="s">
        <v>41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77"/>
      <c r="M7" s="77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77"/>
      <c r="M8" s="77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1:26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77"/>
      <c r="M9" s="77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1:26" ht="15" customHeight="1" x14ac:dyDescent="0.2">
      <c r="A10" s="42"/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77"/>
      <c r="M10" s="77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1:26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76"/>
      <c r="M11" s="76"/>
      <c r="N11" s="79"/>
      <c r="O11" s="79"/>
      <c r="P11" s="79"/>
      <c r="Q11" s="283"/>
      <c r="R11" s="283"/>
      <c r="S11" s="283"/>
      <c r="T11" s="283"/>
      <c r="U11" s="283"/>
      <c r="V11" s="283"/>
      <c r="W11" s="283"/>
      <c r="X11" s="283"/>
      <c r="Y11" s="283"/>
      <c r="Z11" s="283"/>
    </row>
    <row r="12" spans="1:26" ht="23.25" customHeight="1" x14ac:dyDescent="0.2">
      <c r="A12" s="286"/>
      <c r="B12" s="279" t="s">
        <v>42</v>
      </c>
      <c r="C12" s="280"/>
      <c r="D12" s="279" t="s">
        <v>43</v>
      </c>
      <c r="E12" s="280"/>
      <c r="F12" s="288" t="s">
        <v>44</v>
      </c>
      <c r="G12" s="303"/>
      <c r="H12" s="288" t="s">
        <v>45</v>
      </c>
      <c r="I12" s="280"/>
      <c r="J12" s="288" t="s">
        <v>26</v>
      </c>
      <c r="K12" s="280"/>
      <c r="L12" s="288" t="s">
        <v>27</v>
      </c>
      <c r="M12" s="280"/>
      <c r="N12" s="288" t="s">
        <v>28</v>
      </c>
      <c r="O12" s="280"/>
      <c r="P12" s="288" t="s">
        <v>29</v>
      </c>
      <c r="Q12" s="280"/>
      <c r="R12" s="288" t="s">
        <v>177</v>
      </c>
      <c r="S12" s="280"/>
      <c r="T12" s="288" t="s">
        <v>46</v>
      </c>
      <c r="U12" s="280"/>
      <c r="V12" s="288" t="s">
        <v>47</v>
      </c>
      <c r="W12" s="280"/>
      <c r="X12" s="288" t="s">
        <v>23</v>
      </c>
      <c r="Y12" s="280"/>
      <c r="Z12" s="291" t="s">
        <v>3</v>
      </c>
    </row>
    <row r="13" spans="1:2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46" t="s">
        <v>18</v>
      </c>
      <c r="Y13" s="47" t="s">
        <v>4</v>
      </c>
      <c r="Z13" s="291"/>
    </row>
    <row r="14" spans="1:26" x14ac:dyDescent="0.2">
      <c r="A14" s="48" t="s">
        <v>154</v>
      </c>
      <c r="B14" s="39"/>
      <c r="C14" s="38"/>
      <c r="D14" s="39"/>
      <c r="E14" s="38"/>
      <c r="F14" s="39"/>
      <c r="G14" s="38"/>
      <c r="H14" s="39"/>
      <c r="I14" s="38"/>
      <c r="J14" s="39"/>
      <c r="K14" s="38"/>
      <c r="L14" s="39"/>
      <c r="M14" s="38"/>
      <c r="N14" s="39"/>
      <c r="O14" s="38"/>
      <c r="P14" s="39"/>
      <c r="Q14" s="38"/>
      <c r="R14" s="39"/>
      <c r="S14" s="38"/>
      <c r="T14" s="39"/>
      <c r="U14" s="38"/>
      <c r="V14" s="39"/>
      <c r="W14" s="38"/>
      <c r="X14" s="39"/>
      <c r="Y14" s="38"/>
      <c r="Z14" s="21"/>
    </row>
    <row r="15" spans="1:26" x14ac:dyDescent="0.2">
      <c r="A15" s="7" t="s">
        <v>1</v>
      </c>
      <c r="B15" s="9"/>
      <c r="C15" s="18"/>
      <c r="D15" s="9"/>
      <c r="E15" s="18"/>
      <c r="F15" s="9"/>
      <c r="G15" s="18"/>
      <c r="H15" s="9"/>
      <c r="I15" s="18"/>
      <c r="J15" s="9"/>
      <c r="K15" s="18"/>
      <c r="L15" s="9"/>
      <c r="M15" s="18"/>
      <c r="N15" s="9"/>
      <c r="O15" s="18"/>
      <c r="P15" s="9"/>
      <c r="Q15" s="18"/>
      <c r="R15" s="9"/>
      <c r="S15" s="18"/>
      <c r="T15" s="9"/>
      <c r="U15" s="18"/>
      <c r="V15" s="9"/>
      <c r="W15" s="18"/>
      <c r="X15" s="9"/>
      <c r="Y15" s="18"/>
      <c r="Z15" s="10"/>
    </row>
    <row r="16" spans="1:26" x14ac:dyDescent="0.2">
      <c r="A16" s="36" t="s">
        <v>2</v>
      </c>
      <c r="B16" s="35"/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3"/>
    </row>
    <row r="17" spans="1:26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6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6" ht="12" customHeight="1" x14ac:dyDescent="0.2">
      <c r="A19" s="266" t="s">
        <v>6</v>
      </c>
      <c r="B19" s="279" t="s">
        <v>42</v>
      </c>
      <c r="C19" s="280"/>
      <c r="D19" s="279" t="s">
        <v>43</v>
      </c>
      <c r="E19" s="280"/>
      <c r="F19" s="288" t="s">
        <v>44</v>
      </c>
      <c r="G19" s="303"/>
      <c r="H19" s="288" t="s">
        <v>45</v>
      </c>
      <c r="I19" s="280"/>
      <c r="J19" s="288" t="s">
        <v>26</v>
      </c>
      <c r="K19" s="280"/>
      <c r="L19" s="288" t="s">
        <v>27</v>
      </c>
      <c r="M19" s="280"/>
      <c r="N19" s="288" t="s">
        <v>28</v>
      </c>
      <c r="O19" s="280"/>
      <c r="P19" s="288" t="s">
        <v>29</v>
      </c>
      <c r="Q19" s="280"/>
      <c r="R19" s="288" t="s">
        <v>177</v>
      </c>
      <c r="S19" s="280"/>
      <c r="T19" s="288" t="s">
        <v>46</v>
      </c>
      <c r="U19" s="280"/>
      <c r="V19" s="288" t="s">
        <v>47</v>
      </c>
      <c r="W19" s="280"/>
      <c r="X19" s="288" t="s">
        <v>23</v>
      </c>
      <c r="Y19" s="280"/>
      <c r="Z19" s="291" t="s">
        <v>3</v>
      </c>
    </row>
    <row r="20" spans="1:2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46" t="s">
        <v>18</v>
      </c>
      <c r="W20" s="47" t="s">
        <v>4</v>
      </c>
      <c r="X20" s="46" t="s">
        <v>18</v>
      </c>
      <c r="Y20" s="47" t="s">
        <v>4</v>
      </c>
      <c r="Z20" s="291"/>
    </row>
    <row r="21" spans="1:26" x14ac:dyDescent="0.2">
      <c r="A21" s="61" t="s">
        <v>151</v>
      </c>
      <c r="B21" s="31"/>
      <c r="C21" s="22"/>
      <c r="D21" s="31"/>
      <c r="E21" s="22"/>
      <c r="F21" s="31"/>
      <c r="G21" s="22"/>
      <c r="H21" s="31"/>
      <c r="I21" s="22"/>
      <c r="J21" s="31"/>
      <c r="K21" s="22"/>
      <c r="L21" s="31"/>
      <c r="M21" s="22"/>
      <c r="N21" s="31"/>
      <c r="O21" s="22"/>
      <c r="P21" s="31"/>
      <c r="Q21" s="22"/>
      <c r="R21" s="31"/>
      <c r="S21" s="22"/>
      <c r="T21" s="31"/>
      <c r="U21" s="22"/>
      <c r="V21" s="31"/>
      <c r="W21" s="22"/>
      <c r="X21" s="31"/>
      <c r="Y21" s="22"/>
      <c r="Z21" s="21"/>
    </row>
    <row r="22" spans="1:26" x14ac:dyDescent="0.2">
      <c r="A22" s="7" t="s">
        <v>7</v>
      </c>
      <c r="B22" s="9"/>
      <c r="C22" s="18"/>
      <c r="D22" s="9"/>
      <c r="E22" s="18"/>
      <c r="F22" s="9"/>
      <c r="G22" s="18"/>
      <c r="H22" s="9"/>
      <c r="I22" s="18"/>
      <c r="J22" s="9"/>
      <c r="K22" s="18"/>
      <c r="L22" s="9"/>
      <c r="M22" s="18"/>
      <c r="N22" s="9"/>
      <c r="O22" s="18"/>
      <c r="P22" s="9"/>
      <c r="Q22" s="18"/>
      <c r="R22" s="9"/>
      <c r="S22" s="18"/>
      <c r="T22" s="9"/>
      <c r="U22" s="18"/>
      <c r="V22" s="9"/>
      <c r="W22" s="18"/>
      <c r="X22" s="9"/>
      <c r="Y22" s="18"/>
      <c r="Z22" s="10"/>
    </row>
    <row r="23" spans="1:26" x14ac:dyDescent="0.2">
      <c r="A23" s="36" t="s">
        <v>8</v>
      </c>
      <c r="B23" s="35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3"/>
    </row>
    <row r="24" spans="1:26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6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6" ht="12" customHeight="1" x14ac:dyDescent="0.2">
      <c r="A26" s="266" t="s">
        <v>9</v>
      </c>
      <c r="B26" s="279" t="s">
        <v>42</v>
      </c>
      <c r="C26" s="280"/>
      <c r="D26" s="279" t="s">
        <v>43</v>
      </c>
      <c r="E26" s="280"/>
      <c r="F26" s="288" t="s">
        <v>44</v>
      </c>
      <c r="G26" s="303"/>
      <c r="H26" s="288" t="s">
        <v>45</v>
      </c>
      <c r="I26" s="280"/>
      <c r="J26" s="288" t="s">
        <v>26</v>
      </c>
      <c r="K26" s="280"/>
      <c r="L26" s="288" t="s">
        <v>27</v>
      </c>
      <c r="M26" s="280"/>
      <c r="N26" s="288" t="s">
        <v>28</v>
      </c>
      <c r="O26" s="280"/>
      <c r="P26" s="288" t="s">
        <v>29</v>
      </c>
      <c r="Q26" s="280"/>
      <c r="R26" s="288" t="s">
        <v>177</v>
      </c>
      <c r="S26" s="280"/>
      <c r="T26" s="288" t="s">
        <v>46</v>
      </c>
      <c r="U26" s="280"/>
      <c r="V26" s="288" t="s">
        <v>47</v>
      </c>
      <c r="W26" s="280"/>
      <c r="X26" s="288" t="s">
        <v>23</v>
      </c>
      <c r="Y26" s="280"/>
      <c r="Z26" s="291" t="s">
        <v>3</v>
      </c>
    </row>
    <row r="27" spans="1:26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46" t="s">
        <v>18</v>
      </c>
      <c r="Q27" s="47" t="s">
        <v>4</v>
      </c>
      <c r="R27" s="46" t="s">
        <v>18</v>
      </c>
      <c r="S27" s="47" t="s">
        <v>4</v>
      </c>
      <c r="T27" s="46" t="s">
        <v>18</v>
      </c>
      <c r="U27" s="47" t="s">
        <v>4</v>
      </c>
      <c r="V27" s="46" t="s">
        <v>18</v>
      </c>
      <c r="W27" s="47" t="s">
        <v>4</v>
      </c>
      <c r="X27" s="46" t="s">
        <v>18</v>
      </c>
      <c r="Y27" s="47" t="s">
        <v>4</v>
      </c>
      <c r="Z27" s="291"/>
    </row>
    <row r="28" spans="1:26" x14ac:dyDescent="0.2">
      <c r="A28" s="61" t="s">
        <v>10</v>
      </c>
      <c r="B28" s="31"/>
      <c r="C28" s="22"/>
      <c r="D28" s="31"/>
      <c r="E28" s="22"/>
      <c r="F28" s="31"/>
      <c r="G28" s="22"/>
      <c r="H28" s="31"/>
      <c r="I28" s="22"/>
      <c r="J28" s="31"/>
      <c r="K28" s="22"/>
      <c r="L28" s="31"/>
      <c r="M28" s="22"/>
      <c r="N28" s="31"/>
      <c r="O28" s="22"/>
      <c r="P28" s="31"/>
      <c r="Q28" s="22"/>
      <c r="R28" s="31"/>
      <c r="S28" s="22"/>
      <c r="T28" s="31"/>
      <c r="U28" s="22"/>
      <c r="V28" s="31"/>
      <c r="W28" s="22"/>
      <c r="X28" s="31"/>
      <c r="Y28" s="22"/>
      <c r="Z28" s="21"/>
    </row>
    <row r="29" spans="1:26" x14ac:dyDescent="0.2">
      <c r="A29" s="7" t="s">
        <v>50</v>
      </c>
      <c r="B29" s="9"/>
      <c r="C29" s="18"/>
      <c r="D29" s="9"/>
      <c r="E29" s="18"/>
      <c r="F29" s="9"/>
      <c r="G29" s="18"/>
      <c r="H29" s="9"/>
      <c r="I29" s="18"/>
      <c r="J29" s="9"/>
      <c r="K29" s="18"/>
      <c r="L29" s="9"/>
      <c r="M29" s="18"/>
      <c r="N29" s="9"/>
      <c r="O29" s="18"/>
      <c r="P29" s="9"/>
      <c r="Q29" s="18"/>
      <c r="R29" s="9"/>
      <c r="S29" s="18"/>
      <c r="T29" s="9"/>
      <c r="U29" s="18"/>
      <c r="V29" s="9"/>
      <c r="W29" s="18"/>
      <c r="X29" s="9"/>
      <c r="Y29" s="18"/>
      <c r="Z29" s="10"/>
    </row>
    <row r="30" spans="1:26" x14ac:dyDescent="0.2">
      <c r="A30" s="30" t="s">
        <v>51</v>
      </c>
      <c r="B30" s="25"/>
      <c r="C30" s="29"/>
      <c r="D30" s="25"/>
      <c r="E30" s="29"/>
      <c r="F30" s="25"/>
      <c r="G30" s="29"/>
      <c r="H30" s="25"/>
      <c r="I30" s="29"/>
      <c r="J30" s="25"/>
      <c r="K30" s="29"/>
      <c r="L30" s="25"/>
      <c r="M30" s="29"/>
      <c r="N30" s="25"/>
      <c r="O30" s="29"/>
      <c r="P30" s="25"/>
      <c r="Q30" s="29"/>
      <c r="R30" s="25"/>
      <c r="S30" s="29"/>
      <c r="T30" s="25"/>
      <c r="U30" s="29"/>
      <c r="V30" s="25"/>
      <c r="W30" s="29"/>
      <c r="X30" s="25"/>
      <c r="Y30" s="29"/>
      <c r="Z30" s="28"/>
    </row>
    <row r="31" spans="1:26" x14ac:dyDescent="0.2">
      <c r="A31" s="7" t="s">
        <v>11</v>
      </c>
      <c r="B31" s="9"/>
      <c r="C31" s="18"/>
      <c r="D31" s="9"/>
      <c r="E31" s="18"/>
      <c r="F31" s="9"/>
      <c r="G31" s="18"/>
      <c r="H31" s="9"/>
      <c r="I31" s="18"/>
      <c r="J31" s="9"/>
      <c r="K31" s="18"/>
      <c r="L31" s="9"/>
      <c r="M31" s="18"/>
      <c r="N31" s="9"/>
      <c r="O31" s="18"/>
      <c r="P31" s="9"/>
      <c r="Q31" s="18"/>
      <c r="R31" s="9"/>
      <c r="S31" s="18"/>
      <c r="T31" s="9"/>
      <c r="U31" s="18"/>
      <c r="V31" s="9"/>
      <c r="W31" s="18"/>
      <c r="X31" s="9"/>
      <c r="Y31" s="18"/>
      <c r="Z31" s="10"/>
    </row>
    <row r="32" spans="1:26" x14ac:dyDescent="0.2">
      <c r="A32" s="36" t="s">
        <v>12</v>
      </c>
      <c r="B32" s="35"/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34"/>
      <c r="Z32" s="33"/>
    </row>
    <row r="33" spans="1:26" x14ac:dyDescent="0.2">
      <c r="A33" s="2" t="s">
        <v>25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6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6" ht="12" customHeight="1" x14ac:dyDescent="0.2">
      <c r="A35" s="266" t="s">
        <v>13</v>
      </c>
      <c r="B35" s="279" t="s">
        <v>42</v>
      </c>
      <c r="C35" s="280"/>
      <c r="D35" s="279" t="s">
        <v>43</v>
      </c>
      <c r="E35" s="280"/>
      <c r="F35" s="288" t="s">
        <v>44</v>
      </c>
      <c r="G35" s="303"/>
      <c r="H35" s="288" t="s">
        <v>45</v>
      </c>
      <c r="I35" s="280"/>
      <c r="J35" s="288" t="s">
        <v>26</v>
      </c>
      <c r="K35" s="280"/>
      <c r="L35" s="288" t="s">
        <v>27</v>
      </c>
      <c r="M35" s="280"/>
      <c r="N35" s="288" t="s">
        <v>28</v>
      </c>
      <c r="O35" s="280"/>
      <c r="P35" s="288" t="s">
        <v>29</v>
      </c>
      <c r="Q35" s="280"/>
      <c r="R35" s="288" t="s">
        <v>177</v>
      </c>
      <c r="S35" s="280"/>
      <c r="T35" s="288" t="s">
        <v>46</v>
      </c>
      <c r="U35" s="280"/>
      <c r="V35" s="288" t="s">
        <v>47</v>
      </c>
      <c r="W35" s="280"/>
      <c r="X35" s="288" t="s">
        <v>23</v>
      </c>
      <c r="Y35" s="280"/>
      <c r="Z35" s="291" t="s">
        <v>3</v>
      </c>
    </row>
    <row r="36" spans="1:26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46" t="s">
        <v>18</v>
      </c>
      <c r="I36" s="47" t="s">
        <v>4</v>
      </c>
      <c r="J36" s="46" t="s">
        <v>18</v>
      </c>
      <c r="K36" s="47" t="s">
        <v>4</v>
      </c>
      <c r="L36" s="46" t="s">
        <v>18</v>
      </c>
      <c r="M36" s="47" t="s">
        <v>4</v>
      </c>
      <c r="N36" s="46" t="s">
        <v>18</v>
      </c>
      <c r="O36" s="47" t="s">
        <v>4</v>
      </c>
      <c r="P36" s="46" t="s">
        <v>18</v>
      </c>
      <c r="Q36" s="47" t="s">
        <v>4</v>
      </c>
      <c r="R36" s="46" t="s">
        <v>18</v>
      </c>
      <c r="S36" s="47" t="s">
        <v>4</v>
      </c>
      <c r="T36" s="46" t="s">
        <v>18</v>
      </c>
      <c r="U36" s="47" t="s">
        <v>4</v>
      </c>
      <c r="V36" s="46" t="s">
        <v>18</v>
      </c>
      <c r="W36" s="47" t="s">
        <v>4</v>
      </c>
      <c r="X36" s="46" t="s">
        <v>18</v>
      </c>
      <c r="Y36" s="47" t="s">
        <v>4</v>
      </c>
      <c r="Z36" s="291"/>
    </row>
    <row r="37" spans="1:26" x14ac:dyDescent="0.2">
      <c r="A37" s="61" t="s">
        <v>14</v>
      </c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1"/>
    </row>
    <row r="38" spans="1:26" x14ac:dyDescent="0.2">
      <c r="A38" s="7" t="s">
        <v>15</v>
      </c>
      <c r="B38" s="26"/>
      <c r="C38" s="18"/>
      <c r="D38" s="26"/>
      <c r="E38" s="18"/>
      <c r="F38" s="26"/>
      <c r="G38" s="18"/>
      <c r="H38" s="26"/>
      <c r="I38" s="18"/>
      <c r="J38" s="26"/>
      <c r="K38" s="18"/>
      <c r="L38" s="26"/>
      <c r="M38" s="18"/>
      <c r="N38" s="26"/>
      <c r="O38" s="18"/>
      <c r="P38" s="26"/>
      <c r="Q38" s="18"/>
      <c r="R38" s="26"/>
      <c r="S38" s="18"/>
      <c r="T38" s="26"/>
      <c r="U38" s="18"/>
      <c r="V38" s="26"/>
      <c r="W38" s="18"/>
      <c r="X38" s="26"/>
      <c r="Y38" s="18"/>
      <c r="Z38" s="10"/>
    </row>
    <row r="39" spans="1:26" x14ac:dyDescent="0.2">
      <c r="A39" s="30" t="s">
        <v>16</v>
      </c>
      <c r="B39" s="25"/>
      <c r="C39" s="29"/>
      <c r="D39" s="25"/>
      <c r="E39" s="29"/>
      <c r="F39" s="25"/>
      <c r="G39" s="29"/>
      <c r="H39" s="25"/>
      <c r="I39" s="29"/>
      <c r="J39" s="25"/>
      <c r="K39" s="29"/>
      <c r="L39" s="25"/>
      <c r="M39" s="29"/>
      <c r="N39" s="25"/>
      <c r="O39" s="29"/>
      <c r="P39" s="25"/>
      <c r="Q39" s="29"/>
      <c r="R39" s="25"/>
      <c r="S39" s="29"/>
      <c r="T39" s="25"/>
      <c r="U39" s="29"/>
      <c r="V39" s="25"/>
      <c r="W39" s="29"/>
      <c r="X39" s="25"/>
      <c r="Y39" s="29"/>
      <c r="Z39" s="28"/>
    </row>
    <row r="40" spans="1:26" x14ac:dyDescent="0.2">
      <c r="A40" s="8" t="s">
        <v>17</v>
      </c>
      <c r="B40" s="13"/>
      <c r="C40" s="19"/>
      <c r="D40" s="13"/>
      <c r="E40" s="19"/>
      <c r="F40" s="13"/>
      <c r="G40" s="19"/>
      <c r="H40" s="13"/>
      <c r="I40" s="19"/>
      <c r="J40" s="13"/>
      <c r="K40" s="19"/>
      <c r="L40" s="13"/>
      <c r="M40" s="19"/>
      <c r="N40" s="13"/>
      <c r="O40" s="19"/>
      <c r="P40" s="13"/>
      <c r="Q40" s="19"/>
      <c r="R40" s="13"/>
      <c r="S40" s="19"/>
      <c r="T40" s="13"/>
      <c r="U40" s="19"/>
      <c r="V40" s="13"/>
      <c r="W40" s="19"/>
      <c r="X40" s="13"/>
      <c r="Y40" s="19"/>
      <c r="Z40" s="11"/>
    </row>
    <row r="41" spans="1:26" x14ac:dyDescent="0.2">
      <c r="A41" s="2" t="s">
        <v>25</v>
      </c>
      <c r="H41" s="15"/>
      <c r="I41" s="15"/>
    </row>
    <row r="42" spans="1:26" x14ac:dyDescent="0.2">
      <c r="H42" s="15"/>
      <c r="I42" s="15"/>
    </row>
    <row r="45" spans="1:26" x14ac:dyDescent="0.2">
      <c r="B45" s="2"/>
      <c r="C45" s="2"/>
      <c r="D45" s="2"/>
      <c r="E45" s="2"/>
    </row>
    <row r="46" spans="1:26" x14ac:dyDescent="0.2">
      <c r="B46" s="2"/>
      <c r="C46" s="2"/>
      <c r="D46" s="2"/>
      <c r="E46" s="2"/>
    </row>
    <row r="47" spans="1:26" x14ac:dyDescent="0.2">
      <c r="B47" s="2"/>
      <c r="C47" s="2"/>
      <c r="D47" s="2"/>
      <c r="E47" s="2"/>
    </row>
    <row r="48" spans="1:26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1" spans="2:5" x14ac:dyDescent="0.2">
      <c r="C51" s="43"/>
    </row>
    <row r="53" spans="2:5" x14ac:dyDescent="0.2">
      <c r="C53" s="16"/>
      <c r="D53" s="16"/>
    </row>
    <row r="54" spans="2:5" x14ac:dyDescent="0.2">
      <c r="C54" s="16"/>
      <c r="D54" s="16"/>
      <c r="E54" s="16"/>
    </row>
    <row r="56" spans="2:5" x14ac:dyDescent="0.2">
      <c r="C56" s="16"/>
      <c r="D56" s="16"/>
    </row>
  </sheetData>
  <mergeCells count="61">
    <mergeCell ref="T35:U35"/>
    <mergeCell ref="V35:W35"/>
    <mergeCell ref="X35:Y35"/>
    <mergeCell ref="Z35:Z36"/>
    <mergeCell ref="T26:U26"/>
    <mergeCell ref="V26:W26"/>
    <mergeCell ref="X26:Y26"/>
    <mergeCell ref="Z26:Z27"/>
    <mergeCell ref="Z12:Z13"/>
    <mergeCell ref="Q11:Z11"/>
    <mergeCell ref="A6:Z6"/>
    <mergeCell ref="N7:Z10"/>
    <mergeCell ref="R19:S19"/>
    <mergeCell ref="T19:U19"/>
    <mergeCell ref="V19:W19"/>
    <mergeCell ref="X19:Y19"/>
    <mergeCell ref="Z19:Z20"/>
    <mergeCell ref="T12:U12"/>
    <mergeCell ref="V12:W12"/>
    <mergeCell ref="X12:Y12"/>
    <mergeCell ref="L19:M19"/>
    <mergeCell ref="N19:O19"/>
    <mergeCell ref="P19:Q19"/>
    <mergeCell ref="J12:K12"/>
    <mergeCell ref="R12:S12"/>
    <mergeCell ref="R26:S26"/>
    <mergeCell ref="J35:K35"/>
    <mergeCell ref="L35:M35"/>
    <mergeCell ref="N35:O35"/>
    <mergeCell ref="P35:Q35"/>
    <mergeCell ref="J26:K26"/>
    <mergeCell ref="L26:M26"/>
    <mergeCell ref="N26:O26"/>
    <mergeCell ref="P26:Q26"/>
    <mergeCell ref="J19:K19"/>
    <mergeCell ref="R35:S35"/>
    <mergeCell ref="L12:M12"/>
    <mergeCell ref="N12:O12"/>
    <mergeCell ref="P12:Q12"/>
    <mergeCell ref="A35:A36"/>
    <mergeCell ref="B35:C35"/>
    <mergeCell ref="D35:E35"/>
    <mergeCell ref="F35:G35"/>
    <mergeCell ref="H35:I35"/>
    <mergeCell ref="A26:A27"/>
    <mergeCell ref="B26:C26"/>
    <mergeCell ref="D26:E26"/>
    <mergeCell ref="F26:G26"/>
    <mergeCell ref="H26:I26"/>
    <mergeCell ref="A19:A20"/>
    <mergeCell ref="B19:C19"/>
    <mergeCell ref="D19:E19"/>
    <mergeCell ref="F19:G19"/>
    <mergeCell ref="H19:I19"/>
    <mergeCell ref="A11:A13"/>
    <mergeCell ref="B11:F11"/>
    <mergeCell ref="G11:K11"/>
    <mergeCell ref="B12:C12"/>
    <mergeCell ref="D12:E12"/>
    <mergeCell ref="F12:G12"/>
    <mergeCell ref="H12:I12"/>
  </mergeCells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6:I48"/>
  <sheetViews>
    <sheetView showGridLines="0" tabSelected="1" zoomScale="85" zoomScaleNormal="85" workbookViewId="0">
      <selection activeCell="A38" sqref="A38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7" s="4" customFormat="1" ht="16.5" x14ac:dyDescent="0.2">
      <c r="A6" s="265" t="s">
        <v>24</v>
      </c>
      <c r="B6" s="265"/>
      <c r="C6" s="265"/>
      <c r="D6" s="265"/>
      <c r="E6" s="265"/>
      <c r="F6" s="265"/>
    </row>
    <row r="7" spans="1:7" ht="15" customHeight="1" x14ac:dyDescent="0.2">
      <c r="A7" s="41" t="s">
        <v>48</v>
      </c>
      <c r="B7" s="41"/>
      <c r="C7" s="41"/>
      <c r="D7" s="41"/>
      <c r="E7" s="41"/>
      <c r="F7" s="41"/>
    </row>
    <row r="8" spans="1:7" ht="15" customHeight="1" x14ac:dyDescent="0.2">
      <c r="A8" s="41" t="s">
        <v>152</v>
      </c>
      <c r="B8" s="41"/>
      <c r="C8" s="41"/>
      <c r="D8" s="41"/>
      <c r="E8" s="41"/>
      <c r="F8" s="41"/>
    </row>
    <row r="9" spans="1:7" ht="15" customHeight="1" x14ac:dyDescent="0.2">
      <c r="A9" s="41" t="s">
        <v>150</v>
      </c>
      <c r="B9" s="41"/>
      <c r="C9" s="41"/>
      <c r="D9" s="41"/>
      <c r="E9" s="41"/>
      <c r="F9" s="41"/>
    </row>
    <row r="10" spans="1:7" ht="15" customHeight="1" x14ac:dyDescent="0.2">
      <c r="A10" s="179" t="s">
        <v>460</v>
      </c>
      <c r="B10" s="42"/>
      <c r="C10" s="42"/>
      <c r="D10" s="42"/>
      <c r="E10" s="42"/>
      <c r="F10" s="41"/>
    </row>
    <row r="11" spans="1:7" ht="14.25" x14ac:dyDescent="0.25">
      <c r="A11" s="285" t="s">
        <v>5</v>
      </c>
      <c r="B11" s="289"/>
      <c r="C11" s="289"/>
      <c r="D11" s="289"/>
      <c r="E11" s="289"/>
      <c r="F11" s="289"/>
    </row>
    <row r="12" spans="1:7" ht="20.25" customHeight="1" x14ac:dyDescent="0.2">
      <c r="A12" s="286"/>
      <c r="B12" s="279" t="s">
        <v>20</v>
      </c>
      <c r="C12" s="280"/>
      <c r="D12" s="279" t="s">
        <v>19</v>
      </c>
      <c r="E12" s="280"/>
      <c r="F12" s="290" t="s">
        <v>3</v>
      </c>
    </row>
    <row r="13" spans="1:7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7" x14ac:dyDescent="0.2">
      <c r="A14" s="48" t="s">
        <v>154</v>
      </c>
      <c r="B14" s="39">
        <v>1454564</v>
      </c>
      <c r="C14" s="38">
        <f>B14/$F14</f>
        <v>0.82280087081254083</v>
      </c>
      <c r="D14" s="39">
        <v>313256.2</v>
      </c>
      <c r="E14" s="38">
        <f t="shared" ref="E14:E16" si="0">D14/$F14</f>
        <v>0.17719912918745923</v>
      </c>
      <c r="F14" s="21">
        <v>1767820.2</v>
      </c>
      <c r="G14" s="144"/>
    </row>
    <row r="15" spans="1:7" x14ac:dyDescent="0.2">
      <c r="A15" s="7" t="s">
        <v>1</v>
      </c>
      <c r="B15" s="9">
        <v>707323.2</v>
      </c>
      <c r="C15" s="18">
        <f t="shared" ref="C15:C16" si="1">B15/$F15</f>
        <v>0.80793631756235795</v>
      </c>
      <c r="D15" s="9">
        <v>168145.9</v>
      </c>
      <c r="E15" s="18">
        <f t="shared" si="0"/>
        <v>0.19206379666213194</v>
      </c>
      <c r="F15" s="10">
        <v>875469</v>
      </c>
      <c r="G15" s="144"/>
    </row>
    <row r="16" spans="1:7" x14ac:dyDescent="0.2">
      <c r="A16" s="36" t="s">
        <v>2</v>
      </c>
      <c r="B16" s="35">
        <v>747240.9</v>
      </c>
      <c r="C16" s="34">
        <f t="shared" si="1"/>
        <v>0.83738431684744763</v>
      </c>
      <c r="D16" s="35">
        <v>145110.29999999999</v>
      </c>
      <c r="E16" s="34">
        <f t="shared" si="0"/>
        <v>0.16261568315255248</v>
      </c>
      <c r="F16" s="33">
        <v>892351.2</v>
      </c>
    </row>
    <row r="17" spans="1:8" x14ac:dyDescent="0.2">
      <c r="A17" s="2" t="s">
        <v>25</v>
      </c>
      <c r="B17" s="6"/>
      <c r="C17" s="6"/>
      <c r="D17" s="6"/>
      <c r="E17" s="6"/>
    </row>
    <row r="18" spans="1:8" x14ac:dyDescent="0.2">
      <c r="B18" s="6"/>
      <c r="C18" s="6"/>
      <c r="D18" s="6"/>
      <c r="E18" s="6"/>
    </row>
    <row r="19" spans="1:8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8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8" x14ac:dyDescent="0.2">
      <c r="A21" s="61" t="s">
        <v>151</v>
      </c>
      <c r="B21" s="31">
        <v>399939</v>
      </c>
      <c r="C21" s="22">
        <f t="shared" ref="C21:C23" si="2">B21/$F21</f>
        <v>0.78648123592352581</v>
      </c>
      <c r="D21" s="31">
        <v>108577.8</v>
      </c>
      <c r="E21" s="22">
        <f t="shared" ref="E21:E23" si="3">D21/$F21</f>
        <v>0.213518567426176</v>
      </c>
      <c r="F21" s="21">
        <v>508516.9</v>
      </c>
      <c r="G21" s="144"/>
    </row>
    <row r="22" spans="1:8" x14ac:dyDescent="0.2">
      <c r="A22" s="7" t="s">
        <v>7</v>
      </c>
      <c r="B22" s="9">
        <v>980732</v>
      </c>
      <c r="C22" s="18">
        <f t="shared" si="2"/>
        <v>0.84049391011027963</v>
      </c>
      <c r="D22" s="9">
        <v>186119.9</v>
      </c>
      <c r="E22" s="18">
        <f t="shared" si="3"/>
        <v>0.15950600418904881</v>
      </c>
      <c r="F22" s="10">
        <v>1166852</v>
      </c>
      <c r="G22" s="144"/>
    </row>
    <row r="23" spans="1:8" x14ac:dyDescent="0.2">
      <c r="A23" s="36" t="s">
        <v>8</v>
      </c>
      <c r="B23" s="35">
        <v>73893</v>
      </c>
      <c r="C23" s="34">
        <f t="shared" si="2"/>
        <v>0.79926387205720795</v>
      </c>
      <c r="D23" s="35">
        <v>18558.509999999998</v>
      </c>
      <c r="E23" s="34">
        <f t="shared" si="3"/>
        <v>0.20073818307840274</v>
      </c>
      <c r="F23" s="33">
        <v>92451.32</v>
      </c>
      <c r="G23" s="144"/>
    </row>
    <row r="24" spans="1:8" x14ac:dyDescent="0.2">
      <c r="A24" s="2" t="s">
        <v>25</v>
      </c>
    </row>
    <row r="27" spans="1:8" x14ac:dyDescent="0.2">
      <c r="A27" s="266" t="s">
        <v>13</v>
      </c>
      <c r="B27" s="279" t="s">
        <v>20</v>
      </c>
      <c r="C27" s="280"/>
      <c r="D27" s="279" t="s">
        <v>19</v>
      </c>
      <c r="E27" s="280"/>
      <c r="F27" s="291" t="s">
        <v>3</v>
      </c>
    </row>
    <row r="28" spans="1:8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291"/>
    </row>
    <row r="29" spans="1:8" x14ac:dyDescent="0.2">
      <c r="A29" s="61" t="s">
        <v>14</v>
      </c>
      <c r="B29" s="23">
        <v>38643</v>
      </c>
      <c r="C29" s="22">
        <f t="shared" ref="C29:C32" si="4">B29/$F29</f>
        <v>0.56088423560127876</v>
      </c>
      <c r="D29" s="23">
        <v>30253.79</v>
      </c>
      <c r="E29" s="22">
        <f t="shared" ref="E29:E32" si="5">D29/$F29</f>
        <v>0.43911895759106728</v>
      </c>
      <c r="F29" s="21">
        <v>68896.570000000007</v>
      </c>
    </row>
    <row r="30" spans="1:8" x14ac:dyDescent="0.2">
      <c r="A30" s="7" t="s">
        <v>15</v>
      </c>
      <c r="B30" s="26">
        <v>130084</v>
      </c>
      <c r="C30" s="18">
        <f t="shared" si="4"/>
        <v>0.79864538975741772</v>
      </c>
      <c r="D30" s="26">
        <v>32796.99</v>
      </c>
      <c r="E30" s="18">
        <f t="shared" si="5"/>
        <v>0.2013557767397999</v>
      </c>
      <c r="F30" s="143">
        <v>162880.79999999999</v>
      </c>
      <c r="G30" s="144"/>
      <c r="H30" s="107"/>
    </row>
    <row r="31" spans="1:8" x14ac:dyDescent="0.2">
      <c r="A31" s="30" t="s">
        <v>16</v>
      </c>
      <c r="B31" s="25">
        <v>257483</v>
      </c>
      <c r="C31" s="29">
        <f t="shared" si="4"/>
        <v>0.83703413536792115</v>
      </c>
      <c r="D31" s="25">
        <v>50130.32</v>
      </c>
      <c r="E31" s="29">
        <f t="shared" si="5"/>
        <v>0.16296527948220738</v>
      </c>
      <c r="F31" s="28">
        <v>307613.5</v>
      </c>
    </row>
    <row r="32" spans="1:8" x14ac:dyDescent="0.2">
      <c r="A32" s="8" t="s">
        <v>17</v>
      </c>
      <c r="B32" s="13">
        <v>1027246</v>
      </c>
      <c r="C32" s="19">
        <f t="shared" si="4"/>
        <v>0.83698199697471287</v>
      </c>
      <c r="D32" s="13">
        <v>200075.1</v>
      </c>
      <c r="E32" s="19">
        <f t="shared" si="5"/>
        <v>0.16301767711231327</v>
      </c>
      <c r="F32" s="11">
        <v>1227321.5</v>
      </c>
    </row>
    <row r="33" spans="1:9" x14ac:dyDescent="0.2">
      <c r="A33" s="2" t="s">
        <v>25</v>
      </c>
      <c r="H33" s="15"/>
      <c r="I33" s="15"/>
    </row>
    <row r="34" spans="1:9" x14ac:dyDescent="0.2">
      <c r="A34" s="2" t="s">
        <v>483</v>
      </c>
      <c r="H34" s="15"/>
      <c r="I34" s="15"/>
    </row>
    <row r="37" spans="1:9" x14ac:dyDescent="0.2">
      <c r="B37" s="2"/>
      <c r="C37" s="2"/>
      <c r="D37" s="2"/>
      <c r="E37" s="2"/>
    </row>
    <row r="38" spans="1:9" x14ac:dyDescent="0.2">
      <c r="B38" s="2"/>
      <c r="C38" s="2"/>
      <c r="D38" s="2"/>
      <c r="E38" s="2"/>
    </row>
    <row r="39" spans="1:9" x14ac:dyDescent="0.2">
      <c r="B39" s="2"/>
      <c r="C39" s="2"/>
      <c r="D39" s="2"/>
      <c r="E39" s="2"/>
    </row>
    <row r="40" spans="1:9" x14ac:dyDescent="0.2">
      <c r="B40" s="2"/>
      <c r="C40" s="2"/>
      <c r="D40" s="2"/>
      <c r="E40" s="2"/>
    </row>
    <row r="41" spans="1:9" x14ac:dyDescent="0.2">
      <c r="B41" s="2"/>
      <c r="C41" s="2"/>
      <c r="D41" s="2"/>
      <c r="E41" s="2"/>
    </row>
    <row r="43" spans="1:9" x14ac:dyDescent="0.2">
      <c r="C43" s="43"/>
    </row>
    <row r="45" spans="1:9" x14ac:dyDescent="0.2">
      <c r="C45" s="16"/>
      <c r="D45" s="16"/>
    </row>
    <row r="46" spans="1:9" x14ac:dyDescent="0.2">
      <c r="C46" s="16"/>
      <c r="D46" s="16"/>
      <c r="E46" s="16"/>
    </row>
    <row r="48" spans="1:9" x14ac:dyDescent="0.2">
      <c r="C48" s="16"/>
      <c r="D48" s="16"/>
    </row>
  </sheetData>
  <mergeCells count="14">
    <mergeCell ref="A27:A28"/>
    <mergeCell ref="B27:C27"/>
    <mergeCell ref="D27:E27"/>
    <mergeCell ref="F27:F28"/>
    <mergeCell ref="A19:A20"/>
    <mergeCell ref="B19:C19"/>
    <mergeCell ref="D19:E19"/>
    <mergeCell ref="F19:F20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6:L47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8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12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1:12" ht="15" customHeight="1" x14ac:dyDescent="0.2">
      <c r="A7" s="41" t="s">
        <v>178</v>
      </c>
      <c r="B7" s="41"/>
      <c r="C7" s="41"/>
      <c r="D7" s="41"/>
      <c r="E7" s="41"/>
      <c r="F7" s="41"/>
      <c r="G7" s="77"/>
      <c r="H7" s="77"/>
      <c r="I7" s="77"/>
      <c r="J7" s="302"/>
      <c r="K7" s="302"/>
      <c r="L7" s="302"/>
    </row>
    <row r="8" spans="1:12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302"/>
      <c r="K8" s="302"/>
      <c r="L8" s="302"/>
    </row>
    <row r="9" spans="1:12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302"/>
      <c r="K9" s="302"/>
      <c r="L9" s="302"/>
    </row>
    <row r="10" spans="1:12" ht="15" customHeight="1" x14ac:dyDescent="0.2">
      <c r="A10" s="179" t="s">
        <v>460</v>
      </c>
      <c r="B10" s="42"/>
      <c r="C10" s="42"/>
      <c r="D10" s="42"/>
      <c r="E10" s="42"/>
      <c r="F10" s="41"/>
      <c r="G10" s="77"/>
      <c r="H10" s="77"/>
      <c r="I10" s="77"/>
      <c r="J10" s="302"/>
      <c r="K10" s="302"/>
      <c r="L10" s="302"/>
    </row>
    <row r="11" spans="1:12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3"/>
      <c r="K11" s="283"/>
      <c r="L11" s="283"/>
    </row>
    <row r="12" spans="1:12" ht="20.25" customHeight="1" x14ac:dyDescent="0.2">
      <c r="A12" s="286"/>
      <c r="B12" s="279" t="s">
        <v>179</v>
      </c>
      <c r="C12" s="280"/>
      <c r="D12" s="288" t="s">
        <v>180</v>
      </c>
      <c r="E12" s="280"/>
      <c r="F12" s="288" t="s">
        <v>181</v>
      </c>
      <c r="G12" s="303"/>
      <c r="H12" s="288" t="s">
        <v>182</v>
      </c>
      <c r="I12" s="280"/>
      <c r="J12" s="288" t="s">
        <v>23</v>
      </c>
      <c r="K12" s="280"/>
      <c r="L12" s="291" t="s">
        <v>3</v>
      </c>
    </row>
    <row r="13" spans="1:12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291"/>
    </row>
    <row r="14" spans="1:12" x14ac:dyDescent="0.2">
      <c r="A14" s="48" t="s">
        <v>154</v>
      </c>
      <c r="B14" s="39">
        <v>730984</v>
      </c>
      <c r="C14" s="38">
        <v>0.50260072345835372</v>
      </c>
      <c r="D14" s="39">
        <v>23585</v>
      </c>
      <c r="E14" s="38">
        <v>1.6216275681499557E-2</v>
      </c>
      <c r="F14" s="39">
        <v>581363</v>
      </c>
      <c r="G14" s="38">
        <v>0.39972621068575903</v>
      </c>
      <c r="H14" s="39">
        <v>66703</v>
      </c>
      <c r="I14" s="38">
        <v>4.5862804188385203E-2</v>
      </c>
      <c r="J14" s="39">
        <v>51767</v>
      </c>
      <c r="K14" s="38">
        <v>3.5593298418663877E-2</v>
      </c>
      <c r="L14" s="37">
        <v>1454403</v>
      </c>
    </row>
    <row r="15" spans="1:12" x14ac:dyDescent="0.2">
      <c r="A15" s="7" t="s">
        <v>1</v>
      </c>
      <c r="B15" s="9">
        <v>366686</v>
      </c>
      <c r="C15" s="18">
        <v>0.51835809776377972</v>
      </c>
      <c r="D15" s="9">
        <v>12041</v>
      </c>
      <c r="E15" s="18">
        <v>1.7021511198065026E-2</v>
      </c>
      <c r="F15" s="9">
        <v>270937</v>
      </c>
      <c r="G15" s="18">
        <v>0.38300449958227251</v>
      </c>
      <c r="H15" s="9">
        <v>33404</v>
      </c>
      <c r="I15" s="18">
        <v>4.7220875347576123E-2</v>
      </c>
      <c r="J15" s="9">
        <v>24331</v>
      </c>
      <c r="K15" s="18">
        <v>3.4395016108306628E-2</v>
      </c>
      <c r="L15" s="10">
        <v>707399</v>
      </c>
    </row>
    <row r="16" spans="1:12" x14ac:dyDescent="0.2">
      <c r="A16" s="36" t="s">
        <v>2</v>
      </c>
      <c r="B16" s="35">
        <v>364298</v>
      </c>
      <c r="C16" s="34">
        <v>0.48767878083651495</v>
      </c>
      <c r="D16" s="35">
        <v>11544</v>
      </c>
      <c r="E16" s="34">
        <v>1.5453732510133815E-2</v>
      </c>
      <c r="F16" s="35">
        <v>310427</v>
      </c>
      <c r="G16" s="34">
        <v>0.41556270113680782</v>
      </c>
      <c r="H16" s="35">
        <v>33300</v>
      </c>
      <c r="I16" s="34">
        <v>4.4578074548462923E-2</v>
      </c>
      <c r="J16" s="35">
        <v>27436</v>
      </c>
      <c r="K16" s="34">
        <v>3.6728049648997861E-2</v>
      </c>
      <c r="L16" s="33">
        <v>747004</v>
      </c>
    </row>
    <row r="17" spans="1:12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12" customHeight="1" x14ac:dyDescent="0.2">
      <c r="A19" s="266" t="s">
        <v>6</v>
      </c>
      <c r="B19" s="279" t="s">
        <v>179</v>
      </c>
      <c r="C19" s="280"/>
      <c r="D19" s="288" t="s">
        <v>180</v>
      </c>
      <c r="E19" s="280"/>
      <c r="F19" s="288" t="s">
        <v>181</v>
      </c>
      <c r="G19" s="303"/>
      <c r="H19" s="288" t="s">
        <v>182</v>
      </c>
      <c r="I19" s="280"/>
      <c r="J19" s="288" t="s">
        <v>23</v>
      </c>
      <c r="K19" s="280"/>
      <c r="L19" s="291" t="s">
        <v>3</v>
      </c>
    </row>
    <row r="20" spans="1:12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291"/>
    </row>
    <row r="21" spans="1:12" x14ac:dyDescent="0.2">
      <c r="A21" s="61" t="s">
        <v>151</v>
      </c>
      <c r="B21" s="31">
        <v>191917</v>
      </c>
      <c r="C21" s="22">
        <v>0.48010937218564254</v>
      </c>
      <c r="D21" s="31">
        <v>5862</v>
      </c>
      <c r="E21" s="22">
        <v>1.4664678687934037E-2</v>
      </c>
      <c r="F21" s="31">
        <v>167084</v>
      </c>
      <c r="G21" s="22">
        <v>0.41798587067464527</v>
      </c>
      <c r="H21" s="31">
        <v>16012</v>
      </c>
      <c r="I21" s="22">
        <v>4.0056437248584063E-2</v>
      </c>
      <c r="J21" s="31">
        <v>18861</v>
      </c>
      <c r="K21" s="22">
        <v>4.7183641203194106E-2</v>
      </c>
      <c r="L21" s="21">
        <v>399736</v>
      </c>
    </row>
    <row r="22" spans="1:12" x14ac:dyDescent="0.2">
      <c r="A22" s="7" t="s">
        <v>7</v>
      </c>
      <c r="B22" s="9">
        <v>506278</v>
      </c>
      <c r="C22" s="18">
        <v>0.51620250944662072</v>
      </c>
      <c r="D22" s="9">
        <v>17518</v>
      </c>
      <c r="E22" s="18">
        <v>1.7861403340626893E-2</v>
      </c>
      <c r="F22" s="9">
        <v>377947</v>
      </c>
      <c r="G22" s="18">
        <v>0.38535585160291769</v>
      </c>
      <c r="H22" s="9">
        <v>47219</v>
      </c>
      <c r="I22" s="18">
        <v>4.8144628630041174E-2</v>
      </c>
      <c r="J22" s="9">
        <v>31811</v>
      </c>
      <c r="K22" s="18">
        <v>3.2434587376908443E-2</v>
      </c>
      <c r="L22" s="10">
        <v>980774</v>
      </c>
    </row>
    <row r="23" spans="1:12" x14ac:dyDescent="0.2">
      <c r="A23" s="36" t="s">
        <v>8</v>
      </c>
      <c r="B23" s="35">
        <v>32789</v>
      </c>
      <c r="C23" s="34">
        <v>0.44373621317310163</v>
      </c>
      <c r="D23" s="35">
        <v>205</v>
      </c>
      <c r="E23" s="34">
        <v>2.774281731693124E-3</v>
      </c>
      <c r="F23" s="35">
        <v>36332</v>
      </c>
      <c r="G23" s="34">
        <v>0.49168392134572964</v>
      </c>
      <c r="H23" s="35">
        <v>3472</v>
      </c>
      <c r="I23" s="34">
        <v>4.6986859377748907E-2</v>
      </c>
      <c r="J23" s="35">
        <v>1095</v>
      </c>
      <c r="K23" s="34">
        <v>1.4818724371726686E-2</v>
      </c>
      <c r="L23" s="33">
        <v>73893</v>
      </c>
    </row>
    <row r="24" spans="1:12" x14ac:dyDescent="0.2">
      <c r="A24" s="2" t="s">
        <v>25</v>
      </c>
      <c r="F24" s="3"/>
      <c r="G24" s="3"/>
      <c r="H24" s="3"/>
      <c r="I24" s="3"/>
      <c r="J24" s="3"/>
      <c r="K24" s="3"/>
    </row>
    <row r="25" spans="1:12" x14ac:dyDescent="0.2">
      <c r="F25" s="3"/>
      <c r="G25" s="3"/>
      <c r="H25" s="3"/>
      <c r="I25" s="3"/>
      <c r="J25" s="3"/>
      <c r="K25" s="3"/>
    </row>
    <row r="26" spans="1:12" x14ac:dyDescent="0.2">
      <c r="F26" s="3"/>
      <c r="G26" s="3"/>
      <c r="H26" s="3"/>
      <c r="I26" s="3"/>
      <c r="J26" s="3"/>
      <c r="K26" s="3"/>
    </row>
    <row r="27" spans="1:12" ht="12" customHeight="1" x14ac:dyDescent="0.2">
      <c r="A27" s="266" t="s">
        <v>13</v>
      </c>
      <c r="B27" s="279" t="s">
        <v>179</v>
      </c>
      <c r="C27" s="280"/>
      <c r="D27" s="288" t="s">
        <v>180</v>
      </c>
      <c r="E27" s="280"/>
      <c r="F27" s="288" t="s">
        <v>181</v>
      </c>
      <c r="G27" s="303"/>
      <c r="H27" s="288" t="s">
        <v>182</v>
      </c>
      <c r="I27" s="280"/>
      <c r="J27" s="288" t="s">
        <v>23</v>
      </c>
      <c r="K27" s="280"/>
      <c r="L27" s="291" t="s">
        <v>3</v>
      </c>
    </row>
    <row r="28" spans="1:12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291"/>
    </row>
    <row r="29" spans="1:12" x14ac:dyDescent="0.2">
      <c r="A29" s="61" t="s">
        <v>14</v>
      </c>
      <c r="B29" s="23">
        <v>21294</v>
      </c>
      <c r="C29" s="22">
        <v>0.55104417358900704</v>
      </c>
      <c r="D29" s="23">
        <v>0</v>
      </c>
      <c r="E29" s="22">
        <v>0</v>
      </c>
      <c r="F29" s="23">
        <v>12612</v>
      </c>
      <c r="G29" s="22">
        <v>0.32637217607328622</v>
      </c>
      <c r="H29" s="23">
        <v>2701</v>
      </c>
      <c r="I29" s="22">
        <v>6.9896229588800041E-2</v>
      </c>
      <c r="J29" s="23">
        <v>2035</v>
      </c>
      <c r="K29" s="22">
        <v>5.2661542840876742E-2</v>
      </c>
      <c r="L29" s="21">
        <v>38643</v>
      </c>
    </row>
    <row r="30" spans="1:12" x14ac:dyDescent="0.2">
      <c r="A30" s="7" t="s">
        <v>15</v>
      </c>
      <c r="B30" s="26">
        <v>73412</v>
      </c>
      <c r="C30" s="18">
        <v>0.56493366577400195</v>
      </c>
      <c r="D30" s="26">
        <v>2345</v>
      </c>
      <c r="E30" s="18">
        <v>1.8045679810385691E-2</v>
      </c>
      <c r="F30" s="26">
        <v>45312</v>
      </c>
      <c r="G30" s="18">
        <v>0.34869332348323945</v>
      </c>
      <c r="H30" s="26">
        <v>4241</v>
      </c>
      <c r="I30" s="18">
        <v>3.2636131375627174E-2</v>
      </c>
      <c r="J30" s="26">
        <v>4638</v>
      </c>
      <c r="K30" s="18">
        <v>3.5691199556745774E-2</v>
      </c>
      <c r="L30" s="10">
        <v>129948</v>
      </c>
    </row>
    <row r="31" spans="1:12" x14ac:dyDescent="0.2">
      <c r="A31" s="30" t="s">
        <v>16</v>
      </c>
      <c r="B31" s="25">
        <v>127745</v>
      </c>
      <c r="C31" s="29">
        <v>0.49612984158177431</v>
      </c>
      <c r="D31" s="25">
        <v>5564</v>
      </c>
      <c r="E31" s="29">
        <v>2.1609193616665953E-2</v>
      </c>
      <c r="F31" s="25">
        <v>101560</v>
      </c>
      <c r="G31" s="29">
        <v>0.39443380728048066</v>
      </c>
      <c r="H31" s="25">
        <v>13168</v>
      </c>
      <c r="I31" s="29">
        <v>5.1141240392569606E-2</v>
      </c>
      <c r="J31" s="25">
        <v>9446</v>
      </c>
      <c r="K31" s="29">
        <v>3.6685917128509452E-2</v>
      </c>
      <c r="L31" s="24">
        <v>257483</v>
      </c>
    </row>
    <row r="32" spans="1:12" x14ac:dyDescent="0.2">
      <c r="A32" s="8" t="s">
        <v>17</v>
      </c>
      <c r="B32" s="13">
        <v>508471</v>
      </c>
      <c r="C32" s="19">
        <v>0.49499669496632176</v>
      </c>
      <c r="D32" s="13">
        <v>15676</v>
      </c>
      <c r="E32" s="19">
        <v>1.5260591440400848E-2</v>
      </c>
      <c r="F32" s="13">
        <v>420834</v>
      </c>
      <c r="G32" s="19">
        <v>0.40968204505164907</v>
      </c>
      <c r="H32" s="13">
        <v>46593</v>
      </c>
      <c r="I32" s="19">
        <v>4.5358301670234545E-2</v>
      </c>
      <c r="J32" s="13">
        <v>35648</v>
      </c>
      <c r="K32" s="19">
        <v>3.4703340371740846E-2</v>
      </c>
      <c r="L32" s="11">
        <v>1027221</v>
      </c>
    </row>
    <row r="33" spans="1:9" x14ac:dyDescent="0.2">
      <c r="A33" s="2" t="s">
        <v>25</v>
      </c>
      <c r="H33" s="15"/>
      <c r="I33" s="15"/>
    </row>
    <row r="34" spans="1:9" x14ac:dyDescent="0.2">
      <c r="H34" s="15"/>
      <c r="I34" s="15"/>
    </row>
    <row r="36" spans="1:9" x14ac:dyDescent="0.2">
      <c r="B36" s="2"/>
      <c r="C36" s="2"/>
      <c r="D36" s="2"/>
      <c r="E36" s="2"/>
    </row>
    <row r="37" spans="1:9" x14ac:dyDescent="0.2">
      <c r="B37" s="2"/>
      <c r="C37" s="2"/>
      <c r="D37" s="2"/>
      <c r="E37" s="2"/>
    </row>
    <row r="38" spans="1:9" x14ac:dyDescent="0.2">
      <c r="B38" s="2"/>
      <c r="C38" s="2"/>
      <c r="D38" s="2"/>
      <c r="E38" s="2"/>
    </row>
    <row r="39" spans="1:9" x14ac:dyDescent="0.2">
      <c r="B39" s="2"/>
      <c r="C39" s="2"/>
      <c r="D39" s="2"/>
      <c r="E39" s="2"/>
    </row>
    <row r="40" spans="1:9" x14ac:dyDescent="0.2">
      <c r="B40" s="2"/>
      <c r="C40" s="2"/>
      <c r="D40" s="2"/>
      <c r="E40" s="2"/>
    </row>
    <row r="42" spans="1:9" x14ac:dyDescent="0.2">
      <c r="C42" s="43"/>
    </row>
    <row r="44" spans="1:9" x14ac:dyDescent="0.2">
      <c r="C44" s="16"/>
      <c r="D44" s="16"/>
    </row>
    <row r="45" spans="1:9" x14ac:dyDescent="0.2">
      <c r="C45" s="16"/>
      <c r="D45" s="16"/>
      <c r="E45" s="16"/>
    </row>
    <row r="47" spans="1:9" x14ac:dyDescent="0.2">
      <c r="C47" s="16"/>
      <c r="D47" s="16"/>
    </row>
  </sheetData>
  <mergeCells count="26">
    <mergeCell ref="A27:A28"/>
    <mergeCell ref="B27:C27"/>
    <mergeCell ref="D27:E27"/>
    <mergeCell ref="F27:G27"/>
    <mergeCell ref="A19:A20"/>
    <mergeCell ref="B19:C19"/>
    <mergeCell ref="D19:E19"/>
    <mergeCell ref="F19:G19"/>
    <mergeCell ref="A6:L6"/>
    <mergeCell ref="J12:K12"/>
    <mergeCell ref="L12:L13"/>
    <mergeCell ref="J11:L11"/>
    <mergeCell ref="H12:I12"/>
    <mergeCell ref="A11:A13"/>
    <mergeCell ref="B11:F11"/>
    <mergeCell ref="G11:I11"/>
    <mergeCell ref="B12:C12"/>
    <mergeCell ref="D12:E12"/>
    <mergeCell ref="F12:G12"/>
    <mergeCell ref="J7:L10"/>
    <mergeCell ref="H27:I27"/>
    <mergeCell ref="H19:I19"/>
    <mergeCell ref="J19:K19"/>
    <mergeCell ref="L19:L20"/>
    <mergeCell ref="J27:K27"/>
    <mergeCell ref="L27:L28"/>
  </mergeCells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6:T49"/>
  <sheetViews>
    <sheetView showGridLines="0" zoomScale="85" zoomScaleNormal="85" workbookViewId="0">
      <selection activeCell="W15" sqref="W15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7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20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</row>
    <row r="7" spans="1:20" ht="15" customHeight="1" x14ac:dyDescent="0.2">
      <c r="A7" s="41" t="s">
        <v>183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302"/>
    </row>
    <row r="8" spans="1:20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302"/>
    </row>
    <row r="9" spans="1:20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302"/>
    </row>
    <row r="10" spans="1:20" ht="15" customHeight="1" x14ac:dyDescent="0.2">
      <c r="A10" s="179" t="s">
        <v>460</v>
      </c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302"/>
    </row>
    <row r="11" spans="1:20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78"/>
    </row>
    <row r="12" spans="1:20" ht="20.25" customHeight="1" x14ac:dyDescent="0.2">
      <c r="A12" s="286"/>
      <c r="B12" s="279" t="s">
        <v>184</v>
      </c>
      <c r="C12" s="280"/>
      <c r="D12" s="288" t="s">
        <v>469</v>
      </c>
      <c r="E12" s="303"/>
      <c r="F12" s="288" t="s">
        <v>185</v>
      </c>
      <c r="G12" s="303"/>
      <c r="H12" s="288" t="s">
        <v>186</v>
      </c>
      <c r="I12" s="280"/>
      <c r="J12" s="288" t="s">
        <v>187</v>
      </c>
      <c r="K12" s="303"/>
      <c r="L12" s="288" t="s">
        <v>188</v>
      </c>
      <c r="M12" s="303"/>
      <c r="N12" s="288" t="s">
        <v>189</v>
      </c>
      <c r="O12" s="303"/>
      <c r="P12" s="288" t="s">
        <v>34</v>
      </c>
      <c r="Q12" s="303"/>
      <c r="R12" s="288" t="s">
        <v>23</v>
      </c>
      <c r="S12" s="280"/>
      <c r="T12" s="291" t="s">
        <v>3</v>
      </c>
    </row>
    <row r="13" spans="1:20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291"/>
    </row>
    <row r="14" spans="1:20" x14ac:dyDescent="0.2">
      <c r="A14" s="48" t="s">
        <v>154</v>
      </c>
      <c r="B14" s="39">
        <v>132400</v>
      </c>
      <c r="C14" s="38">
        <v>0.19170402288864949</v>
      </c>
      <c r="D14" s="39">
        <v>23065</v>
      </c>
      <c r="E14" s="38">
        <v>3.3396172869537014E-2</v>
      </c>
      <c r="F14" s="39">
        <v>7652</v>
      </c>
      <c r="G14" s="38">
        <v>1.1079450023745815E-2</v>
      </c>
      <c r="H14" s="39">
        <v>7206</v>
      </c>
      <c r="I14" s="38">
        <v>1.0433679674740244E-2</v>
      </c>
      <c r="J14" s="39">
        <v>2059</v>
      </c>
      <c r="K14" s="38">
        <v>2.9812581807230312E-3</v>
      </c>
      <c r="L14" s="39">
        <v>3385</v>
      </c>
      <c r="M14" s="38">
        <v>4.9011942407709858E-3</v>
      </c>
      <c r="N14" s="39">
        <v>88445</v>
      </c>
      <c r="O14" s="38">
        <v>0.12806089353766317</v>
      </c>
      <c r="P14" s="39">
        <v>377392</v>
      </c>
      <c r="Q14" s="38">
        <v>0.54643175684284906</v>
      </c>
      <c r="R14" s="39">
        <v>48892</v>
      </c>
      <c r="S14" s="38">
        <v>7.0791488573050232E-2</v>
      </c>
      <c r="T14" s="37">
        <v>690648</v>
      </c>
    </row>
    <row r="15" spans="1:20" x14ac:dyDescent="0.2">
      <c r="A15" s="7" t="s">
        <v>1</v>
      </c>
      <c r="B15" s="9">
        <v>65008</v>
      </c>
      <c r="C15" s="18">
        <v>0.17421225552988848</v>
      </c>
      <c r="D15" s="9">
        <v>11018</v>
      </c>
      <c r="E15" s="18">
        <v>2.9526683353253615E-2</v>
      </c>
      <c r="F15" s="9">
        <v>2359</v>
      </c>
      <c r="G15" s="18">
        <v>6.3217867154043636E-3</v>
      </c>
      <c r="H15" s="9">
        <v>3816</v>
      </c>
      <c r="I15" s="18">
        <v>1.0226340867309475E-2</v>
      </c>
      <c r="J15" s="9">
        <v>1042</v>
      </c>
      <c r="K15" s="18">
        <v>2.7924127839980277E-3</v>
      </c>
      <c r="L15" s="9">
        <v>2943</v>
      </c>
      <c r="M15" s="18">
        <v>7.8868242066278266E-3</v>
      </c>
      <c r="N15" s="9">
        <v>63568</v>
      </c>
      <c r="O15" s="18">
        <v>0.17035325897618678</v>
      </c>
      <c r="P15" s="9">
        <v>205009</v>
      </c>
      <c r="Q15" s="18">
        <v>0.54939515588738164</v>
      </c>
      <c r="R15" s="9">
        <v>18317</v>
      </c>
      <c r="S15" s="18">
        <v>4.908697213482905E-2</v>
      </c>
      <c r="T15" s="10">
        <v>373154</v>
      </c>
    </row>
    <row r="16" spans="1:20" x14ac:dyDescent="0.2">
      <c r="A16" s="36" t="s">
        <v>2</v>
      </c>
      <c r="B16" s="35">
        <v>67392</v>
      </c>
      <c r="C16" s="34">
        <v>0.21226227897220104</v>
      </c>
      <c r="D16" s="35">
        <v>12047</v>
      </c>
      <c r="E16" s="34">
        <v>3.794402413903885E-2</v>
      </c>
      <c r="F16" s="35">
        <v>5293</v>
      </c>
      <c r="G16" s="34">
        <v>1.6671181187675986E-2</v>
      </c>
      <c r="H16" s="35">
        <v>3391</v>
      </c>
      <c r="I16" s="34">
        <v>1.0680516797167821E-2</v>
      </c>
      <c r="J16" s="35">
        <v>1018</v>
      </c>
      <c r="K16" s="34">
        <v>3.2063598052246658E-3</v>
      </c>
      <c r="L16" s="35">
        <v>442</v>
      </c>
      <c r="M16" s="34">
        <v>1.3921522926417507E-3</v>
      </c>
      <c r="N16" s="35">
        <v>24877</v>
      </c>
      <c r="O16" s="34">
        <v>7.8354236615495093E-2</v>
      </c>
      <c r="P16" s="35">
        <v>172384</v>
      </c>
      <c r="Q16" s="34">
        <v>0.54295199279356465</v>
      </c>
      <c r="R16" s="35">
        <v>30575</v>
      </c>
      <c r="S16" s="34">
        <v>9.6301032460455946E-2</v>
      </c>
      <c r="T16" s="33">
        <v>317494</v>
      </c>
    </row>
    <row r="17" spans="1:20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0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0" ht="12" customHeight="1" x14ac:dyDescent="0.2">
      <c r="A19" s="266" t="s">
        <v>6</v>
      </c>
      <c r="B19" s="279" t="s">
        <v>184</v>
      </c>
      <c r="C19" s="280"/>
      <c r="D19" s="288" t="s">
        <v>469</v>
      </c>
      <c r="E19" s="303"/>
      <c r="F19" s="288" t="s">
        <v>185</v>
      </c>
      <c r="G19" s="303"/>
      <c r="H19" s="288" t="s">
        <v>186</v>
      </c>
      <c r="I19" s="280"/>
      <c r="J19" s="288" t="s">
        <v>187</v>
      </c>
      <c r="K19" s="303"/>
      <c r="L19" s="288" t="s">
        <v>188</v>
      </c>
      <c r="M19" s="303"/>
      <c r="N19" s="288" t="s">
        <v>189</v>
      </c>
      <c r="O19" s="303"/>
      <c r="P19" s="288" t="s">
        <v>34</v>
      </c>
      <c r="Q19" s="303"/>
      <c r="R19" s="288" t="s">
        <v>23</v>
      </c>
      <c r="S19" s="280"/>
      <c r="T19" s="291" t="s">
        <v>3</v>
      </c>
    </row>
    <row r="20" spans="1:20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291"/>
    </row>
    <row r="21" spans="1:20" x14ac:dyDescent="0.2">
      <c r="A21" s="61" t="s">
        <v>151</v>
      </c>
      <c r="B21" s="31">
        <v>51353</v>
      </c>
      <c r="C21" s="22">
        <v>0.27604835805170164</v>
      </c>
      <c r="D21" s="31">
        <v>6480</v>
      </c>
      <c r="E21" s="22">
        <v>3.483327868235598E-2</v>
      </c>
      <c r="F21" s="31">
        <v>2521</v>
      </c>
      <c r="G21" s="22">
        <v>1.3551650549107935E-2</v>
      </c>
      <c r="H21" s="31">
        <v>550</v>
      </c>
      <c r="I21" s="22">
        <v>2.9565282832246585E-3</v>
      </c>
      <c r="J21" s="31">
        <v>1854</v>
      </c>
      <c r="K21" s="22">
        <v>9.9661880674518488E-3</v>
      </c>
      <c r="L21" s="31">
        <v>2202</v>
      </c>
      <c r="M21" s="22">
        <v>1.1836864144837632E-2</v>
      </c>
      <c r="N21" s="31">
        <v>33523</v>
      </c>
      <c r="O21" s="22">
        <v>0.1802030866155277</v>
      </c>
      <c r="P21" s="31">
        <v>77451</v>
      </c>
      <c r="Q21" s="22">
        <v>0.41633831284369643</v>
      </c>
      <c r="R21" s="31">
        <v>10094</v>
      </c>
      <c r="S21" s="22">
        <v>5.4260357256126733E-2</v>
      </c>
      <c r="T21" s="21">
        <v>186029</v>
      </c>
    </row>
    <row r="22" spans="1:20" x14ac:dyDescent="0.2">
      <c r="A22" s="7" t="s">
        <v>7</v>
      </c>
      <c r="B22" s="9">
        <v>70893</v>
      </c>
      <c r="C22" s="18">
        <v>0.18240082744567315</v>
      </c>
      <c r="D22" s="9">
        <v>14372</v>
      </c>
      <c r="E22" s="18">
        <v>3.6977764970437345E-2</v>
      </c>
      <c r="F22" s="9">
        <v>4856</v>
      </c>
      <c r="G22" s="18">
        <v>1.2494018000030875E-2</v>
      </c>
      <c r="H22" s="9">
        <v>6656</v>
      </c>
      <c r="I22" s="18">
        <v>1.7125243782579389E-2</v>
      </c>
      <c r="J22" s="9">
        <v>205</v>
      </c>
      <c r="K22" s="18">
        <v>5.2744515856802501E-4</v>
      </c>
      <c r="L22" s="9">
        <v>1183</v>
      </c>
      <c r="M22" s="18">
        <v>3.0437445004193832E-3</v>
      </c>
      <c r="N22" s="9">
        <v>51580</v>
      </c>
      <c r="O22" s="18">
        <v>0.13271034770214013</v>
      </c>
      <c r="P22" s="9">
        <v>202546</v>
      </c>
      <c r="Q22" s="18">
        <v>0.5211312540844838</v>
      </c>
      <c r="R22" s="9">
        <v>36299</v>
      </c>
      <c r="S22" s="18">
        <v>9.3393813711515797E-2</v>
      </c>
      <c r="T22" s="10">
        <v>388666</v>
      </c>
    </row>
    <row r="23" spans="1:20" x14ac:dyDescent="0.2">
      <c r="A23" s="36" t="s">
        <v>8</v>
      </c>
      <c r="B23" s="35">
        <v>10154</v>
      </c>
      <c r="C23" s="34">
        <v>8.7569208479224517E-2</v>
      </c>
      <c r="D23" s="35">
        <v>2213</v>
      </c>
      <c r="E23" s="34">
        <v>1.9085154457802234E-2</v>
      </c>
      <c r="F23" s="35">
        <v>274</v>
      </c>
      <c r="G23" s="34">
        <v>2.3630060196284733E-3</v>
      </c>
      <c r="H23" s="35">
        <v>0</v>
      </c>
      <c r="I23" s="34">
        <v>0</v>
      </c>
      <c r="J23" s="35">
        <v>0</v>
      </c>
      <c r="K23" s="34">
        <v>0</v>
      </c>
      <c r="L23" s="35">
        <v>0</v>
      </c>
      <c r="M23" s="34">
        <v>0</v>
      </c>
      <c r="N23" s="35">
        <v>3342</v>
      </c>
      <c r="O23" s="34">
        <v>2.8821774151818826E-2</v>
      </c>
      <c r="P23" s="35">
        <v>97395</v>
      </c>
      <c r="Q23" s="34">
        <v>0.83994515066319397</v>
      </c>
      <c r="R23" s="35">
        <v>2499</v>
      </c>
      <c r="S23" s="34">
        <v>2.1551649792158959E-2</v>
      </c>
      <c r="T23" s="33">
        <v>115954</v>
      </c>
    </row>
    <row r="24" spans="1:20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0" x14ac:dyDescent="0.2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0" ht="12" customHeight="1" x14ac:dyDescent="0.2">
      <c r="A27" s="266" t="s">
        <v>13</v>
      </c>
      <c r="B27" s="279" t="s">
        <v>184</v>
      </c>
      <c r="C27" s="280"/>
      <c r="D27" s="288" t="s">
        <v>469</v>
      </c>
      <c r="E27" s="303"/>
      <c r="F27" s="288" t="s">
        <v>185</v>
      </c>
      <c r="G27" s="303"/>
      <c r="H27" s="288" t="s">
        <v>186</v>
      </c>
      <c r="I27" s="280"/>
      <c r="J27" s="288" t="s">
        <v>187</v>
      </c>
      <c r="K27" s="303"/>
      <c r="L27" s="288" t="s">
        <v>188</v>
      </c>
      <c r="M27" s="303"/>
      <c r="N27" s="288" t="s">
        <v>189</v>
      </c>
      <c r="O27" s="303"/>
      <c r="P27" s="288" t="s">
        <v>34</v>
      </c>
      <c r="Q27" s="303"/>
      <c r="R27" s="288" t="s">
        <v>23</v>
      </c>
      <c r="S27" s="280"/>
      <c r="T27" s="291" t="s">
        <v>3</v>
      </c>
    </row>
    <row r="28" spans="1:20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46" t="s">
        <v>18</v>
      </c>
      <c r="Q28" s="47" t="s">
        <v>4</v>
      </c>
      <c r="R28" s="46" t="s">
        <v>18</v>
      </c>
      <c r="S28" s="47" t="s">
        <v>4</v>
      </c>
      <c r="T28" s="291"/>
    </row>
    <row r="29" spans="1:20" x14ac:dyDescent="0.2">
      <c r="A29" s="61" t="s">
        <v>14</v>
      </c>
      <c r="B29" s="23">
        <v>5304</v>
      </c>
      <c r="C29" s="22">
        <v>0.14299964951066296</v>
      </c>
      <c r="D29" s="23">
        <v>1207</v>
      </c>
      <c r="E29" s="22">
        <v>3.2541586907875224E-2</v>
      </c>
      <c r="F29" s="23">
        <v>343</v>
      </c>
      <c r="G29" s="22">
        <v>9.247526354102073E-3</v>
      </c>
      <c r="H29" s="23">
        <v>0</v>
      </c>
      <c r="I29" s="22">
        <v>0</v>
      </c>
      <c r="J29" s="23">
        <v>0</v>
      </c>
      <c r="K29" s="22">
        <v>0</v>
      </c>
      <c r="L29" s="23">
        <v>0</v>
      </c>
      <c r="M29" s="22">
        <v>0</v>
      </c>
      <c r="N29" s="23">
        <v>22205</v>
      </c>
      <c r="O29" s="22">
        <v>0.59866274837561673</v>
      </c>
      <c r="P29" s="23">
        <v>6837</v>
      </c>
      <c r="Q29" s="22">
        <v>0.18433043056267018</v>
      </c>
      <c r="R29" s="23">
        <v>1195</v>
      </c>
      <c r="S29" s="22">
        <v>3.2218058289072822E-2</v>
      </c>
      <c r="T29" s="21">
        <v>37091</v>
      </c>
    </row>
    <row r="30" spans="1:20" x14ac:dyDescent="0.2">
      <c r="A30" s="7" t="s">
        <v>15</v>
      </c>
      <c r="B30" s="26">
        <v>16159</v>
      </c>
      <c r="C30" s="18">
        <v>0.21724341910677314</v>
      </c>
      <c r="D30" s="26">
        <v>2843</v>
      </c>
      <c r="E30" s="18">
        <v>3.8221612755774244E-2</v>
      </c>
      <c r="F30" s="26">
        <v>1368</v>
      </c>
      <c r="G30" s="18">
        <v>1.8391546341856902E-2</v>
      </c>
      <c r="H30" s="26">
        <v>131</v>
      </c>
      <c r="I30" s="18">
        <v>1.7611787798123201E-3</v>
      </c>
      <c r="J30" s="26">
        <v>166</v>
      </c>
      <c r="K30" s="18">
        <v>2.2317227286171386E-3</v>
      </c>
      <c r="L30" s="26">
        <v>973</v>
      </c>
      <c r="M30" s="18">
        <v>1.308112177677395E-2</v>
      </c>
      <c r="N30" s="26">
        <v>7146</v>
      </c>
      <c r="O30" s="18">
        <v>9.6071630233120917E-2</v>
      </c>
      <c r="P30" s="26">
        <v>41585</v>
      </c>
      <c r="Q30" s="18">
        <v>0.55907343174423918</v>
      </c>
      <c r="R30" s="26">
        <v>3934</v>
      </c>
      <c r="S30" s="18">
        <v>5.2889139845661584E-2</v>
      </c>
      <c r="T30" s="10">
        <v>74382</v>
      </c>
    </row>
    <row r="31" spans="1:20" x14ac:dyDescent="0.2">
      <c r="A31" s="30" t="s">
        <v>16</v>
      </c>
      <c r="B31" s="25">
        <v>27309</v>
      </c>
      <c r="C31" s="29">
        <v>0.24266901258264023</v>
      </c>
      <c r="D31" s="25">
        <v>4034</v>
      </c>
      <c r="E31" s="29">
        <v>3.5846306959550725E-2</v>
      </c>
      <c r="F31" s="25">
        <v>1322</v>
      </c>
      <c r="G31" s="29">
        <v>1.1747351958484396E-2</v>
      </c>
      <c r="H31" s="25">
        <v>3415</v>
      </c>
      <c r="I31" s="29">
        <v>3.0345844885192295E-2</v>
      </c>
      <c r="J31" s="25">
        <v>0</v>
      </c>
      <c r="K31" s="29">
        <v>0</v>
      </c>
      <c r="L31" s="25">
        <v>1115</v>
      </c>
      <c r="M31" s="29">
        <v>9.9079405701286705E-3</v>
      </c>
      <c r="N31" s="25">
        <v>6666</v>
      </c>
      <c r="O31" s="29">
        <v>5.923437833226701E-2</v>
      </c>
      <c r="P31" s="25">
        <v>62405</v>
      </c>
      <c r="Q31" s="29">
        <v>0.55453366033980234</v>
      </c>
      <c r="R31" s="25">
        <v>6270</v>
      </c>
      <c r="S31" s="29">
        <v>5.5715504371934316E-2</v>
      </c>
      <c r="T31" s="24">
        <v>112536</v>
      </c>
    </row>
    <row r="32" spans="1:20" x14ac:dyDescent="0.2">
      <c r="A32" s="8" t="s">
        <v>17</v>
      </c>
      <c r="B32" s="13">
        <v>83627</v>
      </c>
      <c r="C32" s="19">
        <v>0.17933008813501169</v>
      </c>
      <c r="D32" s="13">
        <v>14981</v>
      </c>
      <c r="E32" s="19">
        <v>3.2125318980121373E-2</v>
      </c>
      <c r="F32" s="13">
        <v>4619</v>
      </c>
      <c r="G32" s="19">
        <v>9.9050028949456397E-3</v>
      </c>
      <c r="H32" s="13">
        <v>3660</v>
      </c>
      <c r="I32" s="19">
        <v>7.8485192889155755E-3</v>
      </c>
      <c r="J32" s="13">
        <v>1893</v>
      </c>
      <c r="K32" s="19">
        <v>4.0593571076276459E-3</v>
      </c>
      <c r="L32" s="13">
        <v>1297</v>
      </c>
      <c r="M32" s="19">
        <v>2.7812922179572407E-3</v>
      </c>
      <c r="N32" s="13">
        <v>52428</v>
      </c>
      <c r="O32" s="19">
        <v>0.11242682220744966</v>
      </c>
      <c r="P32" s="13">
        <v>266254</v>
      </c>
      <c r="Q32" s="19">
        <v>0.57095618982265772</v>
      </c>
      <c r="R32" s="13">
        <v>37494</v>
      </c>
      <c r="S32" s="19">
        <v>8.0402290223661355E-2</v>
      </c>
      <c r="T32" s="11">
        <v>466330</v>
      </c>
    </row>
    <row r="33" spans="1:17" x14ac:dyDescent="0.2">
      <c r="A33" s="2" t="s">
        <v>25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x14ac:dyDescent="0.2"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8" spans="1:17" x14ac:dyDescent="0.2">
      <c r="B38" s="2"/>
      <c r="C38" s="2"/>
      <c r="D38" s="2"/>
      <c r="E38" s="2"/>
    </row>
    <row r="39" spans="1:17" x14ac:dyDescent="0.2">
      <c r="B39" s="2"/>
      <c r="C39" s="2"/>
      <c r="D39" s="2"/>
      <c r="E39" s="2"/>
    </row>
    <row r="40" spans="1:17" x14ac:dyDescent="0.2">
      <c r="B40" s="2"/>
      <c r="C40" s="2"/>
      <c r="D40" s="2"/>
      <c r="E40" s="2"/>
    </row>
    <row r="41" spans="1:17" x14ac:dyDescent="0.2">
      <c r="B41" s="2"/>
      <c r="C41" s="2"/>
      <c r="D41" s="2"/>
      <c r="E41" s="2"/>
    </row>
    <row r="42" spans="1:17" x14ac:dyDescent="0.2">
      <c r="B42" s="2"/>
      <c r="C42" s="2"/>
      <c r="D42" s="2"/>
      <c r="E42" s="2"/>
    </row>
    <row r="44" spans="1:17" x14ac:dyDescent="0.2">
      <c r="C44" s="43"/>
    </row>
    <row r="46" spans="1:17" x14ac:dyDescent="0.2">
      <c r="C46" s="16"/>
      <c r="D46" s="16"/>
    </row>
    <row r="47" spans="1:17" x14ac:dyDescent="0.2">
      <c r="C47" s="16"/>
      <c r="D47" s="16"/>
      <c r="E47" s="16"/>
    </row>
    <row r="49" spans="3:4" x14ac:dyDescent="0.2">
      <c r="C49" s="16"/>
      <c r="D49" s="16"/>
    </row>
  </sheetData>
  <mergeCells count="37">
    <mergeCell ref="R27:S27"/>
    <mergeCell ref="T27:T28"/>
    <mergeCell ref="A27:A28"/>
    <mergeCell ref="B27:C27"/>
    <mergeCell ref="D27:E27"/>
    <mergeCell ref="F27:G27"/>
    <mergeCell ref="H27:I27"/>
    <mergeCell ref="J27:K27"/>
    <mergeCell ref="L27:M27"/>
    <mergeCell ref="N27:O27"/>
    <mergeCell ref="P27:Q27"/>
    <mergeCell ref="R19:S19"/>
    <mergeCell ref="T19:T20"/>
    <mergeCell ref="A19:A20"/>
    <mergeCell ref="B19:C19"/>
    <mergeCell ref="D19:E19"/>
    <mergeCell ref="F19:G19"/>
    <mergeCell ref="H19:I19"/>
    <mergeCell ref="J19:K19"/>
    <mergeCell ref="L19:M19"/>
    <mergeCell ref="N19:O19"/>
    <mergeCell ref="P19:Q19"/>
    <mergeCell ref="A6:T6"/>
    <mergeCell ref="T7:T10"/>
    <mergeCell ref="A11:A13"/>
    <mergeCell ref="B11:F11"/>
    <mergeCell ref="G11:S11"/>
    <mergeCell ref="B12:C12"/>
    <mergeCell ref="D12:E12"/>
    <mergeCell ref="F12:G12"/>
    <mergeCell ref="H12:I12"/>
    <mergeCell ref="R12:S12"/>
    <mergeCell ref="T12:T13"/>
    <mergeCell ref="J12:K12"/>
    <mergeCell ref="L12:M12"/>
    <mergeCell ref="N12:O12"/>
    <mergeCell ref="P12:Q12"/>
  </mergeCells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6:I48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265" t="s">
        <v>24</v>
      </c>
      <c r="B6" s="265"/>
      <c r="C6" s="265"/>
      <c r="D6" s="265"/>
      <c r="E6" s="265"/>
      <c r="F6" s="265"/>
    </row>
    <row r="7" spans="1:6" ht="15" customHeight="1" x14ac:dyDescent="0.2">
      <c r="A7" s="41" t="s">
        <v>190</v>
      </c>
      <c r="B7" s="41"/>
      <c r="C7" s="41"/>
      <c r="D7" s="41"/>
      <c r="E7" s="41"/>
      <c r="F7" s="41"/>
    </row>
    <row r="8" spans="1:6" ht="15" customHeight="1" x14ac:dyDescent="0.2">
      <c r="A8" s="41" t="s">
        <v>152</v>
      </c>
      <c r="B8" s="41"/>
      <c r="C8" s="41"/>
      <c r="D8" s="41"/>
      <c r="E8" s="41"/>
      <c r="F8" s="41"/>
    </row>
    <row r="9" spans="1:6" ht="15" customHeight="1" x14ac:dyDescent="0.2">
      <c r="A9" s="41" t="s">
        <v>150</v>
      </c>
      <c r="B9" s="41"/>
      <c r="C9" s="41"/>
      <c r="D9" s="41"/>
      <c r="E9" s="41"/>
      <c r="F9" s="41"/>
    </row>
    <row r="10" spans="1:6" ht="15" customHeight="1" x14ac:dyDescent="0.2">
      <c r="A10" s="179" t="s">
        <v>460</v>
      </c>
      <c r="B10" s="42"/>
      <c r="C10" s="42"/>
      <c r="D10" s="42"/>
      <c r="E10" s="42"/>
      <c r="F10" s="41"/>
    </row>
    <row r="11" spans="1:6" ht="14.25" x14ac:dyDescent="0.25">
      <c r="A11" s="285" t="s">
        <v>5</v>
      </c>
      <c r="B11" s="289"/>
      <c r="C11" s="289"/>
      <c r="D11" s="289"/>
      <c r="E11" s="289"/>
      <c r="F11" s="289"/>
    </row>
    <row r="12" spans="1:6" ht="20.25" customHeight="1" x14ac:dyDescent="0.2">
      <c r="A12" s="286"/>
      <c r="B12" s="279" t="s">
        <v>20</v>
      </c>
      <c r="C12" s="280"/>
      <c r="D12" s="279" t="s">
        <v>19</v>
      </c>
      <c r="E12" s="280"/>
      <c r="F12" s="290" t="s">
        <v>3</v>
      </c>
    </row>
    <row r="13" spans="1: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6" x14ac:dyDescent="0.2">
      <c r="A14" s="48" t="s">
        <v>154</v>
      </c>
      <c r="B14" s="39">
        <v>604902</v>
      </c>
      <c r="C14" s="38">
        <v>0.27398145048896627</v>
      </c>
      <c r="D14" s="39">
        <v>1602918</v>
      </c>
      <c r="E14" s="38">
        <v>0.7260180965757641</v>
      </c>
      <c r="F14" s="21">
        <v>2207821</v>
      </c>
    </row>
    <row r="15" spans="1:6" x14ac:dyDescent="0.2">
      <c r="A15" s="7" t="s">
        <v>1</v>
      </c>
      <c r="B15" s="9">
        <v>277678</v>
      </c>
      <c r="C15" s="18">
        <v>0.24833143291524135</v>
      </c>
      <c r="D15" s="9">
        <v>840497</v>
      </c>
      <c r="E15" s="18">
        <v>0.7516685670847586</v>
      </c>
      <c r="F15" s="10">
        <v>1118175</v>
      </c>
    </row>
    <row r="16" spans="1:6" x14ac:dyDescent="0.2">
      <c r="A16" s="36" t="s">
        <v>2</v>
      </c>
      <c r="B16" s="35">
        <v>327224</v>
      </c>
      <c r="C16" s="34">
        <v>0.30030330979355663</v>
      </c>
      <c r="D16" s="35">
        <v>762421</v>
      </c>
      <c r="E16" s="34">
        <v>0.69969669020644343</v>
      </c>
      <c r="F16" s="33">
        <v>1089645</v>
      </c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6" x14ac:dyDescent="0.2">
      <c r="A21" s="61" t="s">
        <v>151</v>
      </c>
      <c r="B21" s="31">
        <v>57280</v>
      </c>
      <c r="C21" s="22">
        <v>9.4740637580673442E-2</v>
      </c>
      <c r="D21" s="31">
        <v>547317</v>
      </c>
      <c r="E21" s="22">
        <v>0.90525770842774866</v>
      </c>
      <c r="F21" s="21">
        <v>604598</v>
      </c>
    </row>
    <row r="22" spans="1:6" x14ac:dyDescent="0.2">
      <c r="A22" s="7" t="s">
        <v>7</v>
      </c>
      <c r="B22" s="9">
        <v>452468</v>
      </c>
      <c r="C22" s="18">
        <v>0.32305228533710123</v>
      </c>
      <c r="D22" s="9">
        <v>948136</v>
      </c>
      <c r="E22" s="18">
        <v>0.67694842864109239</v>
      </c>
      <c r="F22" s="10">
        <v>1400603</v>
      </c>
    </row>
    <row r="23" spans="1:6" x14ac:dyDescent="0.2">
      <c r="A23" s="36" t="s">
        <v>8</v>
      </c>
      <c r="B23" s="35">
        <v>95154</v>
      </c>
      <c r="C23" s="34">
        <v>0.46961800414569144</v>
      </c>
      <c r="D23" s="35">
        <v>107465</v>
      </c>
      <c r="E23" s="34">
        <v>0.53037706050735367</v>
      </c>
      <c r="F23" s="33">
        <v>202620</v>
      </c>
    </row>
    <row r="24" spans="1:6" x14ac:dyDescent="0.2">
      <c r="A24" s="2" t="s">
        <v>25</v>
      </c>
    </row>
    <row r="27" spans="1:6" x14ac:dyDescent="0.2">
      <c r="A27" s="266" t="s">
        <v>13</v>
      </c>
      <c r="B27" s="279" t="s">
        <v>20</v>
      </c>
      <c r="C27" s="280"/>
      <c r="D27" s="279" t="s">
        <v>19</v>
      </c>
      <c r="E27" s="280"/>
      <c r="F27" s="291" t="s">
        <v>3</v>
      </c>
    </row>
    <row r="28" spans="1:6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291"/>
    </row>
    <row r="29" spans="1:6" x14ac:dyDescent="0.2">
      <c r="A29" s="61" t="s">
        <v>14</v>
      </c>
      <c r="B29" s="23">
        <v>20588</v>
      </c>
      <c r="C29" s="22">
        <v>0.26488259890640076</v>
      </c>
      <c r="D29" s="23">
        <v>57137</v>
      </c>
      <c r="E29" s="22">
        <v>0.73511740109359924</v>
      </c>
      <c r="F29" s="21">
        <v>77725</v>
      </c>
    </row>
    <row r="30" spans="1:6" x14ac:dyDescent="0.2">
      <c r="A30" s="7" t="s">
        <v>15</v>
      </c>
      <c r="B30" s="26">
        <v>53357</v>
      </c>
      <c r="C30" s="18">
        <v>0.25662273951519815</v>
      </c>
      <c r="D30" s="26">
        <v>154563</v>
      </c>
      <c r="E30" s="18">
        <v>0.74337726048480179</v>
      </c>
      <c r="F30" s="10">
        <v>207920</v>
      </c>
    </row>
    <row r="31" spans="1:6" x14ac:dyDescent="0.2">
      <c r="A31" s="30" t="s">
        <v>16</v>
      </c>
      <c r="B31" s="25">
        <v>97081</v>
      </c>
      <c r="C31" s="29">
        <v>0.25765964223154098</v>
      </c>
      <c r="D31" s="25">
        <v>279699</v>
      </c>
      <c r="E31" s="29">
        <v>0.74234035776845908</v>
      </c>
      <c r="F31" s="28">
        <v>376780</v>
      </c>
    </row>
    <row r="32" spans="1:6" x14ac:dyDescent="0.2">
      <c r="A32" s="8" t="s">
        <v>17</v>
      </c>
      <c r="B32" s="13">
        <v>433814</v>
      </c>
      <c r="C32" s="19">
        <v>0.28097180204109257</v>
      </c>
      <c r="D32" s="13">
        <v>1110164</v>
      </c>
      <c r="E32" s="19">
        <v>0.71902884563694924</v>
      </c>
      <c r="F32" s="11">
        <v>1543977</v>
      </c>
    </row>
    <row r="33" spans="1:9" x14ac:dyDescent="0.2">
      <c r="A33" s="2" t="s">
        <v>25</v>
      </c>
      <c r="H33" s="15"/>
      <c r="I33" s="15"/>
    </row>
    <row r="34" spans="1:9" x14ac:dyDescent="0.2">
      <c r="H34" s="15"/>
      <c r="I34" s="15"/>
    </row>
    <row r="37" spans="1:9" x14ac:dyDescent="0.2">
      <c r="B37" s="2"/>
      <c r="C37" s="2"/>
      <c r="D37" s="2"/>
      <c r="E37" s="2"/>
    </row>
    <row r="38" spans="1:9" x14ac:dyDescent="0.2">
      <c r="B38" s="2"/>
      <c r="C38" s="2"/>
      <c r="D38" s="2"/>
      <c r="E38" s="2"/>
    </row>
    <row r="39" spans="1:9" x14ac:dyDescent="0.2">
      <c r="B39" s="2"/>
      <c r="C39" s="2"/>
      <c r="D39" s="2"/>
      <c r="E39" s="2"/>
    </row>
    <row r="40" spans="1:9" x14ac:dyDescent="0.2">
      <c r="B40" s="2"/>
      <c r="C40" s="2"/>
      <c r="D40" s="2"/>
      <c r="E40" s="2"/>
    </row>
    <row r="41" spans="1:9" x14ac:dyDescent="0.2">
      <c r="B41" s="2"/>
      <c r="C41" s="2"/>
      <c r="D41" s="2"/>
      <c r="E41" s="2"/>
    </row>
    <row r="43" spans="1:9" x14ac:dyDescent="0.2">
      <c r="C43" s="43"/>
    </row>
    <row r="45" spans="1:9" x14ac:dyDescent="0.2">
      <c r="C45" s="16"/>
      <c r="D45" s="16"/>
    </row>
    <row r="46" spans="1:9" x14ac:dyDescent="0.2">
      <c r="C46" s="16"/>
      <c r="D46" s="16"/>
      <c r="E46" s="16"/>
    </row>
    <row r="48" spans="1:9" x14ac:dyDescent="0.2">
      <c r="C48" s="16"/>
      <c r="D48" s="16"/>
    </row>
  </sheetData>
  <mergeCells count="14">
    <mergeCell ref="A27:A28"/>
    <mergeCell ref="B27:C27"/>
    <mergeCell ref="D27:E27"/>
    <mergeCell ref="F27:F28"/>
    <mergeCell ref="A19:A20"/>
    <mergeCell ref="B19:C19"/>
    <mergeCell ref="D19:E19"/>
    <mergeCell ref="F19:F20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6:R50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9" width="12.140625" style="3" customWidth="1"/>
    <col min="10" max="10" width="12.85546875" style="2" customWidth="1"/>
    <col min="11" max="11" width="14.42578125" style="2" customWidth="1"/>
    <col min="12" max="16384" width="11.42578125" style="2"/>
  </cols>
  <sheetData>
    <row r="6" spans="1:12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:12" ht="15" customHeight="1" x14ac:dyDescent="0.2">
      <c r="A7" s="41" t="s">
        <v>191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1"/>
    </row>
    <row r="11" spans="1:12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</row>
    <row r="12" spans="1:12" ht="24.75" customHeight="1" x14ac:dyDescent="0.2">
      <c r="A12" s="286"/>
      <c r="B12" s="288" t="s">
        <v>192</v>
      </c>
      <c r="C12" s="303"/>
      <c r="D12" s="288" t="s">
        <v>193</v>
      </c>
      <c r="E12" s="280"/>
      <c r="F12" s="279" t="s">
        <v>194</v>
      </c>
      <c r="G12" s="280"/>
      <c r="H12" s="279" t="s">
        <v>195</v>
      </c>
      <c r="I12" s="280"/>
      <c r="J12" s="279" t="s">
        <v>23</v>
      </c>
      <c r="K12" s="280"/>
      <c r="L12" s="281" t="s">
        <v>3</v>
      </c>
    </row>
    <row r="13" spans="1:12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282"/>
    </row>
    <row r="14" spans="1:12" x14ac:dyDescent="0.2">
      <c r="A14" s="48" t="s">
        <v>154</v>
      </c>
      <c r="B14" s="39">
        <v>505272</v>
      </c>
      <c r="C14" s="38">
        <v>0.83529563466478862</v>
      </c>
      <c r="D14" s="39">
        <v>27770</v>
      </c>
      <c r="E14" s="38">
        <v>4.590826282604455E-2</v>
      </c>
      <c r="F14" s="39">
        <v>54655</v>
      </c>
      <c r="G14" s="38">
        <v>9.035347874531742E-2</v>
      </c>
      <c r="H14" s="39">
        <v>13486</v>
      </c>
      <c r="I14" s="38">
        <v>2.2294520434715043E-2</v>
      </c>
      <c r="J14" s="39">
        <v>3720</v>
      </c>
      <c r="K14" s="38">
        <v>6.1497564894809403E-3</v>
      </c>
      <c r="L14" s="37">
        <v>604902</v>
      </c>
    </row>
    <row r="15" spans="1:12" x14ac:dyDescent="0.2">
      <c r="A15" s="7" t="s">
        <v>1</v>
      </c>
      <c r="B15" s="9">
        <v>228205</v>
      </c>
      <c r="C15" s="18">
        <v>0.82183320248633307</v>
      </c>
      <c r="D15" s="9">
        <v>14107</v>
      </c>
      <c r="E15" s="18">
        <v>5.0803448598736665E-2</v>
      </c>
      <c r="F15" s="9">
        <v>27352</v>
      </c>
      <c r="G15" s="18">
        <v>9.8502582127500196E-2</v>
      </c>
      <c r="H15" s="9">
        <v>6027</v>
      </c>
      <c r="I15" s="18">
        <v>2.1704996434719352E-2</v>
      </c>
      <c r="J15" s="9">
        <v>1986</v>
      </c>
      <c r="K15" s="18">
        <v>7.1521690591260382E-3</v>
      </c>
      <c r="L15" s="10">
        <v>277678</v>
      </c>
    </row>
    <row r="16" spans="1:12" x14ac:dyDescent="0.2">
      <c r="A16" s="36" t="s">
        <v>2</v>
      </c>
      <c r="B16" s="35">
        <v>277066</v>
      </c>
      <c r="C16" s="34">
        <v>0.84671662225264654</v>
      </c>
      <c r="D16" s="35">
        <v>13663</v>
      </c>
      <c r="E16" s="34">
        <v>4.1754272302765079E-2</v>
      </c>
      <c r="F16" s="35">
        <v>27303</v>
      </c>
      <c r="G16" s="34">
        <v>8.3438256362613983E-2</v>
      </c>
      <c r="H16" s="35">
        <v>7458</v>
      </c>
      <c r="I16" s="34">
        <v>2.2791726768207711E-2</v>
      </c>
      <c r="J16" s="35">
        <v>1734</v>
      </c>
      <c r="K16" s="34">
        <v>5.2991223137667165E-3</v>
      </c>
      <c r="L16" s="33">
        <v>327224</v>
      </c>
    </row>
    <row r="17" spans="1:12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x14ac:dyDescent="0.2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12" customHeight="1" x14ac:dyDescent="0.2">
      <c r="A19" s="266" t="s">
        <v>6</v>
      </c>
      <c r="B19" s="288" t="s">
        <v>192</v>
      </c>
      <c r="C19" s="303"/>
      <c r="D19" s="288" t="s">
        <v>193</v>
      </c>
      <c r="E19" s="280"/>
      <c r="F19" s="279" t="s">
        <v>194</v>
      </c>
      <c r="G19" s="280"/>
      <c r="H19" s="279" t="s">
        <v>195</v>
      </c>
      <c r="I19" s="280"/>
      <c r="J19" s="279" t="s">
        <v>23</v>
      </c>
      <c r="K19" s="280"/>
      <c r="L19" s="281" t="s">
        <v>3</v>
      </c>
    </row>
    <row r="20" spans="1:12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282"/>
    </row>
    <row r="21" spans="1:12" x14ac:dyDescent="0.2">
      <c r="A21" s="61" t="s">
        <v>151</v>
      </c>
      <c r="B21" s="31">
        <v>49415</v>
      </c>
      <c r="C21" s="22">
        <v>0.86269203910614523</v>
      </c>
      <c r="D21" s="31">
        <v>3072</v>
      </c>
      <c r="E21" s="22">
        <v>5.3631284916201116E-2</v>
      </c>
      <c r="F21" s="31">
        <v>3242</v>
      </c>
      <c r="G21" s="22">
        <v>5.6599162011173182E-2</v>
      </c>
      <c r="H21" s="31">
        <v>1006</v>
      </c>
      <c r="I21" s="22">
        <v>1.7562849162011174E-2</v>
      </c>
      <c r="J21" s="31">
        <v>545</v>
      </c>
      <c r="K21" s="22">
        <v>9.5146648044692732E-3</v>
      </c>
      <c r="L21" s="21">
        <v>57280</v>
      </c>
    </row>
    <row r="22" spans="1:12" x14ac:dyDescent="0.2">
      <c r="A22" s="7" t="s">
        <v>7</v>
      </c>
      <c r="B22" s="9">
        <v>382962</v>
      </c>
      <c r="C22" s="18">
        <v>0.84638471670924798</v>
      </c>
      <c r="D22" s="9">
        <v>20009</v>
      </c>
      <c r="E22" s="18">
        <v>4.4221911825808674E-2</v>
      </c>
      <c r="F22" s="9">
        <v>39474</v>
      </c>
      <c r="G22" s="18">
        <v>8.7241528682691374E-2</v>
      </c>
      <c r="H22" s="9">
        <v>7251</v>
      </c>
      <c r="I22" s="18">
        <v>1.6025442683239476E-2</v>
      </c>
      <c r="J22" s="9">
        <v>2772</v>
      </c>
      <c r="K22" s="18">
        <v>6.1264000990125271E-3</v>
      </c>
      <c r="L22" s="10">
        <v>452468</v>
      </c>
    </row>
    <row r="23" spans="1:12" x14ac:dyDescent="0.2">
      <c r="A23" s="36" t="s">
        <v>8</v>
      </c>
      <c r="B23" s="35">
        <v>72894</v>
      </c>
      <c r="C23" s="34">
        <v>0.76606343401223276</v>
      </c>
      <c r="D23" s="35">
        <v>4688</v>
      </c>
      <c r="E23" s="34">
        <v>4.9267503205330306E-2</v>
      </c>
      <c r="F23" s="35">
        <v>11939</v>
      </c>
      <c r="G23" s="34">
        <v>0.12547029026630516</v>
      </c>
      <c r="H23" s="35">
        <v>5229</v>
      </c>
      <c r="I23" s="34">
        <v>5.4953023519767955E-2</v>
      </c>
      <c r="J23" s="35">
        <v>404</v>
      </c>
      <c r="K23" s="34">
        <v>4.2457489963637889E-3</v>
      </c>
      <c r="L23" s="33">
        <v>95154</v>
      </c>
    </row>
    <row r="24" spans="1:12" x14ac:dyDescent="0.2">
      <c r="A24" s="2" t="s">
        <v>25</v>
      </c>
      <c r="J24" s="3"/>
      <c r="K24" s="3"/>
    </row>
    <row r="25" spans="1:12" x14ac:dyDescent="0.2">
      <c r="J25" s="3"/>
      <c r="K25" s="3"/>
    </row>
    <row r="26" spans="1:12" x14ac:dyDescent="0.2">
      <c r="J26" s="3"/>
      <c r="K26" s="3"/>
    </row>
    <row r="27" spans="1:12" ht="12" customHeight="1" x14ac:dyDescent="0.2">
      <c r="A27" s="266" t="s">
        <v>13</v>
      </c>
      <c r="B27" s="288" t="s">
        <v>192</v>
      </c>
      <c r="C27" s="303"/>
      <c r="D27" s="288" t="s">
        <v>193</v>
      </c>
      <c r="E27" s="280"/>
      <c r="F27" s="279" t="s">
        <v>194</v>
      </c>
      <c r="G27" s="280"/>
      <c r="H27" s="279" t="s">
        <v>195</v>
      </c>
      <c r="I27" s="280"/>
      <c r="J27" s="279" t="s">
        <v>23</v>
      </c>
      <c r="K27" s="280"/>
      <c r="L27" s="281" t="s">
        <v>3</v>
      </c>
    </row>
    <row r="28" spans="1:12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282"/>
    </row>
    <row r="29" spans="1:12" x14ac:dyDescent="0.2">
      <c r="A29" s="61" t="s">
        <v>14</v>
      </c>
      <c r="B29" s="23">
        <v>17760</v>
      </c>
      <c r="C29" s="22">
        <v>0.86263843015348751</v>
      </c>
      <c r="D29" s="23">
        <v>1039</v>
      </c>
      <c r="E29" s="22">
        <v>5.0466291043326207E-2</v>
      </c>
      <c r="F29" s="23">
        <v>279</v>
      </c>
      <c r="G29" s="22">
        <v>1.3551583446667962E-2</v>
      </c>
      <c r="H29" s="23">
        <v>173</v>
      </c>
      <c r="I29" s="22">
        <v>8.4029531766077331E-3</v>
      </c>
      <c r="J29" s="23">
        <v>1337</v>
      </c>
      <c r="K29" s="22">
        <v>6.4940742179910624E-2</v>
      </c>
      <c r="L29" s="21">
        <v>20588</v>
      </c>
    </row>
    <row r="30" spans="1:12" x14ac:dyDescent="0.2">
      <c r="A30" s="7" t="s">
        <v>15</v>
      </c>
      <c r="B30" s="26">
        <v>45097</v>
      </c>
      <c r="C30" s="18">
        <v>0.8451936952977116</v>
      </c>
      <c r="D30" s="26">
        <v>799</v>
      </c>
      <c r="E30" s="18">
        <v>1.4974605019022808E-2</v>
      </c>
      <c r="F30" s="26">
        <v>5278</v>
      </c>
      <c r="G30" s="18">
        <v>9.8918604869089335E-2</v>
      </c>
      <c r="H30" s="26">
        <v>2182</v>
      </c>
      <c r="I30" s="18">
        <v>4.0894353130798207E-2</v>
      </c>
      <c r="J30" s="26">
        <v>0</v>
      </c>
      <c r="K30" s="18">
        <v>0</v>
      </c>
      <c r="L30" s="10">
        <v>53357</v>
      </c>
    </row>
    <row r="31" spans="1:12" x14ac:dyDescent="0.2">
      <c r="A31" s="30" t="s">
        <v>16</v>
      </c>
      <c r="B31" s="25">
        <v>82204</v>
      </c>
      <c r="C31" s="29">
        <v>0.84675683192385742</v>
      </c>
      <c r="D31" s="25">
        <v>5198</v>
      </c>
      <c r="E31" s="29">
        <v>5.3542917769697468E-2</v>
      </c>
      <c r="F31" s="25">
        <v>6919</v>
      </c>
      <c r="G31" s="29">
        <v>7.1270382464127896E-2</v>
      </c>
      <c r="H31" s="25">
        <v>1302</v>
      </c>
      <c r="I31" s="29">
        <v>1.3411481134310524E-2</v>
      </c>
      <c r="J31" s="25">
        <v>1458</v>
      </c>
      <c r="K31" s="29">
        <v>1.5018386708006716E-2</v>
      </c>
      <c r="L31" s="24">
        <v>97081</v>
      </c>
    </row>
    <row r="32" spans="1:12" x14ac:dyDescent="0.2">
      <c r="A32" s="8" t="s">
        <v>17</v>
      </c>
      <c r="B32" s="13">
        <v>360147</v>
      </c>
      <c r="C32" s="19">
        <v>0.83018759191727332</v>
      </c>
      <c r="D32" s="13">
        <v>20734</v>
      </c>
      <c r="E32" s="19">
        <v>4.7794676981379118E-2</v>
      </c>
      <c r="F32" s="13">
        <v>42178</v>
      </c>
      <c r="G32" s="19">
        <v>9.7226000082984876E-2</v>
      </c>
      <c r="H32" s="13">
        <v>9829</v>
      </c>
      <c r="I32" s="19">
        <v>2.2657175655926273E-2</v>
      </c>
      <c r="J32" s="13">
        <v>925</v>
      </c>
      <c r="K32" s="19">
        <v>2.1322502270558351E-3</v>
      </c>
      <c r="L32" s="11">
        <v>433814</v>
      </c>
    </row>
    <row r="33" spans="1:18" x14ac:dyDescent="0.2">
      <c r="A33" s="2" t="s">
        <v>25</v>
      </c>
    </row>
    <row r="35" spans="1:18" x14ac:dyDescent="0.2">
      <c r="O35" s="15"/>
      <c r="Q35" s="14"/>
      <c r="R35" s="15"/>
    </row>
    <row r="37" spans="1:18" x14ac:dyDescent="0.2">
      <c r="B37" s="2"/>
      <c r="C37" s="2"/>
      <c r="D37" s="2"/>
      <c r="E37" s="2"/>
      <c r="F37" s="2"/>
      <c r="G37" s="2"/>
      <c r="H37" s="2"/>
      <c r="I37" s="2"/>
    </row>
    <row r="38" spans="1:18" x14ac:dyDescent="0.2">
      <c r="B38" s="2"/>
      <c r="C38" s="2"/>
      <c r="D38" s="2"/>
      <c r="E38" s="2"/>
      <c r="F38" s="2"/>
      <c r="G38" s="2"/>
      <c r="H38" s="2"/>
      <c r="I38" s="2"/>
    </row>
    <row r="39" spans="1:18" x14ac:dyDescent="0.2">
      <c r="B39" s="2"/>
      <c r="C39" s="2"/>
      <c r="D39" s="2"/>
      <c r="E39" s="2"/>
      <c r="F39" s="2"/>
      <c r="G39" s="2"/>
      <c r="H39" s="2"/>
      <c r="I39" s="2"/>
    </row>
    <row r="40" spans="1:18" x14ac:dyDescent="0.2">
      <c r="B40" s="2"/>
      <c r="C40" s="2"/>
      <c r="D40" s="2"/>
      <c r="E40" s="2"/>
      <c r="F40" s="2"/>
      <c r="G40" s="2"/>
      <c r="H40" s="2"/>
      <c r="I40" s="2"/>
    </row>
    <row r="41" spans="1:18" x14ac:dyDescent="0.2">
      <c r="B41" s="2"/>
      <c r="C41" s="2"/>
      <c r="D41" s="2"/>
      <c r="E41" s="2"/>
      <c r="F41" s="2"/>
      <c r="G41" s="2"/>
      <c r="H41" s="2"/>
      <c r="I41" s="2"/>
    </row>
    <row r="47" spans="1:18" x14ac:dyDescent="0.2">
      <c r="C47" s="16"/>
      <c r="D47" s="17"/>
      <c r="K47" s="14"/>
    </row>
    <row r="48" spans="1:18" x14ac:dyDescent="0.2">
      <c r="C48" s="16"/>
      <c r="E48" s="16"/>
      <c r="F48" s="16"/>
      <c r="G48" s="16"/>
      <c r="H48" s="16"/>
      <c r="I48" s="16"/>
      <c r="J48" s="14"/>
      <c r="K48" s="14"/>
    </row>
    <row r="50" spans="3:11" x14ac:dyDescent="0.2">
      <c r="C50" s="16"/>
      <c r="K50" s="14"/>
    </row>
  </sheetData>
  <mergeCells count="23">
    <mergeCell ref="A27:A28"/>
    <mergeCell ref="B27:C27"/>
    <mergeCell ref="D27:E27"/>
    <mergeCell ref="J27:K27"/>
    <mergeCell ref="L27:L28"/>
    <mergeCell ref="F27:G27"/>
    <mergeCell ref="H27:I27"/>
    <mergeCell ref="A19:A20"/>
    <mergeCell ref="B19:C19"/>
    <mergeCell ref="D19:E19"/>
    <mergeCell ref="J19:K19"/>
    <mergeCell ref="L19:L20"/>
    <mergeCell ref="F19:G19"/>
    <mergeCell ref="H19:I19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</mergeCells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6:N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14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1:14" ht="15" customHeight="1" x14ac:dyDescent="0.2">
      <c r="A7" s="41" t="s">
        <v>196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80"/>
      <c r="M7" s="80"/>
      <c r="N7" s="77"/>
    </row>
    <row r="8" spans="1:14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80"/>
      <c r="M8" s="80"/>
      <c r="N8" s="77"/>
    </row>
    <row r="9" spans="1:14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80"/>
      <c r="M9" s="80"/>
      <c r="N9" s="77"/>
    </row>
    <row r="10" spans="1:14" ht="15" customHeight="1" x14ac:dyDescent="0.2">
      <c r="A10" s="179" t="s">
        <v>460</v>
      </c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80"/>
      <c r="M10" s="80"/>
      <c r="N10" s="77"/>
    </row>
    <row r="11" spans="1:14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79"/>
      <c r="M11" s="79"/>
      <c r="N11" s="78"/>
    </row>
    <row r="12" spans="1:14" ht="22.5" customHeight="1" x14ac:dyDescent="0.2">
      <c r="A12" s="286"/>
      <c r="B12" s="279" t="s">
        <v>55</v>
      </c>
      <c r="C12" s="280"/>
      <c r="D12" s="288" t="s">
        <v>56</v>
      </c>
      <c r="E12" s="280"/>
      <c r="F12" s="288" t="s">
        <v>57</v>
      </c>
      <c r="G12" s="303"/>
      <c r="H12" s="288" t="s">
        <v>58</v>
      </c>
      <c r="I12" s="280"/>
      <c r="J12" s="288" t="s">
        <v>65</v>
      </c>
      <c r="K12" s="280"/>
      <c r="L12" s="288" t="s">
        <v>23</v>
      </c>
      <c r="M12" s="280"/>
      <c r="N12" s="281" t="s">
        <v>3</v>
      </c>
    </row>
    <row r="13" spans="1:14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282"/>
    </row>
    <row r="14" spans="1:14" x14ac:dyDescent="0.2">
      <c r="A14" s="48" t="s">
        <v>154</v>
      </c>
      <c r="B14" s="39">
        <v>1102805</v>
      </c>
      <c r="C14" s="38">
        <v>0.49946104828373317</v>
      </c>
      <c r="D14" s="39">
        <v>288894</v>
      </c>
      <c r="E14" s="38">
        <v>0.13084026648671415</v>
      </c>
      <c r="F14" s="39">
        <v>457081</v>
      </c>
      <c r="G14" s="38">
        <v>0.20701226001929357</v>
      </c>
      <c r="H14" s="39">
        <v>321012</v>
      </c>
      <c r="I14" s="38">
        <v>0.14538652801869573</v>
      </c>
      <c r="J14" s="39">
        <v>32781</v>
      </c>
      <c r="K14" s="38">
        <v>1.4846534631044525E-2</v>
      </c>
      <c r="L14" s="39">
        <v>5417</v>
      </c>
      <c r="M14" s="38">
        <v>2.4533625605188429E-3</v>
      </c>
      <c r="N14" s="37">
        <v>2207990</v>
      </c>
    </row>
    <row r="15" spans="1:14" x14ac:dyDescent="0.2">
      <c r="A15" s="7" t="s">
        <v>1</v>
      </c>
      <c r="B15" s="9">
        <v>676609</v>
      </c>
      <c r="C15" s="18">
        <v>0.60500918768358602</v>
      </c>
      <c r="D15" s="9">
        <v>163547</v>
      </c>
      <c r="E15" s="18">
        <v>0.14624020315734412</v>
      </c>
      <c r="F15" s="9">
        <v>225153</v>
      </c>
      <c r="G15" s="18">
        <v>0.20132696082157117</v>
      </c>
      <c r="H15" s="9">
        <v>32896</v>
      </c>
      <c r="I15" s="18">
        <v>2.941489433046153E-2</v>
      </c>
      <c r="J15" s="9">
        <v>16834</v>
      </c>
      <c r="K15" s="18">
        <v>1.5052600047391458E-2</v>
      </c>
      <c r="L15" s="9">
        <v>3306</v>
      </c>
      <c r="M15" s="18">
        <v>2.9561539596457266E-3</v>
      </c>
      <c r="N15" s="10">
        <v>1118345</v>
      </c>
    </row>
    <row r="16" spans="1:14" x14ac:dyDescent="0.2">
      <c r="A16" s="36" t="s">
        <v>2</v>
      </c>
      <c r="B16" s="35">
        <v>426196</v>
      </c>
      <c r="C16" s="34">
        <v>0.39113289190516176</v>
      </c>
      <c r="D16" s="35">
        <v>125347</v>
      </c>
      <c r="E16" s="34">
        <v>0.11503471314051825</v>
      </c>
      <c r="F16" s="35">
        <v>231928</v>
      </c>
      <c r="G16" s="34">
        <v>0.21284730347957362</v>
      </c>
      <c r="H16" s="35">
        <v>288116</v>
      </c>
      <c r="I16" s="34">
        <v>0.26441272157445772</v>
      </c>
      <c r="J16" s="35">
        <v>15947</v>
      </c>
      <c r="K16" s="34">
        <v>1.4635041687889174E-2</v>
      </c>
      <c r="L16" s="35">
        <v>2111</v>
      </c>
      <c r="M16" s="34">
        <v>1.9373282123994512E-3</v>
      </c>
      <c r="N16" s="33">
        <v>1089645</v>
      </c>
    </row>
    <row r="17" spans="1:14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2" customHeight="1" x14ac:dyDescent="0.2">
      <c r="A19" s="266" t="s">
        <v>6</v>
      </c>
      <c r="B19" s="279" t="s">
        <v>55</v>
      </c>
      <c r="C19" s="280"/>
      <c r="D19" s="288" t="s">
        <v>56</v>
      </c>
      <c r="E19" s="280"/>
      <c r="F19" s="288" t="s">
        <v>57</v>
      </c>
      <c r="G19" s="303"/>
      <c r="H19" s="288" t="s">
        <v>58</v>
      </c>
      <c r="I19" s="280"/>
      <c r="J19" s="288" t="s">
        <v>65</v>
      </c>
      <c r="K19" s="280"/>
      <c r="L19" s="288" t="s">
        <v>23</v>
      </c>
      <c r="M19" s="280"/>
      <c r="N19" s="281" t="s">
        <v>3</v>
      </c>
    </row>
    <row r="20" spans="1:14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282"/>
    </row>
    <row r="21" spans="1:14" x14ac:dyDescent="0.2">
      <c r="A21" s="61" t="s">
        <v>151</v>
      </c>
      <c r="B21" s="31">
        <v>116359</v>
      </c>
      <c r="C21" s="22">
        <v>0.19240302463593417</v>
      </c>
      <c r="D21" s="31">
        <v>52534</v>
      </c>
      <c r="E21" s="22">
        <v>8.6866512227022963E-2</v>
      </c>
      <c r="F21" s="31">
        <v>383973</v>
      </c>
      <c r="G21" s="22">
        <v>0.6349106350048862</v>
      </c>
      <c r="H21" s="31">
        <v>49240</v>
      </c>
      <c r="I21" s="22">
        <v>8.1419786463216418E-2</v>
      </c>
      <c r="J21" s="31">
        <v>1944</v>
      </c>
      <c r="K21" s="22">
        <v>3.2144611065087875E-3</v>
      </c>
      <c r="L21" s="31">
        <v>717</v>
      </c>
      <c r="M21" s="22">
        <v>1.1855805624314819E-3</v>
      </c>
      <c r="N21" s="21">
        <v>604767</v>
      </c>
    </row>
    <row r="22" spans="1:14" x14ac:dyDescent="0.2">
      <c r="A22" s="7" t="s">
        <v>7</v>
      </c>
      <c r="B22" s="9">
        <v>871939</v>
      </c>
      <c r="C22" s="18">
        <v>0.62254543221740921</v>
      </c>
      <c r="D22" s="9">
        <v>225602</v>
      </c>
      <c r="E22" s="18">
        <v>0.1610749084501461</v>
      </c>
      <c r="F22" s="9">
        <v>73108</v>
      </c>
      <c r="G22" s="18">
        <v>5.2197517783411862E-2</v>
      </c>
      <c r="H22" s="9">
        <v>212339</v>
      </c>
      <c r="I22" s="18">
        <v>0.15160541566739469</v>
      </c>
      <c r="J22" s="9">
        <v>14489</v>
      </c>
      <c r="K22" s="18">
        <v>1.0344830048200668E-2</v>
      </c>
      <c r="L22" s="9">
        <v>3126</v>
      </c>
      <c r="M22" s="18">
        <v>2.2318958334374551E-3</v>
      </c>
      <c r="N22" s="10">
        <v>1400603</v>
      </c>
    </row>
    <row r="23" spans="1:14" x14ac:dyDescent="0.2">
      <c r="A23" s="36" t="s">
        <v>8</v>
      </c>
      <c r="B23" s="35">
        <v>114507</v>
      </c>
      <c r="C23" s="34">
        <v>0.56513177376369561</v>
      </c>
      <c r="D23" s="35">
        <v>10759</v>
      </c>
      <c r="E23" s="34">
        <v>5.3099397887671505E-2</v>
      </c>
      <c r="F23" s="35">
        <v>0</v>
      </c>
      <c r="G23" s="34">
        <v>0</v>
      </c>
      <c r="H23" s="35">
        <v>59433</v>
      </c>
      <c r="I23" s="34">
        <v>0.29332247557003255</v>
      </c>
      <c r="J23" s="35">
        <v>16348</v>
      </c>
      <c r="K23" s="34">
        <v>8.0683052018556911E-2</v>
      </c>
      <c r="L23" s="35">
        <v>1573</v>
      </c>
      <c r="M23" s="34">
        <v>7.7633007600434309E-3</v>
      </c>
      <c r="N23" s="33">
        <v>202620</v>
      </c>
    </row>
    <row r="24" spans="1:14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</row>
    <row r="25" spans="1:14" x14ac:dyDescent="0.2">
      <c r="F25" s="3"/>
      <c r="G25" s="3"/>
      <c r="H25" s="3"/>
      <c r="I25" s="3"/>
      <c r="J25" s="3"/>
      <c r="K25" s="3"/>
      <c r="L25" s="3"/>
      <c r="M25" s="3"/>
    </row>
    <row r="26" spans="1:14" x14ac:dyDescent="0.2">
      <c r="F26" s="3"/>
      <c r="G26" s="3"/>
      <c r="H26" s="3"/>
      <c r="I26" s="3"/>
      <c r="J26" s="3"/>
      <c r="K26" s="3"/>
      <c r="L26" s="3"/>
      <c r="M26" s="3"/>
    </row>
    <row r="27" spans="1:14" ht="12" customHeight="1" x14ac:dyDescent="0.2">
      <c r="A27" s="266" t="s">
        <v>13</v>
      </c>
      <c r="B27" s="279" t="s">
        <v>55</v>
      </c>
      <c r="C27" s="280"/>
      <c r="D27" s="288" t="s">
        <v>56</v>
      </c>
      <c r="E27" s="280"/>
      <c r="F27" s="288" t="s">
        <v>57</v>
      </c>
      <c r="G27" s="303"/>
      <c r="H27" s="288" t="s">
        <v>58</v>
      </c>
      <c r="I27" s="280"/>
      <c r="J27" s="288" t="s">
        <v>65</v>
      </c>
      <c r="K27" s="280"/>
      <c r="L27" s="288" t="s">
        <v>23</v>
      </c>
      <c r="M27" s="280"/>
      <c r="N27" s="281" t="s">
        <v>3</v>
      </c>
    </row>
    <row r="28" spans="1:14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282"/>
    </row>
    <row r="29" spans="1:14" x14ac:dyDescent="0.2">
      <c r="A29" s="72" t="s">
        <v>14</v>
      </c>
      <c r="B29" s="23">
        <v>49500</v>
      </c>
      <c r="C29" s="22">
        <v>0.63686072692183981</v>
      </c>
      <c r="D29" s="23">
        <v>11025</v>
      </c>
      <c r="E29" s="22">
        <v>0.14184625281440977</v>
      </c>
      <c r="F29" s="23">
        <v>7558</v>
      </c>
      <c r="G29" s="22">
        <v>9.7240270183338695E-2</v>
      </c>
      <c r="H29" s="23">
        <v>8974</v>
      </c>
      <c r="I29" s="22">
        <v>0.11545834673528466</v>
      </c>
      <c r="J29" s="23">
        <v>584</v>
      </c>
      <c r="K29" s="22">
        <v>7.5136699903505947E-3</v>
      </c>
      <c r="L29" s="23">
        <v>85</v>
      </c>
      <c r="M29" s="22">
        <v>1.0935992280476038E-3</v>
      </c>
      <c r="N29" s="21">
        <v>77725</v>
      </c>
    </row>
    <row r="30" spans="1:14" x14ac:dyDescent="0.2">
      <c r="A30" s="27" t="s">
        <v>15</v>
      </c>
      <c r="B30" s="26">
        <v>115767</v>
      </c>
      <c r="C30" s="18">
        <v>0.55678626394767217</v>
      </c>
      <c r="D30" s="26">
        <v>33442</v>
      </c>
      <c r="E30" s="18">
        <v>0.16084070796460176</v>
      </c>
      <c r="F30" s="26">
        <v>33257</v>
      </c>
      <c r="G30" s="18">
        <v>0.15995094267025778</v>
      </c>
      <c r="H30" s="26">
        <v>21532</v>
      </c>
      <c r="I30" s="18">
        <v>0.10355906117737591</v>
      </c>
      <c r="J30" s="26">
        <v>3599</v>
      </c>
      <c r="K30" s="18">
        <v>1.7309542131589074E-2</v>
      </c>
      <c r="L30" s="26">
        <v>322</v>
      </c>
      <c r="M30" s="18">
        <v>1.5486725663716814E-3</v>
      </c>
      <c r="N30" s="10">
        <v>207920</v>
      </c>
    </row>
    <row r="31" spans="1:14" x14ac:dyDescent="0.2">
      <c r="A31" s="30" t="s">
        <v>16</v>
      </c>
      <c r="B31" s="25">
        <v>209773</v>
      </c>
      <c r="C31" s="29">
        <v>0.55675195074048511</v>
      </c>
      <c r="D31" s="25">
        <v>45972</v>
      </c>
      <c r="E31" s="29">
        <v>0.12201284569244653</v>
      </c>
      <c r="F31" s="25">
        <v>62243</v>
      </c>
      <c r="G31" s="29">
        <v>0.16519719730346621</v>
      </c>
      <c r="H31" s="25">
        <v>54005</v>
      </c>
      <c r="I31" s="29">
        <v>0.14333297945750836</v>
      </c>
      <c r="J31" s="25">
        <v>3904</v>
      </c>
      <c r="K31" s="29">
        <v>1.0361484155209938E-2</v>
      </c>
      <c r="L31" s="25">
        <v>882</v>
      </c>
      <c r="M31" s="29">
        <v>2.3408885821965073E-3</v>
      </c>
      <c r="N31" s="24">
        <v>376780</v>
      </c>
    </row>
    <row r="32" spans="1:14" x14ac:dyDescent="0.2">
      <c r="A32" s="20" t="s">
        <v>17</v>
      </c>
      <c r="B32" s="13">
        <v>726733</v>
      </c>
      <c r="C32" s="19">
        <v>0.47063718674452626</v>
      </c>
      <c r="D32" s="13">
        <v>198379</v>
      </c>
      <c r="E32" s="19">
        <v>0.12847157686411981</v>
      </c>
      <c r="F32" s="13">
        <v>353713</v>
      </c>
      <c r="G32" s="19">
        <v>0.22906692173737345</v>
      </c>
      <c r="H32" s="13">
        <v>236500</v>
      </c>
      <c r="I32" s="19">
        <v>0.15315899328237531</v>
      </c>
      <c r="J32" s="13">
        <v>24695</v>
      </c>
      <c r="K32" s="19">
        <v>1.5992648368322447E-2</v>
      </c>
      <c r="L32" s="13">
        <v>4128</v>
      </c>
      <c r="M32" s="19">
        <v>2.6733206100196419E-3</v>
      </c>
      <c r="N32" s="11">
        <v>1544147</v>
      </c>
    </row>
    <row r="33" spans="1:9" x14ac:dyDescent="0.2">
      <c r="A33" s="2" t="s">
        <v>25</v>
      </c>
      <c r="H33" s="15"/>
      <c r="I33" s="15"/>
    </row>
    <row r="34" spans="1:9" x14ac:dyDescent="0.2">
      <c r="H34" s="15"/>
      <c r="I34" s="15"/>
    </row>
    <row r="38" spans="1:9" x14ac:dyDescent="0.2">
      <c r="B38" s="2"/>
      <c r="C38" s="2"/>
      <c r="D38" s="2"/>
      <c r="E38" s="2"/>
    </row>
    <row r="39" spans="1:9" x14ac:dyDescent="0.2">
      <c r="B39" s="2"/>
      <c r="C39" s="2"/>
      <c r="D39" s="2"/>
      <c r="E39" s="2"/>
    </row>
    <row r="40" spans="1:9" x14ac:dyDescent="0.2">
      <c r="B40" s="2"/>
      <c r="C40" s="2"/>
      <c r="D40" s="2"/>
      <c r="E40" s="2"/>
    </row>
    <row r="41" spans="1:9" x14ac:dyDescent="0.2">
      <c r="B41" s="2"/>
      <c r="C41" s="2"/>
      <c r="D41" s="2"/>
      <c r="E41" s="2"/>
    </row>
    <row r="42" spans="1:9" x14ac:dyDescent="0.2">
      <c r="B42" s="2"/>
      <c r="C42" s="2"/>
      <c r="D42" s="2"/>
      <c r="E42" s="2"/>
    </row>
    <row r="44" spans="1:9" x14ac:dyDescent="0.2">
      <c r="C44" s="43"/>
    </row>
    <row r="46" spans="1:9" x14ac:dyDescent="0.2">
      <c r="C46" s="16"/>
      <c r="D46" s="16"/>
    </row>
    <row r="47" spans="1:9" x14ac:dyDescent="0.2">
      <c r="C47" s="16"/>
      <c r="D47" s="16"/>
      <c r="E47" s="16"/>
    </row>
    <row r="49" spans="3:4" x14ac:dyDescent="0.2">
      <c r="C49" s="16"/>
      <c r="D49" s="16"/>
    </row>
  </sheetData>
  <mergeCells count="27">
    <mergeCell ref="L27:M27"/>
    <mergeCell ref="N27:N28"/>
    <mergeCell ref="A27:A28"/>
    <mergeCell ref="B27:C27"/>
    <mergeCell ref="D27:E27"/>
    <mergeCell ref="F27:G27"/>
    <mergeCell ref="H27:I27"/>
    <mergeCell ref="J27:K27"/>
    <mergeCell ref="J19:K19"/>
    <mergeCell ref="L19:M19"/>
    <mergeCell ref="N19:N20"/>
    <mergeCell ref="A19:A20"/>
    <mergeCell ref="B19:C19"/>
    <mergeCell ref="D19:E19"/>
    <mergeCell ref="F19:G19"/>
    <mergeCell ref="H19:I19"/>
    <mergeCell ref="A6:N6"/>
    <mergeCell ref="A11:A13"/>
    <mergeCell ref="B11:F11"/>
    <mergeCell ref="G11:K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3FA56-DD90-4FB3-8527-FED986D20348}">
  <sheetPr codeName="Hoja16">
    <tabColor theme="5" tint="0.79998168889431442"/>
  </sheetPr>
  <dimension ref="A6:X48"/>
  <sheetViews>
    <sheetView showGridLines="0" zoomScale="90" zoomScaleNormal="90" workbookViewId="0">
      <selection activeCell="A7" sqref="A7"/>
    </sheetView>
  </sheetViews>
  <sheetFormatPr baseColWidth="10" defaultRowHeight="12" x14ac:dyDescent="0.2"/>
  <cols>
    <col min="1" max="1" width="24" style="45" customWidth="1"/>
    <col min="2" max="2" width="12.42578125" style="45" bestFit="1" customWidth="1"/>
    <col min="3" max="3" width="10.7109375" style="45" customWidth="1"/>
    <col min="4" max="4" width="12.42578125" style="45" bestFit="1" customWidth="1"/>
    <col min="5" max="5" width="10.7109375" style="45" customWidth="1"/>
    <col min="6" max="6" width="12.42578125" style="45" bestFit="1" customWidth="1"/>
    <col min="7" max="7" width="10.7109375" style="45" customWidth="1"/>
    <col min="8" max="8" width="12.42578125" style="45" bestFit="1" customWidth="1"/>
    <col min="9" max="9" width="10.7109375" style="45" customWidth="1"/>
    <col min="10" max="10" width="12.42578125" style="45" bestFit="1" customWidth="1"/>
    <col min="11" max="11" width="10.7109375" style="45" customWidth="1"/>
    <col min="12" max="12" width="12.42578125" style="45" bestFit="1" customWidth="1"/>
    <col min="13" max="13" width="10.7109375" style="45" customWidth="1"/>
    <col min="14" max="14" width="12.42578125" style="45" bestFit="1" customWidth="1"/>
    <col min="15" max="15" width="10.7109375" style="45" customWidth="1"/>
    <col min="16" max="16" width="12.42578125" style="45" bestFit="1" customWidth="1"/>
    <col min="17" max="17" width="10.7109375" style="45" customWidth="1"/>
    <col min="18" max="18" width="12.42578125" style="45" bestFit="1" customWidth="1"/>
    <col min="19" max="19" width="10.7109375" style="45" customWidth="1"/>
    <col min="20" max="20" width="12.42578125" style="45" bestFit="1" customWidth="1"/>
    <col min="21" max="23" width="10.7109375" style="45" customWidth="1"/>
    <col min="24" max="16384" width="11.42578125" style="45"/>
  </cols>
  <sheetData>
    <row r="6" spans="1:24" s="44" customFormat="1" ht="16.5" customHeight="1" x14ac:dyDescent="0.2">
      <c r="A6" s="304" t="s">
        <v>24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</row>
    <row r="7" spans="1:24" ht="15" customHeight="1" x14ac:dyDescent="0.2">
      <c r="A7" s="84" t="s">
        <v>404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77"/>
      <c r="P7" s="77"/>
      <c r="Q7" s="77"/>
      <c r="R7" s="77"/>
      <c r="S7" s="77"/>
      <c r="T7" s="77"/>
      <c r="U7" s="77"/>
      <c r="V7" s="77"/>
      <c r="W7" s="77"/>
      <c r="X7" s="302"/>
    </row>
    <row r="8" spans="1:24" ht="15" customHeight="1" x14ac:dyDescent="0.2">
      <c r="A8" s="84" t="s">
        <v>152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77"/>
      <c r="P8" s="77"/>
      <c r="Q8" s="77"/>
      <c r="R8" s="77"/>
      <c r="S8" s="77"/>
      <c r="T8" s="77"/>
      <c r="U8" s="77"/>
      <c r="V8" s="77"/>
      <c r="W8" s="77"/>
      <c r="X8" s="302"/>
    </row>
    <row r="9" spans="1:24" ht="15" customHeight="1" x14ac:dyDescent="0.2">
      <c r="A9" s="84" t="s">
        <v>150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77"/>
      <c r="P9" s="77"/>
      <c r="Q9" s="77"/>
      <c r="R9" s="77"/>
      <c r="S9" s="77"/>
      <c r="T9" s="77"/>
      <c r="U9" s="77"/>
      <c r="V9" s="77"/>
      <c r="W9" s="77"/>
      <c r="X9" s="302"/>
    </row>
    <row r="10" spans="1:24" ht="15" customHeight="1" x14ac:dyDescent="0.2">
      <c r="A10" s="180" t="s">
        <v>460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  <c r="O10" s="77"/>
      <c r="P10" s="77"/>
      <c r="Q10" s="77"/>
      <c r="R10" s="77"/>
      <c r="S10" s="77"/>
      <c r="T10" s="77"/>
      <c r="U10" s="77"/>
      <c r="V10" s="77"/>
      <c r="W10" s="77"/>
      <c r="X10" s="302"/>
    </row>
    <row r="11" spans="1:24" ht="14.25" x14ac:dyDescent="0.25">
      <c r="A11" s="293" t="s">
        <v>5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148"/>
      <c r="W11" s="148"/>
      <c r="X11" s="147"/>
    </row>
    <row r="12" spans="1:24" ht="22.5" customHeight="1" x14ac:dyDescent="0.2">
      <c r="A12" s="294"/>
      <c r="B12" s="288" t="s">
        <v>431</v>
      </c>
      <c r="C12" s="303"/>
      <c r="D12" s="288" t="s">
        <v>422</v>
      </c>
      <c r="E12" s="303"/>
      <c r="F12" s="288" t="s">
        <v>423</v>
      </c>
      <c r="G12" s="303"/>
      <c r="H12" s="288" t="s">
        <v>424</v>
      </c>
      <c r="I12" s="303"/>
      <c r="J12" s="288" t="s">
        <v>425</v>
      </c>
      <c r="K12" s="303"/>
      <c r="L12" s="288" t="s">
        <v>426</v>
      </c>
      <c r="M12" s="303"/>
      <c r="N12" s="288" t="s">
        <v>427</v>
      </c>
      <c r="O12" s="303"/>
      <c r="P12" s="288" t="s">
        <v>428</v>
      </c>
      <c r="Q12" s="303"/>
      <c r="R12" s="288" t="s">
        <v>429</v>
      </c>
      <c r="S12" s="303"/>
      <c r="T12" s="288" t="s">
        <v>430</v>
      </c>
      <c r="U12" s="303"/>
      <c r="V12" s="288" t="s">
        <v>432</v>
      </c>
      <c r="W12" s="303"/>
      <c r="X12" s="301" t="s">
        <v>3</v>
      </c>
    </row>
    <row r="13" spans="1:24" ht="17.25" customHeight="1" x14ac:dyDescent="0.2">
      <c r="A13" s="295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301"/>
    </row>
    <row r="14" spans="1:24" x14ac:dyDescent="0.2">
      <c r="A14" s="48" t="s">
        <v>154</v>
      </c>
      <c r="B14" s="49">
        <v>7718</v>
      </c>
      <c r="C14" s="50">
        <f>B14/$X14</f>
        <v>6.9985174169504127E-3</v>
      </c>
      <c r="D14" s="49">
        <v>55323</v>
      </c>
      <c r="E14" s="50">
        <f t="shared" ref="E14:E16" si="0">D14/$X14</f>
        <v>5.0165713793463032E-2</v>
      </c>
      <c r="F14" s="49">
        <v>78211</v>
      </c>
      <c r="G14" s="50">
        <f t="shared" ref="G14:G16" si="1">F14/$X14</f>
        <v>7.0920062930436484E-2</v>
      </c>
      <c r="H14" s="49">
        <v>71570</v>
      </c>
      <c r="I14" s="50">
        <f t="shared" ref="I14:I16" si="2">H14/$X14</f>
        <v>6.4898146091104045E-2</v>
      </c>
      <c r="J14" s="49">
        <v>32586</v>
      </c>
      <c r="K14" s="50">
        <f t="shared" ref="K14:K16" si="3">J14/$X14</f>
        <v>2.9548288228653297E-2</v>
      </c>
      <c r="L14" s="49">
        <v>346140</v>
      </c>
      <c r="M14" s="50">
        <f t="shared" ref="M14:M16" si="4">L14/$X14</f>
        <v>0.31387235277315573</v>
      </c>
      <c r="N14" s="49">
        <v>24287</v>
      </c>
      <c r="O14" s="50">
        <f t="shared" ref="O14:O16" si="5">N14/$X14</f>
        <v>2.2022932431390863E-2</v>
      </c>
      <c r="P14" s="49">
        <v>187090</v>
      </c>
      <c r="Q14" s="50">
        <f t="shared" ref="Q14:Q16" si="6">P14/$X14</f>
        <v>0.16964921268946007</v>
      </c>
      <c r="R14" s="49">
        <v>77073</v>
      </c>
      <c r="S14" s="50">
        <f t="shared" ref="S14:S16" si="7">R14/$X14</f>
        <v>6.9888148856778853E-2</v>
      </c>
      <c r="T14" s="49">
        <v>176364</v>
      </c>
      <c r="U14" s="50">
        <f t="shared" ref="U14:U16" si="8">T14/$X14</f>
        <v>0.15992310517271865</v>
      </c>
      <c r="V14" s="49">
        <v>46442</v>
      </c>
      <c r="W14" s="50">
        <f t="shared" ref="W14:W16" si="9">V14/$X14</f>
        <v>4.2112612837264973E-2</v>
      </c>
      <c r="X14" s="51">
        <v>1102805</v>
      </c>
    </row>
    <row r="15" spans="1:24" x14ac:dyDescent="0.2">
      <c r="A15" s="52" t="s">
        <v>1</v>
      </c>
      <c r="B15" s="53">
        <v>7114</v>
      </c>
      <c r="C15" s="54">
        <f t="shared" ref="C15:C16" si="10">B15/$X15</f>
        <v>1.0514196530049112E-2</v>
      </c>
      <c r="D15" s="53">
        <v>21680</v>
      </c>
      <c r="E15" s="54">
        <f t="shared" si="0"/>
        <v>3.2042139551794316E-2</v>
      </c>
      <c r="F15" s="53">
        <v>27795</v>
      </c>
      <c r="G15" s="54">
        <f t="shared" si="1"/>
        <v>4.1079855573898663E-2</v>
      </c>
      <c r="H15" s="53">
        <v>52658</v>
      </c>
      <c r="I15" s="54">
        <f t="shared" si="2"/>
        <v>7.782633692427976E-2</v>
      </c>
      <c r="J15" s="53">
        <v>15242</v>
      </c>
      <c r="K15" s="54">
        <f t="shared" si="3"/>
        <v>2.2527042945039159E-2</v>
      </c>
      <c r="L15" s="53">
        <v>165040</v>
      </c>
      <c r="M15" s="54">
        <f t="shared" si="4"/>
        <v>0.24392226529650063</v>
      </c>
      <c r="N15" s="53">
        <v>21046</v>
      </c>
      <c r="O15" s="54">
        <f t="shared" si="5"/>
        <v>3.1105113884089628E-2</v>
      </c>
      <c r="P15" s="53">
        <v>168748</v>
      </c>
      <c r="Q15" s="54">
        <f t="shared" si="6"/>
        <v>0.24940253528995329</v>
      </c>
      <c r="R15" s="53">
        <v>73511</v>
      </c>
      <c r="S15" s="54">
        <f t="shared" si="7"/>
        <v>0.10864620482435203</v>
      </c>
      <c r="T15" s="53">
        <v>95588</v>
      </c>
      <c r="U15" s="54">
        <f t="shared" si="8"/>
        <v>0.14127509388731158</v>
      </c>
      <c r="V15" s="53">
        <v>28188</v>
      </c>
      <c r="W15" s="54">
        <f t="shared" si="9"/>
        <v>4.1660693251198255E-2</v>
      </c>
      <c r="X15" s="55">
        <v>676609</v>
      </c>
    </row>
    <row r="16" spans="1:24" x14ac:dyDescent="0.2">
      <c r="A16" s="56" t="s">
        <v>2</v>
      </c>
      <c r="B16" s="57">
        <v>604</v>
      </c>
      <c r="C16" s="58">
        <f t="shared" si="10"/>
        <v>1.417188335883021E-3</v>
      </c>
      <c r="D16" s="57">
        <v>33643</v>
      </c>
      <c r="E16" s="58">
        <f t="shared" si="0"/>
        <v>7.8937859576345151E-2</v>
      </c>
      <c r="F16" s="57">
        <v>50415</v>
      </c>
      <c r="G16" s="58">
        <f t="shared" si="1"/>
        <v>0.11829064561844785</v>
      </c>
      <c r="H16" s="57">
        <v>18911</v>
      </c>
      <c r="I16" s="58">
        <f t="shared" si="2"/>
        <v>4.4371603675304322E-2</v>
      </c>
      <c r="J16" s="57">
        <v>17344</v>
      </c>
      <c r="K16" s="58">
        <f t="shared" si="3"/>
        <v>4.0694891552243567E-2</v>
      </c>
      <c r="L16" s="57">
        <v>181100</v>
      </c>
      <c r="M16" s="58">
        <f t="shared" si="4"/>
        <v>0.4249218669344621</v>
      </c>
      <c r="N16" s="57">
        <v>3241</v>
      </c>
      <c r="O16" s="58">
        <f t="shared" si="5"/>
        <v>7.6044824446968064E-3</v>
      </c>
      <c r="P16" s="57">
        <v>18343</v>
      </c>
      <c r="Q16" s="58">
        <f t="shared" si="6"/>
        <v>4.3038883518381213E-2</v>
      </c>
      <c r="R16" s="57">
        <v>3562</v>
      </c>
      <c r="S16" s="58">
        <f t="shared" si="7"/>
        <v>8.3576570404227165E-3</v>
      </c>
      <c r="T16" s="57">
        <v>80777</v>
      </c>
      <c r="U16" s="58">
        <f t="shared" si="8"/>
        <v>0.18953016921791851</v>
      </c>
      <c r="V16" s="57">
        <v>18254</v>
      </c>
      <c r="W16" s="58">
        <f t="shared" si="9"/>
        <v>4.2830059409285866E-2</v>
      </c>
      <c r="X16" s="59">
        <v>426196</v>
      </c>
    </row>
    <row r="17" spans="1:24" x14ac:dyDescent="0.2">
      <c r="A17" s="151" t="s">
        <v>433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4" ht="12" customHeight="1" x14ac:dyDescent="0.2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4" ht="12" customHeight="1" x14ac:dyDescent="0.2">
      <c r="A19" s="299" t="s">
        <v>6</v>
      </c>
      <c r="B19" s="288" t="s">
        <v>431</v>
      </c>
      <c r="C19" s="303"/>
      <c r="D19" s="288" t="s">
        <v>422</v>
      </c>
      <c r="E19" s="303"/>
      <c r="F19" s="288" t="s">
        <v>423</v>
      </c>
      <c r="G19" s="303"/>
      <c r="H19" s="288" t="s">
        <v>424</v>
      </c>
      <c r="I19" s="303"/>
      <c r="J19" s="288" t="s">
        <v>425</v>
      </c>
      <c r="K19" s="303"/>
      <c r="L19" s="288" t="s">
        <v>426</v>
      </c>
      <c r="M19" s="303"/>
      <c r="N19" s="288" t="s">
        <v>427</v>
      </c>
      <c r="O19" s="303"/>
      <c r="P19" s="288" t="s">
        <v>428</v>
      </c>
      <c r="Q19" s="303"/>
      <c r="R19" s="288" t="s">
        <v>429</v>
      </c>
      <c r="S19" s="303"/>
      <c r="T19" s="288" t="s">
        <v>430</v>
      </c>
      <c r="U19" s="303"/>
      <c r="V19" s="288" t="s">
        <v>432</v>
      </c>
      <c r="W19" s="303"/>
      <c r="X19" s="301" t="s">
        <v>3</v>
      </c>
    </row>
    <row r="20" spans="1:24" x14ac:dyDescent="0.2">
      <c r="A20" s="300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46" t="s">
        <v>18</v>
      </c>
      <c r="W20" s="47" t="s">
        <v>4</v>
      </c>
      <c r="X20" s="301"/>
    </row>
    <row r="21" spans="1:24" x14ac:dyDescent="0.2">
      <c r="A21" s="61" t="s">
        <v>151</v>
      </c>
      <c r="B21" s="62">
        <v>1090</v>
      </c>
      <c r="C21" s="64">
        <f t="shared" ref="C21:C23" si="11">B21/$X21</f>
        <v>9.3675607387481846E-3</v>
      </c>
      <c r="D21" s="62">
        <v>2724</v>
      </c>
      <c r="E21" s="64">
        <f t="shared" ref="E21:E23" si="12">D21/$X21</f>
        <v>2.3410307754449591E-2</v>
      </c>
      <c r="F21" s="62">
        <v>2397</v>
      </c>
      <c r="G21" s="64">
        <f t="shared" ref="G21:G23" si="13">F21/$X21</f>
        <v>2.0600039532825135E-2</v>
      </c>
      <c r="H21" s="62">
        <v>7764</v>
      </c>
      <c r="I21" s="64">
        <f t="shared" ref="I21:I23" si="14">H21/$X21</f>
        <v>6.6724533555633861E-2</v>
      </c>
      <c r="J21" s="62">
        <v>2042</v>
      </c>
      <c r="K21" s="64">
        <f t="shared" ref="K21:K23" si="15">J21/$X21</f>
        <v>1.7549136723416323E-2</v>
      </c>
      <c r="L21" s="62">
        <v>45289</v>
      </c>
      <c r="M21" s="64">
        <f t="shared" ref="M21:M23" si="16">L21/$X21</f>
        <v>0.38921785164877665</v>
      </c>
      <c r="N21" s="62">
        <v>2231</v>
      </c>
      <c r="O21" s="64">
        <f t="shared" ref="O21:O23" si="17">N21/$X21</f>
        <v>1.9173420190960733E-2</v>
      </c>
      <c r="P21" s="62">
        <v>17386</v>
      </c>
      <c r="Q21" s="64">
        <f t="shared" ref="Q21:Q23" si="18">P21/$X21</f>
        <v>0.14941689082924398</v>
      </c>
      <c r="R21" s="62">
        <v>5103</v>
      </c>
      <c r="S21" s="64">
        <f t="shared" ref="S21:S23" si="19">R21/$X21</f>
        <v>4.3855653623699066E-2</v>
      </c>
      <c r="T21" s="62">
        <v>26896</v>
      </c>
      <c r="U21" s="64">
        <f t="shared" ref="U21:U23" si="20">T21/$X21</f>
        <v>0.23114670975171667</v>
      </c>
      <c r="V21" s="62">
        <v>3437</v>
      </c>
      <c r="W21" s="64">
        <f t="shared" ref="W21:W23" si="21">V21/$X21</f>
        <v>2.9537895650529826E-2</v>
      </c>
      <c r="X21" s="63">
        <v>116359</v>
      </c>
    </row>
    <row r="22" spans="1:24" x14ac:dyDescent="0.2">
      <c r="A22" s="52" t="s">
        <v>7</v>
      </c>
      <c r="B22" s="53">
        <v>6628</v>
      </c>
      <c r="C22" s="54">
        <f t="shared" si="11"/>
        <v>7.6014491839452069E-3</v>
      </c>
      <c r="D22" s="53">
        <v>47611</v>
      </c>
      <c r="E22" s="54">
        <f t="shared" si="12"/>
        <v>5.4603590388777198E-2</v>
      </c>
      <c r="F22" s="53">
        <v>71519</v>
      </c>
      <c r="G22" s="54">
        <f t="shared" si="13"/>
        <v>8.2022939678119688E-2</v>
      </c>
      <c r="H22" s="53">
        <v>50666</v>
      </c>
      <c r="I22" s="54">
        <f t="shared" si="14"/>
        <v>5.8107275853012653E-2</v>
      </c>
      <c r="J22" s="53">
        <v>28411</v>
      </c>
      <c r="K22" s="54">
        <f t="shared" si="15"/>
        <v>3.2583701382780217E-2</v>
      </c>
      <c r="L22" s="53">
        <v>270048</v>
      </c>
      <c r="M22" s="54">
        <f t="shared" si="16"/>
        <v>0.3097097388693475</v>
      </c>
      <c r="N22" s="53">
        <v>20565</v>
      </c>
      <c r="O22" s="54">
        <f t="shared" si="17"/>
        <v>2.3585365490017076E-2</v>
      </c>
      <c r="P22" s="53">
        <v>148214</v>
      </c>
      <c r="Q22" s="54">
        <f t="shared" si="18"/>
        <v>0.16998207443410607</v>
      </c>
      <c r="R22" s="53">
        <v>65667</v>
      </c>
      <c r="S22" s="54">
        <f t="shared" si="19"/>
        <v>7.5311461008166852E-2</v>
      </c>
      <c r="T22" s="53">
        <v>124677</v>
      </c>
      <c r="U22" s="54">
        <f t="shared" si="20"/>
        <v>0.14298821362503569</v>
      </c>
      <c r="V22" s="53">
        <v>37934</v>
      </c>
      <c r="W22" s="54">
        <f t="shared" si="21"/>
        <v>4.3505336955910905E-2</v>
      </c>
      <c r="X22" s="55">
        <v>871939</v>
      </c>
    </row>
    <row r="23" spans="1:24" x14ac:dyDescent="0.2">
      <c r="A23" s="56" t="s">
        <v>8</v>
      </c>
      <c r="B23" s="57">
        <v>0</v>
      </c>
      <c r="C23" s="58">
        <f t="shared" si="11"/>
        <v>0</v>
      </c>
      <c r="D23" s="57">
        <v>4988</v>
      </c>
      <c r="E23" s="58">
        <f t="shared" si="12"/>
        <v>4.3560655680438751E-2</v>
      </c>
      <c r="F23" s="57">
        <v>4294</v>
      </c>
      <c r="G23" s="58">
        <f t="shared" si="13"/>
        <v>3.749989083636808E-2</v>
      </c>
      <c r="H23" s="57">
        <v>13140</v>
      </c>
      <c r="I23" s="58">
        <f t="shared" si="14"/>
        <v>0.11475280987188556</v>
      </c>
      <c r="J23" s="57">
        <v>2134</v>
      </c>
      <c r="K23" s="58">
        <f t="shared" si="15"/>
        <v>1.8636415240989634E-2</v>
      </c>
      <c r="L23" s="57">
        <v>30803</v>
      </c>
      <c r="M23" s="58">
        <f t="shared" si="16"/>
        <v>0.26900538831687143</v>
      </c>
      <c r="N23" s="57">
        <v>1491</v>
      </c>
      <c r="O23" s="58">
        <f t="shared" si="17"/>
        <v>1.3021038015143179E-2</v>
      </c>
      <c r="P23" s="57">
        <v>21490</v>
      </c>
      <c r="Q23" s="58">
        <f t="shared" si="18"/>
        <v>0.18767411599290873</v>
      </c>
      <c r="R23" s="57">
        <v>6303</v>
      </c>
      <c r="S23" s="58">
        <f t="shared" si="19"/>
        <v>5.5044669758180724E-2</v>
      </c>
      <c r="T23" s="57">
        <v>24791</v>
      </c>
      <c r="U23" s="58">
        <f t="shared" si="20"/>
        <v>0.21650204790973476</v>
      </c>
      <c r="V23" s="57">
        <v>5071</v>
      </c>
      <c r="W23" s="58">
        <f t="shared" si="21"/>
        <v>4.4285502196372277E-2</v>
      </c>
      <c r="X23" s="59">
        <v>114507</v>
      </c>
    </row>
    <row r="24" spans="1:24" x14ac:dyDescent="0.2">
      <c r="A24" s="151" t="s">
        <v>433</v>
      </c>
    </row>
    <row r="26" spans="1:24" ht="12" customHeight="1" x14ac:dyDescent="0.2">
      <c r="A26" s="299" t="s">
        <v>13</v>
      </c>
      <c r="B26" s="288" t="s">
        <v>431</v>
      </c>
      <c r="C26" s="303"/>
      <c r="D26" s="288" t="s">
        <v>422</v>
      </c>
      <c r="E26" s="303"/>
      <c r="F26" s="288" t="s">
        <v>423</v>
      </c>
      <c r="G26" s="303"/>
      <c r="H26" s="288" t="s">
        <v>424</v>
      </c>
      <c r="I26" s="303"/>
      <c r="J26" s="288" t="s">
        <v>425</v>
      </c>
      <c r="K26" s="303"/>
      <c r="L26" s="288" t="s">
        <v>426</v>
      </c>
      <c r="M26" s="303"/>
      <c r="N26" s="288" t="s">
        <v>427</v>
      </c>
      <c r="O26" s="303"/>
      <c r="P26" s="288" t="s">
        <v>428</v>
      </c>
      <c r="Q26" s="303"/>
      <c r="R26" s="288" t="s">
        <v>429</v>
      </c>
      <c r="S26" s="303"/>
      <c r="T26" s="288" t="s">
        <v>430</v>
      </c>
      <c r="U26" s="303"/>
      <c r="V26" s="288" t="s">
        <v>432</v>
      </c>
      <c r="W26" s="303"/>
      <c r="X26" s="301" t="s">
        <v>3</v>
      </c>
    </row>
    <row r="27" spans="1:24" x14ac:dyDescent="0.2">
      <c r="A27" s="300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46" t="s">
        <v>18</v>
      </c>
      <c r="Q27" s="47" t="s">
        <v>4</v>
      </c>
      <c r="R27" s="46" t="s">
        <v>18</v>
      </c>
      <c r="S27" s="47" t="s">
        <v>4</v>
      </c>
      <c r="T27" s="46" t="s">
        <v>18</v>
      </c>
      <c r="U27" s="47" t="s">
        <v>4</v>
      </c>
      <c r="V27" s="46" t="s">
        <v>18</v>
      </c>
      <c r="W27" s="47" t="s">
        <v>4</v>
      </c>
      <c r="X27" s="301"/>
    </row>
    <row r="28" spans="1:24" x14ac:dyDescent="0.2">
      <c r="A28" s="72" t="s">
        <v>14</v>
      </c>
      <c r="B28" s="87">
        <v>0</v>
      </c>
      <c r="C28" s="64">
        <f t="shared" ref="C28:C31" si="22">B28/$X28</f>
        <v>0</v>
      </c>
      <c r="D28" s="87">
        <v>1450</v>
      </c>
      <c r="E28" s="64">
        <f t="shared" ref="E28:E31" si="23">D28/$X28</f>
        <v>2.9292929292929294E-2</v>
      </c>
      <c r="F28" s="87">
        <v>3039</v>
      </c>
      <c r="G28" s="64">
        <f t="shared" ref="G28:G31" si="24">F28/$X28</f>
        <v>6.1393939393939397E-2</v>
      </c>
      <c r="H28" s="87">
        <v>1365</v>
      </c>
      <c r="I28" s="64">
        <f t="shared" ref="I28:I31" si="25">H28/$X28</f>
        <v>2.7575757575757576E-2</v>
      </c>
      <c r="J28" s="87">
        <v>63</v>
      </c>
      <c r="K28" s="64">
        <f t="shared" ref="K28:K31" si="26">J28/$X28</f>
        <v>1.2727272727272728E-3</v>
      </c>
      <c r="L28" s="87">
        <v>28645</v>
      </c>
      <c r="M28" s="64">
        <f t="shared" ref="M28:M31" si="27">L28/$X28</f>
        <v>0.57868686868686869</v>
      </c>
      <c r="N28" s="87">
        <v>748</v>
      </c>
      <c r="O28" s="64">
        <f t="shared" ref="O28:O31" si="28">N28/$X28</f>
        <v>1.5111111111111112E-2</v>
      </c>
      <c r="P28" s="87">
        <v>6561</v>
      </c>
      <c r="Q28" s="64">
        <f t="shared" ref="Q28:Q31" si="29">P28/$X28</f>
        <v>0.13254545454545455</v>
      </c>
      <c r="R28" s="87">
        <v>1488</v>
      </c>
      <c r="S28" s="64">
        <f t="shared" ref="S28:S31" si="30">R28/$X28</f>
        <v>3.0060606060606062E-2</v>
      </c>
      <c r="T28" s="87">
        <v>5958</v>
      </c>
      <c r="U28" s="64">
        <f t="shared" ref="U28:U31" si="31">T28/$X28</f>
        <v>0.12036363636363637</v>
      </c>
      <c r="V28" s="87">
        <v>182</v>
      </c>
      <c r="W28" s="64">
        <f t="shared" ref="W28:W31" si="32">V28/$X28</f>
        <v>3.6767676767676767E-3</v>
      </c>
      <c r="X28" s="152">
        <v>49500</v>
      </c>
    </row>
    <row r="29" spans="1:24" x14ac:dyDescent="0.2">
      <c r="A29" s="95" t="s">
        <v>15</v>
      </c>
      <c r="B29" s="88">
        <v>34</v>
      </c>
      <c r="C29" s="54">
        <f t="shared" si="22"/>
        <v>2.9369336684892931E-4</v>
      </c>
      <c r="D29" s="88">
        <v>6886</v>
      </c>
      <c r="E29" s="54">
        <f t="shared" si="23"/>
        <v>5.9481544827109628E-2</v>
      </c>
      <c r="F29" s="88">
        <v>12904</v>
      </c>
      <c r="G29" s="54">
        <f t="shared" si="24"/>
        <v>0.11146527075937011</v>
      </c>
      <c r="H29" s="88">
        <v>9533</v>
      </c>
      <c r="I29" s="54">
        <f t="shared" si="25"/>
        <v>8.2346437240318912E-2</v>
      </c>
      <c r="J29" s="88">
        <v>1757</v>
      </c>
      <c r="K29" s="54">
        <f t="shared" si="26"/>
        <v>1.5177036633928494E-2</v>
      </c>
      <c r="L29" s="88">
        <v>31039</v>
      </c>
      <c r="M29" s="54">
        <f t="shared" si="27"/>
        <v>0.26811612981246813</v>
      </c>
      <c r="N29" s="88">
        <v>1128</v>
      </c>
      <c r="O29" s="54">
        <f t="shared" si="28"/>
        <v>9.7437093472233019E-3</v>
      </c>
      <c r="P29" s="88">
        <v>18119</v>
      </c>
      <c r="Q29" s="54">
        <f t="shared" si="29"/>
        <v>0.156512650409875</v>
      </c>
      <c r="R29" s="88">
        <v>10164</v>
      </c>
      <c r="S29" s="54">
        <f t="shared" si="30"/>
        <v>8.779704060742699E-2</v>
      </c>
      <c r="T29" s="88">
        <v>17094</v>
      </c>
      <c r="U29" s="54">
        <f t="shared" si="31"/>
        <v>0.14765865920339993</v>
      </c>
      <c r="V29" s="88">
        <v>7110</v>
      </c>
      <c r="W29" s="54">
        <f t="shared" si="32"/>
        <v>6.1416465832231981E-2</v>
      </c>
      <c r="X29" s="153">
        <v>115767</v>
      </c>
    </row>
    <row r="30" spans="1:24" x14ac:dyDescent="0.2">
      <c r="A30" s="65" t="s">
        <v>16</v>
      </c>
      <c r="B30" s="66">
        <v>1487</v>
      </c>
      <c r="C30" s="67">
        <f t="shared" si="22"/>
        <v>7.0886148360370495E-3</v>
      </c>
      <c r="D30" s="66">
        <v>12464</v>
      </c>
      <c r="E30" s="67">
        <f t="shared" si="23"/>
        <v>5.941660747569992E-2</v>
      </c>
      <c r="F30" s="66">
        <v>12138</v>
      </c>
      <c r="G30" s="67">
        <f t="shared" si="24"/>
        <v>5.7862546657577479E-2</v>
      </c>
      <c r="H30" s="66">
        <v>10829</v>
      </c>
      <c r="I30" s="67">
        <f t="shared" si="25"/>
        <v>5.162246809646618E-2</v>
      </c>
      <c r="J30" s="66">
        <v>9911</v>
      </c>
      <c r="K30" s="67">
        <f t="shared" si="26"/>
        <v>4.7246309105556959E-2</v>
      </c>
      <c r="L30" s="66">
        <v>73684</v>
      </c>
      <c r="M30" s="67">
        <f t="shared" si="27"/>
        <v>0.35125588135746738</v>
      </c>
      <c r="N30" s="66">
        <v>2683</v>
      </c>
      <c r="O30" s="67">
        <f t="shared" si="28"/>
        <v>1.2790015874302223E-2</v>
      </c>
      <c r="P30" s="66">
        <v>31285</v>
      </c>
      <c r="Q30" s="67">
        <f t="shared" si="29"/>
        <v>0.14913740090478755</v>
      </c>
      <c r="R30" s="66">
        <v>15724</v>
      </c>
      <c r="S30" s="67">
        <f t="shared" si="30"/>
        <v>7.4957215656924384E-2</v>
      </c>
      <c r="T30" s="66">
        <v>29448</v>
      </c>
      <c r="U30" s="67">
        <f t="shared" si="31"/>
        <v>0.14038031586524483</v>
      </c>
      <c r="V30" s="66">
        <v>10120</v>
      </c>
      <c r="W30" s="67">
        <f t="shared" si="32"/>
        <v>4.8242624169936077E-2</v>
      </c>
      <c r="X30" s="154">
        <v>209773</v>
      </c>
    </row>
    <row r="31" spans="1:24" x14ac:dyDescent="0.2">
      <c r="A31" s="96" t="s">
        <v>17</v>
      </c>
      <c r="B31" s="69">
        <v>6197</v>
      </c>
      <c r="C31" s="70">
        <f t="shared" si="22"/>
        <v>8.5272032507124357E-3</v>
      </c>
      <c r="D31" s="69">
        <v>34460</v>
      </c>
      <c r="E31" s="70">
        <f t="shared" si="23"/>
        <v>4.7417689853082222E-2</v>
      </c>
      <c r="F31" s="69">
        <v>50130</v>
      </c>
      <c r="G31" s="70">
        <f t="shared" si="24"/>
        <v>6.8979941739263251E-2</v>
      </c>
      <c r="H31" s="69">
        <v>49842</v>
      </c>
      <c r="I31" s="70">
        <f t="shared" si="25"/>
        <v>6.8583647639504461E-2</v>
      </c>
      <c r="J31" s="69">
        <v>20856</v>
      </c>
      <c r="K31" s="70">
        <f t="shared" si="26"/>
        <v>2.869829772419857E-2</v>
      </c>
      <c r="L31" s="69">
        <v>212772</v>
      </c>
      <c r="M31" s="70">
        <f t="shared" si="27"/>
        <v>0.2927787784509579</v>
      </c>
      <c r="N31" s="69">
        <v>19727</v>
      </c>
      <c r="O31" s="70">
        <f t="shared" si="28"/>
        <v>2.7144769812296951E-2</v>
      </c>
      <c r="P31" s="69">
        <v>131126</v>
      </c>
      <c r="Q31" s="70">
        <f t="shared" si="29"/>
        <v>0.18043215321170222</v>
      </c>
      <c r="R31" s="69">
        <v>49698</v>
      </c>
      <c r="S31" s="70">
        <f t="shared" si="30"/>
        <v>6.8385500589625073E-2</v>
      </c>
      <c r="T31" s="69">
        <v>123864</v>
      </c>
      <c r="U31" s="70">
        <f t="shared" si="31"/>
        <v>0.17043948740459014</v>
      </c>
      <c r="V31" s="69">
        <v>28060</v>
      </c>
      <c r="W31" s="70">
        <f t="shared" si="32"/>
        <v>3.861115430288703E-2</v>
      </c>
      <c r="X31" s="155">
        <v>726733</v>
      </c>
    </row>
    <row r="32" spans="1:24" x14ac:dyDescent="0.2">
      <c r="A32" s="151" t="s">
        <v>433</v>
      </c>
    </row>
    <row r="43" spans="2:13" x14ac:dyDescent="0.2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5" spans="2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8" spans="2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</sheetData>
  <mergeCells count="43">
    <mergeCell ref="A6:X6"/>
    <mergeCell ref="A19:A20"/>
    <mergeCell ref="B19:C19"/>
    <mergeCell ref="N19:O19"/>
    <mergeCell ref="P19:Q19"/>
    <mergeCell ref="D12:E12"/>
    <mergeCell ref="D19:E19"/>
    <mergeCell ref="F19:G19"/>
    <mergeCell ref="H19:I19"/>
    <mergeCell ref="A11:A13"/>
    <mergeCell ref="B12:C12"/>
    <mergeCell ref="N12:O12"/>
    <mergeCell ref="P12:Q12"/>
    <mergeCell ref="F12:G12"/>
    <mergeCell ref="H12:I12"/>
    <mergeCell ref="J12:K12"/>
    <mergeCell ref="A26:A27"/>
    <mergeCell ref="B26:C26"/>
    <mergeCell ref="N26:O26"/>
    <mergeCell ref="P26:Q26"/>
    <mergeCell ref="D26:E26"/>
    <mergeCell ref="F26:G26"/>
    <mergeCell ref="H26:I26"/>
    <mergeCell ref="J26:K26"/>
    <mergeCell ref="L26:M26"/>
    <mergeCell ref="R26:S26"/>
    <mergeCell ref="J19:K19"/>
    <mergeCell ref="L19:M19"/>
    <mergeCell ref="R19:S19"/>
    <mergeCell ref="T19:U19"/>
    <mergeCell ref="T26:U26"/>
    <mergeCell ref="X7:X10"/>
    <mergeCell ref="B11:N11"/>
    <mergeCell ref="O11:U11"/>
    <mergeCell ref="X12:X13"/>
    <mergeCell ref="R12:S12"/>
    <mergeCell ref="T12:U12"/>
    <mergeCell ref="L12:M12"/>
    <mergeCell ref="X19:X20"/>
    <mergeCell ref="X26:X27"/>
    <mergeCell ref="V12:W12"/>
    <mergeCell ref="V19:W19"/>
    <mergeCell ref="V26:W26"/>
  </mergeCells>
  <pageMargins left="0.75" right="0.75" top="1" bottom="1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theme="5" tint="0.79998168889431442"/>
  </sheetPr>
  <dimension ref="A6:T49"/>
  <sheetViews>
    <sheetView showGridLines="0" zoomScale="85" zoomScaleNormal="85" workbookViewId="0">
      <selection activeCell="F38" sqref="F38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20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</row>
    <row r="7" spans="1:20" ht="15" customHeight="1" x14ac:dyDescent="0.2">
      <c r="A7" s="41" t="s">
        <v>472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302"/>
      <c r="S7" s="302"/>
      <c r="T7" s="302"/>
    </row>
    <row r="8" spans="1:20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302"/>
      <c r="S8" s="302"/>
      <c r="T8" s="302"/>
    </row>
    <row r="9" spans="1:20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302"/>
      <c r="S9" s="302"/>
      <c r="T9" s="302"/>
    </row>
    <row r="10" spans="1:20" ht="15" customHeight="1" x14ac:dyDescent="0.2">
      <c r="A10" s="179" t="s">
        <v>460</v>
      </c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302"/>
      <c r="S10" s="302"/>
      <c r="T10" s="302"/>
    </row>
    <row r="11" spans="1:20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08"/>
      <c r="M11" s="208"/>
      <c r="N11" s="208"/>
      <c r="O11" s="208"/>
      <c r="P11" s="208"/>
      <c r="Q11" s="208"/>
      <c r="R11" s="283"/>
      <c r="S11" s="283"/>
      <c r="T11" s="283"/>
    </row>
    <row r="12" spans="1:20" ht="20.25" customHeight="1" x14ac:dyDescent="0.2">
      <c r="A12" s="286"/>
      <c r="B12" s="288" t="s">
        <v>197</v>
      </c>
      <c r="C12" s="303"/>
      <c r="D12" s="288" t="s">
        <v>198</v>
      </c>
      <c r="E12" s="280"/>
      <c r="F12" s="288" t="s">
        <v>199</v>
      </c>
      <c r="G12" s="303"/>
      <c r="H12" s="288" t="s">
        <v>200</v>
      </c>
      <c r="I12" s="280"/>
      <c r="J12" s="288" t="s">
        <v>201</v>
      </c>
      <c r="K12" s="280"/>
      <c r="L12" s="288" t="s">
        <v>202</v>
      </c>
      <c r="M12" s="305"/>
      <c r="N12" s="288" t="s">
        <v>203</v>
      </c>
      <c r="O12" s="305"/>
      <c r="P12" s="288" t="s">
        <v>204</v>
      </c>
      <c r="Q12" s="305"/>
      <c r="R12" s="288" t="s">
        <v>23</v>
      </c>
      <c r="S12" s="280"/>
      <c r="T12" s="281" t="s">
        <v>3</v>
      </c>
    </row>
    <row r="13" spans="1:20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282"/>
    </row>
    <row r="14" spans="1:20" x14ac:dyDescent="0.2">
      <c r="A14" s="48" t="s">
        <v>154</v>
      </c>
      <c r="B14" s="39">
        <v>546054</v>
      </c>
      <c r="C14" s="38">
        <f>B14/$T14</f>
        <v>0.54087833521037199</v>
      </c>
      <c r="D14" s="39">
        <v>86495</v>
      </c>
      <c r="E14" s="38">
        <f t="shared" ref="E14:E16" si="0">D14/$T14</f>
        <v>8.5675174257529699E-2</v>
      </c>
      <c r="F14" s="39">
        <v>36623</v>
      </c>
      <c r="G14" s="38">
        <f t="shared" ref="G14:G16" si="1">F14/$T14</f>
        <v>3.627587614120481E-2</v>
      </c>
      <c r="H14" s="39">
        <v>275201</v>
      </c>
      <c r="I14" s="38">
        <f t="shared" ref="I14:I16" si="2">H14/$T14</f>
        <v>0.27259256177636199</v>
      </c>
      <c r="J14" s="39">
        <v>13365</v>
      </c>
      <c r="K14" s="38">
        <f t="shared" ref="K14:K16" si="3">J14/$T14</f>
        <v>1.3238322492073349E-2</v>
      </c>
      <c r="L14" s="39">
        <v>556</v>
      </c>
      <c r="M14" s="38">
        <f t="shared" ref="M14:M16" si="4">L14/$T14</f>
        <v>5.5073006401741738E-4</v>
      </c>
      <c r="N14" s="39">
        <v>343</v>
      </c>
      <c r="O14" s="38">
        <f t="shared" ref="O14:O16" si="5">N14/$T14</f>
        <v>3.3974894237045707E-4</v>
      </c>
      <c r="P14" s="39">
        <v>46339</v>
      </c>
      <c r="Q14" s="38">
        <f t="shared" ref="Q14:Q16" si="6">P14/$T14</f>
        <v>4.5899784957739394E-2</v>
      </c>
      <c r="R14" s="39">
        <v>4591</v>
      </c>
      <c r="S14" s="38">
        <f t="shared" ref="S14:S16" si="7">R14/$T14</f>
        <v>4.547485114935185E-3</v>
      </c>
      <c r="T14" s="37">
        <v>1009569</v>
      </c>
    </row>
    <row r="15" spans="1:20" x14ac:dyDescent="0.2">
      <c r="A15" s="7" t="s">
        <v>1</v>
      </c>
      <c r="B15" s="9">
        <v>336382</v>
      </c>
      <c r="C15" s="18">
        <f t="shared" ref="C15:C16" si="8">B15/$T15</f>
        <v>0.54367052191283993</v>
      </c>
      <c r="D15" s="9">
        <v>44423</v>
      </c>
      <c r="E15" s="18">
        <f t="shared" si="0"/>
        <v>7.1797764431313471E-2</v>
      </c>
      <c r="F15" s="9">
        <v>1265</v>
      </c>
      <c r="G15" s="18">
        <f t="shared" si="1"/>
        <v>2.044530356023041E-3</v>
      </c>
      <c r="H15" s="9">
        <v>181330</v>
      </c>
      <c r="I15" s="18">
        <f t="shared" si="2"/>
        <v>0.2930709007570419</v>
      </c>
      <c r="J15" s="9">
        <v>9418</v>
      </c>
      <c r="K15" s="18">
        <f t="shared" si="3"/>
        <v>1.5221649717806323E-2</v>
      </c>
      <c r="L15" s="9">
        <v>332</v>
      </c>
      <c r="M15" s="18">
        <f t="shared" si="4"/>
        <v>5.3658820411039499E-4</v>
      </c>
      <c r="N15" s="9">
        <v>100</v>
      </c>
      <c r="O15" s="18">
        <f t="shared" si="5"/>
        <v>1.6162295304529968E-4</v>
      </c>
      <c r="P15" s="9">
        <v>41896</v>
      </c>
      <c r="Q15" s="18">
        <f t="shared" si="6"/>
        <v>6.7713552407858757E-2</v>
      </c>
      <c r="R15" s="9">
        <v>3577</v>
      </c>
      <c r="S15" s="18">
        <f t="shared" si="7"/>
        <v>5.7812530304303692E-3</v>
      </c>
      <c r="T15" s="10">
        <v>618724</v>
      </c>
    </row>
    <row r="16" spans="1:20" x14ac:dyDescent="0.2">
      <c r="A16" s="36" t="s">
        <v>2</v>
      </c>
      <c r="B16" s="35">
        <v>209673</v>
      </c>
      <c r="C16" s="34">
        <f t="shared" si="8"/>
        <v>0.53646211787823272</v>
      </c>
      <c r="D16" s="35">
        <v>42072</v>
      </c>
      <c r="E16" s="34">
        <f t="shared" si="0"/>
        <v>0.10764397048438763</v>
      </c>
      <c r="F16" s="35">
        <v>35359</v>
      </c>
      <c r="G16" s="34">
        <f t="shared" si="1"/>
        <v>9.0468319841164255E-2</v>
      </c>
      <c r="H16" s="35">
        <v>93871</v>
      </c>
      <c r="I16" s="34">
        <f t="shared" si="2"/>
        <v>0.24017510822732344</v>
      </c>
      <c r="J16" s="35">
        <v>3946</v>
      </c>
      <c r="K16" s="34">
        <f t="shared" si="3"/>
        <v>1.0096099722651493E-2</v>
      </c>
      <c r="L16" s="35">
        <v>224</v>
      </c>
      <c r="M16" s="34">
        <f t="shared" si="4"/>
        <v>5.7311868673946636E-4</v>
      </c>
      <c r="N16" s="35">
        <v>243</v>
      </c>
      <c r="O16" s="34">
        <f t="shared" si="5"/>
        <v>6.2173143248968896E-4</v>
      </c>
      <c r="P16" s="35">
        <v>4443</v>
      </c>
      <c r="Q16" s="34">
        <f t="shared" si="6"/>
        <v>1.1367706808854683E-2</v>
      </c>
      <c r="R16" s="35">
        <v>1014</v>
      </c>
      <c r="S16" s="34">
        <f t="shared" si="7"/>
        <v>2.5943854837224057E-3</v>
      </c>
      <c r="T16" s="33">
        <v>390844</v>
      </c>
    </row>
    <row r="17" spans="1:20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0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0" ht="12" customHeight="1" x14ac:dyDescent="0.2">
      <c r="A19" s="266" t="s">
        <v>6</v>
      </c>
      <c r="B19" s="288" t="s">
        <v>197</v>
      </c>
      <c r="C19" s="303"/>
      <c r="D19" s="288" t="s">
        <v>198</v>
      </c>
      <c r="E19" s="280"/>
      <c r="F19" s="288" t="s">
        <v>199</v>
      </c>
      <c r="G19" s="303"/>
      <c r="H19" s="288" t="s">
        <v>200</v>
      </c>
      <c r="I19" s="280"/>
      <c r="J19" s="288" t="s">
        <v>201</v>
      </c>
      <c r="K19" s="280"/>
      <c r="L19" s="288" t="s">
        <v>202</v>
      </c>
      <c r="M19" s="305"/>
      <c r="N19" s="288" t="s">
        <v>203</v>
      </c>
      <c r="O19" s="305"/>
      <c r="P19" s="288" t="s">
        <v>204</v>
      </c>
      <c r="Q19" s="305"/>
      <c r="R19" s="288" t="s">
        <v>23</v>
      </c>
      <c r="S19" s="280"/>
      <c r="T19" s="281" t="s">
        <v>3</v>
      </c>
    </row>
    <row r="20" spans="1:20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282"/>
    </row>
    <row r="21" spans="1:20" x14ac:dyDescent="0.2">
      <c r="A21" s="61" t="s">
        <v>151</v>
      </c>
      <c r="B21" s="31">
        <v>69062</v>
      </c>
      <c r="C21" s="22">
        <f t="shared" ref="C21:C23" si="9">B21/$T21</f>
        <v>0.630329028430612</v>
      </c>
      <c r="D21" s="31">
        <v>6855</v>
      </c>
      <c r="E21" s="22">
        <f t="shared" ref="E21:E23" si="10">D21/$T21</f>
        <v>6.2565600328572085E-2</v>
      </c>
      <c r="F21" s="31">
        <v>2538</v>
      </c>
      <c r="G21" s="22">
        <f t="shared" ref="G21:G23" si="11">F21/$T21</f>
        <v>2.316433167526126E-2</v>
      </c>
      <c r="H21" s="31">
        <v>16913</v>
      </c>
      <c r="I21" s="22">
        <f t="shared" ref="I21:I23" si="12">H21/$T21</f>
        <v>0.15436498881942226</v>
      </c>
      <c r="J21" s="31">
        <v>1759</v>
      </c>
      <c r="K21" s="22">
        <f t="shared" ref="K21:K23" si="13">J21/$T21</f>
        <v>1.6054396933327247E-2</v>
      </c>
      <c r="L21" s="31">
        <v>243</v>
      </c>
      <c r="M21" s="22">
        <f t="shared" ref="M21:M23" si="14">L21/$T21</f>
        <v>2.2178615433760783E-3</v>
      </c>
      <c r="N21" s="31">
        <v>293</v>
      </c>
      <c r="O21" s="22">
        <f t="shared" ref="O21:O23" si="15">N21/$T21</f>
        <v>2.6742116551818555E-3</v>
      </c>
      <c r="P21" s="31">
        <v>9731</v>
      </c>
      <c r="Q21" s="22">
        <f t="shared" ref="Q21:Q23" si="16">P21/$T21</f>
        <v>8.8814858759640403E-2</v>
      </c>
      <c r="R21" s="31">
        <v>2171</v>
      </c>
      <c r="S21" s="22">
        <f t="shared" ref="S21:S23" si="17">R21/$T21</f>
        <v>1.9814721854606854E-2</v>
      </c>
      <c r="T21" s="21">
        <v>109565</v>
      </c>
    </row>
    <row r="22" spans="1:20" x14ac:dyDescent="0.2">
      <c r="A22" s="7" t="s">
        <v>7</v>
      </c>
      <c r="B22" s="9">
        <v>432701</v>
      </c>
      <c r="C22" s="18">
        <f t="shared" si="9"/>
        <v>0.54162369069315652</v>
      </c>
      <c r="D22" s="9">
        <v>74989</v>
      </c>
      <c r="E22" s="18">
        <f t="shared" si="10"/>
        <v>9.3865784783000547E-2</v>
      </c>
      <c r="F22" s="9">
        <v>27755</v>
      </c>
      <c r="G22" s="18">
        <f t="shared" si="11"/>
        <v>3.4741693537081175E-2</v>
      </c>
      <c r="H22" s="9">
        <v>225971</v>
      </c>
      <c r="I22" s="18">
        <f t="shared" si="12"/>
        <v>0.28285408864232642</v>
      </c>
      <c r="J22" s="9">
        <v>9500</v>
      </c>
      <c r="K22" s="18">
        <f t="shared" si="13"/>
        <v>1.1891410146001482E-2</v>
      </c>
      <c r="L22" s="9">
        <v>313</v>
      </c>
      <c r="M22" s="18">
        <f t="shared" si="14"/>
        <v>3.917906711261541E-4</v>
      </c>
      <c r="N22" s="9">
        <v>50</v>
      </c>
      <c r="O22" s="18">
        <f t="shared" si="15"/>
        <v>6.258636918948149E-5</v>
      </c>
      <c r="P22" s="9">
        <v>25320</v>
      </c>
      <c r="Q22" s="18">
        <f t="shared" si="16"/>
        <v>3.1693737357553424E-2</v>
      </c>
      <c r="R22" s="9">
        <v>2298</v>
      </c>
      <c r="S22" s="18">
        <f t="shared" si="17"/>
        <v>2.876469527948569E-3</v>
      </c>
      <c r="T22" s="10">
        <v>798896</v>
      </c>
    </row>
    <row r="23" spans="1:20" x14ac:dyDescent="0.2">
      <c r="A23" s="36" t="s">
        <v>8</v>
      </c>
      <c r="B23" s="35">
        <v>44291</v>
      </c>
      <c r="C23" s="34">
        <f t="shared" si="9"/>
        <v>0.4380606684008031</v>
      </c>
      <c r="D23" s="35">
        <v>4652</v>
      </c>
      <c r="E23" s="34">
        <f t="shared" si="10"/>
        <v>4.601066197197029E-2</v>
      </c>
      <c r="F23" s="35">
        <v>6331</v>
      </c>
      <c r="G23" s="34">
        <f t="shared" si="11"/>
        <v>6.2616831673375728E-2</v>
      </c>
      <c r="H23" s="35">
        <v>32317</v>
      </c>
      <c r="I23" s="34">
        <f t="shared" si="12"/>
        <v>0.31963167733193548</v>
      </c>
      <c r="J23" s="35">
        <v>2106</v>
      </c>
      <c r="K23" s="34">
        <f t="shared" si="13"/>
        <v>2.082941833898741E-2</v>
      </c>
      <c r="L23" s="35">
        <v>0</v>
      </c>
      <c r="M23" s="34">
        <f t="shared" si="14"/>
        <v>0</v>
      </c>
      <c r="N23" s="35">
        <v>0</v>
      </c>
      <c r="O23" s="34">
        <f t="shared" si="15"/>
        <v>0</v>
      </c>
      <c r="P23" s="35">
        <v>11288</v>
      </c>
      <c r="Q23" s="34">
        <f t="shared" si="16"/>
        <v>0.11164409981504743</v>
      </c>
      <c r="R23" s="35">
        <v>122</v>
      </c>
      <c r="S23" s="34">
        <f t="shared" si="17"/>
        <v>1.2066424678805622E-3</v>
      </c>
      <c r="T23" s="33">
        <v>101107</v>
      </c>
    </row>
    <row r="24" spans="1:20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0" x14ac:dyDescent="0.2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0" ht="12" customHeight="1" x14ac:dyDescent="0.2">
      <c r="A27" s="266" t="s">
        <v>13</v>
      </c>
      <c r="B27" s="288" t="s">
        <v>197</v>
      </c>
      <c r="C27" s="303"/>
      <c r="D27" s="288" t="s">
        <v>198</v>
      </c>
      <c r="E27" s="280"/>
      <c r="F27" s="288" t="s">
        <v>199</v>
      </c>
      <c r="G27" s="303"/>
      <c r="H27" s="288" t="s">
        <v>200</v>
      </c>
      <c r="I27" s="280"/>
      <c r="J27" s="288" t="s">
        <v>201</v>
      </c>
      <c r="K27" s="280"/>
      <c r="L27" s="288" t="s">
        <v>202</v>
      </c>
      <c r="M27" s="305"/>
      <c r="N27" s="288" t="s">
        <v>203</v>
      </c>
      <c r="O27" s="305"/>
      <c r="P27" s="288" t="s">
        <v>204</v>
      </c>
      <c r="Q27" s="305"/>
      <c r="R27" s="288" t="s">
        <v>23</v>
      </c>
      <c r="S27" s="280"/>
      <c r="T27" s="281" t="s">
        <v>3</v>
      </c>
    </row>
    <row r="28" spans="1:20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46" t="s">
        <v>18</v>
      </c>
      <c r="Q28" s="47" t="s">
        <v>4</v>
      </c>
      <c r="R28" s="46" t="s">
        <v>18</v>
      </c>
      <c r="S28" s="47" t="s">
        <v>4</v>
      </c>
      <c r="T28" s="282"/>
    </row>
    <row r="29" spans="1:20" x14ac:dyDescent="0.2">
      <c r="A29" s="61" t="s">
        <v>14</v>
      </c>
      <c r="B29" s="23">
        <v>31694</v>
      </c>
      <c r="C29" s="22">
        <f t="shared" ref="C29:C32" si="18">B29/$T29</f>
        <v>0.73576933791438393</v>
      </c>
      <c r="D29" s="23">
        <v>1129</v>
      </c>
      <c r="E29" s="22">
        <f t="shared" ref="E29:E32" si="19">D29/$T29</f>
        <v>2.62094902033615E-2</v>
      </c>
      <c r="F29" s="23">
        <v>100</v>
      </c>
      <c r="G29" s="22">
        <f t="shared" ref="G29:G32" si="20">F29/$T29</f>
        <v>2.3214783173925156E-3</v>
      </c>
      <c r="H29" s="23">
        <v>8328</v>
      </c>
      <c r="I29" s="22">
        <f t="shared" ref="I29:I32" si="21">H29/$T29</f>
        <v>0.19333271427244869</v>
      </c>
      <c r="J29" s="23">
        <v>0</v>
      </c>
      <c r="K29" s="22">
        <f t="shared" ref="K29:K32" si="22">J29/$T29</f>
        <v>0</v>
      </c>
      <c r="L29" s="23">
        <v>0</v>
      </c>
      <c r="M29" s="22">
        <f t="shared" ref="M29:M32" si="23">L29/$T29</f>
        <v>0</v>
      </c>
      <c r="N29" s="23">
        <v>0</v>
      </c>
      <c r="O29" s="22">
        <f t="shared" ref="O29:O32" si="24">N29/$T29</f>
        <v>0</v>
      </c>
      <c r="P29" s="23">
        <v>1573</v>
      </c>
      <c r="Q29" s="22">
        <f t="shared" ref="Q29:Q32" si="25">P29/$T29</f>
        <v>3.6516853932584269E-2</v>
      </c>
      <c r="R29" s="23">
        <v>251</v>
      </c>
      <c r="S29" s="22">
        <f t="shared" ref="S29:S32" si="26">R29/$T29</f>
        <v>5.8269105766552143E-3</v>
      </c>
      <c r="T29" s="21">
        <v>43076</v>
      </c>
    </row>
    <row r="30" spans="1:20" x14ac:dyDescent="0.2">
      <c r="A30" s="7" t="s">
        <v>15</v>
      </c>
      <c r="B30" s="26">
        <v>49977</v>
      </c>
      <c r="C30" s="18">
        <f t="shared" si="18"/>
        <v>0.48898781859987278</v>
      </c>
      <c r="D30" s="26">
        <v>12110</v>
      </c>
      <c r="E30" s="18">
        <f t="shared" si="19"/>
        <v>0.11848735384765911</v>
      </c>
      <c r="F30" s="26">
        <v>4407</v>
      </c>
      <c r="G30" s="18">
        <f t="shared" si="20"/>
        <v>4.3119221173132431E-2</v>
      </c>
      <c r="H30" s="26">
        <v>31368</v>
      </c>
      <c r="I30" s="18">
        <f t="shared" si="21"/>
        <v>0.30691257766254099</v>
      </c>
      <c r="J30" s="26">
        <v>68</v>
      </c>
      <c r="K30" s="18">
        <f t="shared" si="22"/>
        <v>6.6532948485886214E-4</v>
      </c>
      <c r="L30" s="26">
        <v>224</v>
      </c>
      <c r="M30" s="18">
        <f t="shared" si="23"/>
        <v>2.1916735971821339E-3</v>
      </c>
      <c r="N30" s="26">
        <v>0</v>
      </c>
      <c r="O30" s="18">
        <f t="shared" si="24"/>
        <v>0</v>
      </c>
      <c r="P30" s="26">
        <v>3447</v>
      </c>
      <c r="Q30" s="18">
        <f t="shared" si="25"/>
        <v>3.372633432806614E-2</v>
      </c>
      <c r="R30" s="26">
        <v>604</v>
      </c>
      <c r="S30" s="18">
        <f t="shared" si="26"/>
        <v>5.9096913066875398E-3</v>
      </c>
      <c r="T30" s="10">
        <v>102205</v>
      </c>
    </row>
    <row r="31" spans="1:20" x14ac:dyDescent="0.2">
      <c r="A31" s="30" t="s">
        <v>16</v>
      </c>
      <c r="B31" s="25">
        <v>111179</v>
      </c>
      <c r="C31" s="29">
        <f t="shared" si="18"/>
        <v>0.57112988981070045</v>
      </c>
      <c r="D31" s="25">
        <v>18679</v>
      </c>
      <c r="E31" s="29">
        <f t="shared" si="19"/>
        <v>9.595458865230011E-2</v>
      </c>
      <c r="F31" s="25">
        <v>10497</v>
      </c>
      <c r="G31" s="29">
        <f t="shared" si="20"/>
        <v>5.392340687848355E-2</v>
      </c>
      <c r="H31" s="25">
        <v>44900</v>
      </c>
      <c r="I31" s="29">
        <f t="shared" si="21"/>
        <v>0.23065265969742893</v>
      </c>
      <c r="J31" s="25">
        <v>2673</v>
      </c>
      <c r="K31" s="29">
        <f t="shared" si="22"/>
        <v>1.3731281945907071E-2</v>
      </c>
      <c r="L31" s="25">
        <v>0</v>
      </c>
      <c r="M31" s="29">
        <f t="shared" si="23"/>
        <v>0</v>
      </c>
      <c r="N31" s="25">
        <v>70</v>
      </c>
      <c r="O31" s="29">
        <f t="shared" si="24"/>
        <v>3.595921197955462E-4</v>
      </c>
      <c r="P31" s="25">
        <v>6413</v>
      </c>
      <c r="Q31" s="29">
        <f t="shared" si="25"/>
        <v>3.2943775203554827E-2</v>
      </c>
      <c r="R31" s="25">
        <v>254</v>
      </c>
      <c r="S31" s="29">
        <f t="shared" si="26"/>
        <v>1.3048056918295533E-3</v>
      </c>
      <c r="T31" s="24">
        <v>194665</v>
      </c>
    </row>
    <row r="32" spans="1:20" x14ac:dyDescent="0.2">
      <c r="A32" s="8" t="s">
        <v>17</v>
      </c>
      <c r="B32" s="13">
        <v>352172</v>
      </c>
      <c r="C32" s="19">
        <f t="shared" si="18"/>
        <v>0.52673757199842652</v>
      </c>
      <c r="D32" s="13">
        <v>54578</v>
      </c>
      <c r="E32" s="19">
        <f t="shared" si="19"/>
        <v>8.1631371047471479E-2</v>
      </c>
      <c r="F32" s="13">
        <v>21619</v>
      </c>
      <c r="G32" s="19">
        <f t="shared" si="20"/>
        <v>3.2335164547533546E-2</v>
      </c>
      <c r="H32" s="13">
        <v>190605</v>
      </c>
      <c r="I32" s="19">
        <f t="shared" si="21"/>
        <v>0.28508460329259594</v>
      </c>
      <c r="J32" s="13">
        <v>10623</v>
      </c>
      <c r="K32" s="19">
        <f t="shared" si="22"/>
        <v>1.5888637448006331E-2</v>
      </c>
      <c r="L32" s="13">
        <v>332</v>
      </c>
      <c r="M32" s="19">
        <f t="shared" si="23"/>
        <v>4.9656666033494324E-4</v>
      </c>
      <c r="N32" s="13">
        <v>273</v>
      </c>
      <c r="O32" s="19">
        <f t="shared" si="24"/>
        <v>4.0832138033566114E-4</v>
      </c>
      <c r="P32" s="13">
        <v>34905</v>
      </c>
      <c r="Q32" s="19">
        <f t="shared" si="25"/>
        <v>5.2206805057202384E-2</v>
      </c>
      <c r="R32" s="13">
        <v>3482</v>
      </c>
      <c r="S32" s="19">
        <f t="shared" si="26"/>
        <v>5.2079672026694949E-3</v>
      </c>
      <c r="T32" s="11">
        <v>668591</v>
      </c>
    </row>
    <row r="33" spans="1:9" x14ac:dyDescent="0.2">
      <c r="A33" s="2" t="s">
        <v>25</v>
      </c>
      <c r="H33" s="15"/>
      <c r="I33" s="15"/>
    </row>
    <row r="34" spans="1:9" x14ac:dyDescent="0.2">
      <c r="H34" s="15"/>
      <c r="I34" s="15"/>
    </row>
    <row r="38" spans="1:9" x14ac:dyDescent="0.2">
      <c r="B38" s="2"/>
      <c r="C38" s="2"/>
      <c r="D38" s="2"/>
      <c r="E38" s="2"/>
    </row>
    <row r="39" spans="1:9" x14ac:dyDescent="0.2">
      <c r="B39" s="2"/>
      <c r="C39" s="2"/>
      <c r="D39" s="2"/>
      <c r="E39" s="2"/>
    </row>
    <row r="40" spans="1:9" x14ac:dyDescent="0.2">
      <c r="B40" s="2"/>
      <c r="C40" s="2"/>
      <c r="D40" s="2"/>
      <c r="E40" s="2"/>
    </row>
    <row r="41" spans="1:9" x14ac:dyDescent="0.2">
      <c r="B41" s="2"/>
      <c r="C41" s="2"/>
      <c r="D41" s="2"/>
      <c r="E41" s="2"/>
    </row>
    <row r="42" spans="1:9" x14ac:dyDescent="0.2">
      <c r="B42" s="2"/>
      <c r="C42" s="2"/>
      <c r="D42" s="2"/>
      <c r="E42" s="2"/>
    </row>
    <row r="44" spans="1:9" x14ac:dyDescent="0.2">
      <c r="C44" s="43"/>
    </row>
    <row r="46" spans="1:9" x14ac:dyDescent="0.2">
      <c r="C46" s="16"/>
      <c r="D46" s="16"/>
    </row>
    <row r="47" spans="1:9" x14ac:dyDescent="0.2">
      <c r="C47" s="16"/>
      <c r="D47" s="16"/>
      <c r="E47" s="16"/>
    </row>
    <row r="49" spans="3:4" x14ac:dyDescent="0.2">
      <c r="C49" s="16"/>
      <c r="D49" s="16"/>
    </row>
  </sheetData>
  <mergeCells count="38">
    <mergeCell ref="T12:T13"/>
    <mergeCell ref="T19:T20"/>
    <mergeCell ref="A27:A28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T28"/>
    <mergeCell ref="N19:O19"/>
    <mergeCell ref="P19:Q19"/>
    <mergeCell ref="R19:S19"/>
    <mergeCell ref="A6:T6"/>
    <mergeCell ref="R7:T10"/>
    <mergeCell ref="B11:F11"/>
    <mergeCell ref="G11:K11"/>
    <mergeCell ref="R11:T11"/>
    <mergeCell ref="J12:K12"/>
    <mergeCell ref="A19:A20"/>
    <mergeCell ref="B19:C19"/>
    <mergeCell ref="D19:E19"/>
    <mergeCell ref="F19:G19"/>
    <mergeCell ref="J19:K19"/>
    <mergeCell ref="H19:I19"/>
    <mergeCell ref="A11:A13"/>
    <mergeCell ref="B12:C12"/>
    <mergeCell ref="D12:E12"/>
    <mergeCell ref="F12:G12"/>
    <mergeCell ref="H12:I12"/>
    <mergeCell ref="R12:S12"/>
    <mergeCell ref="L19:M19"/>
    <mergeCell ref="L12:M12"/>
    <mergeCell ref="N12:O12"/>
    <mergeCell ref="P12:Q12"/>
  </mergeCells>
  <pageMargins left="0.75" right="0.75" top="1" bottom="1" header="0" footer="0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AB71-D17F-4BAA-8F31-22EA188E1DBA}">
  <sheetPr codeName="Hoja19">
    <tabColor theme="5" tint="0.79998168889431442"/>
  </sheetPr>
  <dimension ref="A6:AD48"/>
  <sheetViews>
    <sheetView showGridLines="0" zoomScale="85" zoomScaleNormal="85" workbookViewId="0">
      <selection activeCell="A14" sqref="A14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0.7109375" style="3" customWidth="1"/>
    <col min="4" max="4" width="12.42578125" style="3" bestFit="1" customWidth="1"/>
    <col min="5" max="5" width="10.7109375" style="3" customWidth="1"/>
    <col min="6" max="6" width="12.42578125" style="3" bestFit="1" customWidth="1"/>
    <col min="7" max="7" width="10.7109375" style="3" customWidth="1"/>
    <col min="8" max="8" width="12.42578125" style="3" bestFit="1" customWidth="1"/>
    <col min="9" max="9" width="10.7109375" style="3" customWidth="1"/>
    <col min="10" max="10" width="12.42578125" style="3" bestFit="1" customWidth="1"/>
    <col min="11" max="11" width="10.7109375" style="3" customWidth="1"/>
    <col min="12" max="12" width="12.42578125" style="3" bestFit="1" customWidth="1"/>
    <col min="13" max="13" width="10.7109375" style="3" customWidth="1"/>
    <col min="14" max="14" width="12.42578125" style="3" bestFit="1" customWidth="1"/>
    <col min="15" max="15" width="10.7109375" style="3" customWidth="1"/>
    <col min="16" max="16" width="12.42578125" style="2" bestFit="1" customWidth="1"/>
    <col min="17" max="17" width="10.7109375" style="2" customWidth="1"/>
    <col min="18" max="18" width="12.42578125" style="2" bestFit="1" customWidth="1"/>
    <col min="19" max="19" width="10.7109375" style="2" customWidth="1"/>
    <col min="20" max="20" width="12.42578125" style="2" bestFit="1" customWidth="1"/>
    <col min="21" max="21" width="10.7109375" style="2" customWidth="1"/>
    <col min="22" max="22" width="12.42578125" style="2" bestFit="1" customWidth="1"/>
    <col min="23" max="23" width="10.7109375" style="2" customWidth="1"/>
    <col min="24" max="24" width="12.42578125" style="2" bestFit="1" customWidth="1"/>
    <col min="25" max="25" width="10.7109375" style="2" customWidth="1"/>
    <col min="26" max="26" width="12.42578125" style="2" bestFit="1" customWidth="1"/>
    <col min="27" max="27" width="10.7109375" style="2" customWidth="1"/>
    <col min="28" max="16384" width="11.42578125" style="2"/>
  </cols>
  <sheetData>
    <row r="6" spans="1:30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0" ht="15" customHeight="1" x14ac:dyDescent="0.2">
      <c r="A7" s="41" t="s">
        <v>408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302"/>
      <c r="AC7" s="302"/>
      <c r="AD7" s="302"/>
    </row>
    <row r="8" spans="1:30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302"/>
      <c r="AC8" s="302"/>
      <c r="AD8" s="302"/>
    </row>
    <row r="9" spans="1:30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302"/>
      <c r="AC9" s="302"/>
      <c r="AD9" s="302"/>
    </row>
    <row r="10" spans="1:30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1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302"/>
      <c r="AC10" s="302"/>
      <c r="AD10" s="302"/>
    </row>
    <row r="11" spans="1:30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3"/>
      <c r="AC11" s="283"/>
      <c r="AD11" s="283"/>
    </row>
    <row r="12" spans="1:30" ht="22.5" customHeight="1" x14ac:dyDescent="0.2">
      <c r="A12" s="286"/>
      <c r="B12" s="288" t="s">
        <v>392</v>
      </c>
      <c r="C12" s="303"/>
      <c r="D12" s="288" t="s">
        <v>393</v>
      </c>
      <c r="E12" s="303"/>
      <c r="F12" s="288" t="s">
        <v>406</v>
      </c>
      <c r="G12" s="303"/>
      <c r="H12" s="288" t="s">
        <v>394</v>
      </c>
      <c r="I12" s="303"/>
      <c r="J12" s="288" t="s">
        <v>395</v>
      </c>
      <c r="K12" s="303"/>
      <c r="L12" s="288" t="s">
        <v>396</v>
      </c>
      <c r="M12" s="303"/>
      <c r="N12" s="288" t="s">
        <v>397</v>
      </c>
      <c r="O12" s="303"/>
      <c r="P12" s="288" t="s">
        <v>398</v>
      </c>
      <c r="Q12" s="303"/>
      <c r="R12" s="288" t="s">
        <v>399</v>
      </c>
      <c r="S12" s="303"/>
      <c r="T12" s="288" t="s">
        <v>400</v>
      </c>
      <c r="U12" s="303"/>
      <c r="V12" s="288" t="s">
        <v>401</v>
      </c>
      <c r="W12" s="303"/>
      <c r="X12" s="288" t="s">
        <v>402</v>
      </c>
      <c r="Y12" s="303"/>
      <c r="Z12" s="288" t="s">
        <v>403</v>
      </c>
      <c r="AA12" s="305"/>
      <c r="AB12" s="288" t="s">
        <v>432</v>
      </c>
      <c r="AC12" s="303"/>
      <c r="AD12" s="291" t="s">
        <v>3</v>
      </c>
    </row>
    <row r="13" spans="1:30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46" t="s">
        <v>18</v>
      </c>
      <c r="Y13" s="47" t="s">
        <v>4</v>
      </c>
      <c r="Z13" s="46" t="s">
        <v>18</v>
      </c>
      <c r="AA13" s="83" t="s">
        <v>4</v>
      </c>
      <c r="AB13" s="46" t="s">
        <v>18</v>
      </c>
      <c r="AC13" s="47" t="s">
        <v>4</v>
      </c>
      <c r="AD13" s="291"/>
    </row>
    <row r="14" spans="1:30" x14ac:dyDescent="0.2">
      <c r="A14" s="48" t="s">
        <v>154</v>
      </c>
      <c r="B14" s="39">
        <v>61919</v>
      </c>
      <c r="C14" s="38">
        <f>B14/$AD14</f>
        <v>5.6146825594733427E-2</v>
      </c>
      <c r="D14" s="39">
        <v>104017</v>
      </c>
      <c r="E14" s="38">
        <f t="shared" ref="E14:E16" si="0">D14/$AD14</f>
        <v>9.4320392091076843E-2</v>
      </c>
      <c r="F14" s="39">
        <v>21990</v>
      </c>
      <c r="G14" s="38">
        <f t="shared" ref="G14:G16" si="1">F14/$AD14</f>
        <v>1.994006193297999E-2</v>
      </c>
      <c r="H14" s="39">
        <v>100740</v>
      </c>
      <c r="I14" s="38">
        <f t="shared" ref="I14:I16" si="2">H14/$AD14</f>
        <v>9.1348878541537268E-2</v>
      </c>
      <c r="J14" s="39">
        <v>274637</v>
      </c>
      <c r="K14" s="38">
        <f t="shared" ref="K14:K16" si="3">J14/$AD14</f>
        <v>0.24903496084983293</v>
      </c>
      <c r="L14" s="39">
        <v>76215</v>
      </c>
      <c r="M14" s="38">
        <f t="shared" ref="M14:M16" si="4">L14/$AD14</f>
        <v>6.9110132797729429E-2</v>
      </c>
      <c r="N14" s="39">
        <v>77619</v>
      </c>
      <c r="O14" s="38">
        <f t="shared" ref="O14:O16" si="5">N14/$AD14</f>
        <v>7.0383249985264851E-2</v>
      </c>
      <c r="P14" s="39">
        <v>14277</v>
      </c>
      <c r="Q14" s="38">
        <f t="shared" ref="Q14:Q16" si="6">P14/$AD14</f>
        <v>1.2946078409147584E-2</v>
      </c>
      <c r="R14" s="39">
        <v>14102</v>
      </c>
      <c r="S14" s="38">
        <f t="shared" ref="S14:S16" si="7">R14/$AD14</f>
        <v>1.2787392150017455E-2</v>
      </c>
      <c r="T14" s="39">
        <v>1678</v>
      </c>
      <c r="U14" s="38">
        <f t="shared" ref="U14:U16" si="8">T14/$AD14</f>
        <v>1.5215745304020202E-3</v>
      </c>
      <c r="V14" s="39">
        <v>56155</v>
      </c>
      <c r="W14" s="38">
        <f t="shared" ref="W14:W16" si="9">V14/$AD14</f>
        <v>5.0920153608298838E-2</v>
      </c>
      <c r="X14" s="39">
        <v>110954</v>
      </c>
      <c r="Y14" s="38">
        <f t="shared" ref="Y14:Y16" si="10">X14/$AD14</f>
        <v>0.10061071540299509</v>
      </c>
      <c r="Z14" s="163">
        <v>108543</v>
      </c>
      <c r="AA14" s="158">
        <f t="shared" ref="AA14:AA16" si="11">Z14/$AD14</f>
        <v>9.8424472141493732E-2</v>
      </c>
      <c r="AB14" s="121">
        <v>79960</v>
      </c>
      <c r="AC14" s="38">
        <f t="shared" ref="AC14:AC16" si="12">AB14/$AD14</f>
        <v>7.2506018743114145E-2</v>
      </c>
      <c r="AD14" s="37">
        <v>1102805</v>
      </c>
    </row>
    <row r="15" spans="1:30" x14ac:dyDescent="0.2">
      <c r="A15" s="7" t="s">
        <v>1</v>
      </c>
      <c r="B15" s="9">
        <v>54206</v>
      </c>
      <c r="C15" s="18">
        <f t="shared" ref="C15:C16" si="13">B15/$AD15</f>
        <v>8.0114216630284257E-2</v>
      </c>
      <c r="D15" s="9">
        <v>58860</v>
      </c>
      <c r="E15" s="18">
        <f t="shared" si="0"/>
        <v>8.6992635332961879E-2</v>
      </c>
      <c r="F15" s="9">
        <v>20518</v>
      </c>
      <c r="G15" s="18">
        <f t="shared" si="1"/>
        <v>3.0324751813824529E-2</v>
      </c>
      <c r="H15" s="9">
        <v>97863</v>
      </c>
      <c r="I15" s="18">
        <f t="shared" si="2"/>
        <v>0.14463744939839701</v>
      </c>
      <c r="J15" s="9">
        <v>170661</v>
      </c>
      <c r="K15" s="18">
        <f t="shared" si="3"/>
        <v>0.25222986983619788</v>
      </c>
      <c r="L15" s="9">
        <v>70156</v>
      </c>
      <c r="M15" s="18">
        <f t="shared" si="4"/>
        <v>0.10368765416954252</v>
      </c>
      <c r="N15" s="9">
        <v>36644</v>
      </c>
      <c r="O15" s="18">
        <f t="shared" si="5"/>
        <v>5.4158310043171169E-2</v>
      </c>
      <c r="P15" s="9">
        <v>5417</v>
      </c>
      <c r="Q15" s="18">
        <f t="shared" si="6"/>
        <v>8.0061010125493451E-3</v>
      </c>
      <c r="R15" s="9">
        <v>6082</v>
      </c>
      <c r="S15" s="18">
        <f t="shared" si="7"/>
        <v>8.9889433927127782E-3</v>
      </c>
      <c r="T15" s="9">
        <v>1255</v>
      </c>
      <c r="U15" s="18">
        <f t="shared" si="8"/>
        <v>1.854837875346027E-3</v>
      </c>
      <c r="V15" s="9">
        <v>36635</v>
      </c>
      <c r="W15" s="18">
        <f t="shared" si="9"/>
        <v>5.4145008416973464E-2</v>
      </c>
      <c r="X15" s="9">
        <v>40478</v>
      </c>
      <c r="Y15" s="18">
        <f t="shared" si="10"/>
        <v>5.982480280339162E-2</v>
      </c>
      <c r="Z15" s="125">
        <v>26782</v>
      </c>
      <c r="AA15" s="99">
        <f t="shared" si="11"/>
        <v>3.9582683647424143E-2</v>
      </c>
      <c r="AB15" s="26">
        <v>51052</v>
      </c>
      <c r="AC15" s="18">
        <f t="shared" si="12"/>
        <v>7.5452735627223405E-2</v>
      </c>
      <c r="AD15" s="10">
        <v>676609</v>
      </c>
    </row>
    <row r="16" spans="1:30" x14ac:dyDescent="0.2">
      <c r="A16" s="36" t="s">
        <v>2</v>
      </c>
      <c r="B16" s="35">
        <v>7713</v>
      </c>
      <c r="C16" s="34">
        <f t="shared" si="13"/>
        <v>1.8097307342161823E-2</v>
      </c>
      <c r="D16" s="35">
        <v>45158</v>
      </c>
      <c r="E16" s="34">
        <f t="shared" si="0"/>
        <v>0.1059559451519958</v>
      </c>
      <c r="F16" s="35">
        <v>1472</v>
      </c>
      <c r="G16" s="34">
        <f t="shared" si="1"/>
        <v>3.4538099841387531E-3</v>
      </c>
      <c r="H16" s="35">
        <v>2877</v>
      </c>
      <c r="I16" s="34">
        <f t="shared" si="2"/>
        <v>6.7504153018798866E-3</v>
      </c>
      <c r="J16" s="35">
        <v>103976</v>
      </c>
      <c r="K16" s="34">
        <f t="shared" si="3"/>
        <v>0.24396287154267052</v>
      </c>
      <c r="L16" s="35">
        <v>6058</v>
      </c>
      <c r="M16" s="34">
        <f t="shared" si="4"/>
        <v>1.4214117448310167E-2</v>
      </c>
      <c r="N16" s="35">
        <v>40975</v>
      </c>
      <c r="O16" s="34">
        <f t="shared" si="5"/>
        <v>9.6141212024514547E-2</v>
      </c>
      <c r="P16" s="35">
        <v>8859</v>
      </c>
      <c r="Q16" s="34">
        <f t="shared" si="6"/>
        <v>2.0786211039052455E-2</v>
      </c>
      <c r="R16" s="35">
        <v>8020</v>
      </c>
      <c r="S16" s="34">
        <f t="shared" si="7"/>
        <v>1.8817633201625543E-2</v>
      </c>
      <c r="T16" s="35">
        <v>423</v>
      </c>
      <c r="U16" s="34">
        <f t="shared" si="8"/>
        <v>9.9250110277900299E-4</v>
      </c>
      <c r="V16" s="35">
        <v>19520</v>
      </c>
      <c r="W16" s="34">
        <f t="shared" si="9"/>
        <v>4.5800523702709553E-2</v>
      </c>
      <c r="X16" s="35">
        <v>70476</v>
      </c>
      <c r="Y16" s="34">
        <f t="shared" si="10"/>
        <v>0.16536053834386058</v>
      </c>
      <c r="Z16" s="126">
        <v>81761</v>
      </c>
      <c r="AA16" s="100">
        <f t="shared" si="11"/>
        <v>0.19183896610948953</v>
      </c>
      <c r="AB16" s="116">
        <v>28907</v>
      </c>
      <c r="AC16" s="34">
        <f t="shared" si="12"/>
        <v>6.7825601366507435E-2</v>
      </c>
      <c r="AD16" s="33">
        <v>426196</v>
      </c>
    </row>
    <row r="17" spans="1:30" x14ac:dyDescent="0.2">
      <c r="A17" s="2" t="s">
        <v>405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30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30" ht="12" customHeight="1" x14ac:dyDescent="0.2">
      <c r="A19" s="266" t="s">
        <v>6</v>
      </c>
      <c r="B19" s="288" t="s">
        <v>392</v>
      </c>
      <c r="C19" s="303"/>
      <c r="D19" s="288" t="s">
        <v>393</v>
      </c>
      <c r="E19" s="303"/>
      <c r="F19" s="288" t="s">
        <v>406</v>
      </c>
      <c r="G19" s="303"/>
      <c r="H19" s="288" t="s">
        <v>394</v>
      </c>
      <c r="I19" s="303"/>
      <c r="J19" s="288" t="s">
        <v>395</v>
      </c>
      <c r="K19" s="303"/>
      <c r="L19" s="288" t="s">
        <v>396</v>
      </c>
      <c r="M19" s="303"/>
      <c r="N19" s="288" t="s">
        <v>397</v>
      </c>
      <c r="O19" s="303"/>
      <c r="P19" s="288" t="s">
        <v>398</v>
      </c>
      <c r="Q19" s="303"/>
      <c r="R19" s="288" t="s">
        <v>399</v>
      </c>
      <c r="S19" s="303"/>
      <c r="T19" s="288" t="s">
        <v>400</v>
      </c>
      <c r="U19" s="303"/>
      <c r="V19" s="288" t="s">
        <v>401</v>
      </c>
      <c r="W19" s="303"/>
      <c r="X19" s="288" t="s">
        <v>402</v>
      </c>
      <c r="Y19" s="303"/>
      <c r="Z19" s="288" t="s">
        <v>403</v>
      </c>
      <c r="AA19" s="305"/>
      <c r="AB19" s="288" t="s">
        <v>432</v>
      </c>
      <c r="AC19" s="303"/>
      <c r="AD19" s="291" t="s">
        <v>3</v>
      </c>
    </row>
    <row r="20" spans="1:30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46" t="s">
        <v>18</v>
      </c>
      <c r="W20" s="47" t="s">
        <v>4</v>
      </c>
      <c r="X20" s="46" t="s">
        <v>18</v>
      </c>
      <c r="Y20" s="47" t="s">
        <v>4</v>
      </c>
      <c r="Z20" s="46" t="s">
        <v>18</v>
      </c>
      <c r="AA20" s="83" t="s">
        <v>4</v>
      </c>
      <c r="AB20" s="46" t="s">
        <v>18</v>
      </c>
      <c r="AC20" s="47" t="s">
        <v>4</v>
      </c>
      <c r="AD20" s="291"/>
    </row>
    <row r="21" spans="1:30" x14ac:dyDescent="0.2">
      <c r="A21" s="61" t="s">
        <v>151</v>
      </c>
      <c r="B21" s="31">
        <v>10281</v>
      </c>
      <c r="C21" s="22">
        <f t="shared" ref="C21:C23" si="14">B21/$AD21</f>
        <v>8.8355864178963378E-2</v>
      </c>
      <c r="D21" s="31">
        <v>7691</v>
      </c>
      <c r="E21" s="22">
        <f t="shared" ref="E21:E23" si="15">D21/$AD21</f>
        <v>6.6097164808910355E-2</v>
      </c>
      <c r="F21" s="31">
        <v>1777</v>
      </c>
      <c r="G21" s="22">
        <f t="shared" ref="G21:G23" si="16">F21/$AD21</f>
        <v>1.5271702231885802E-2</v>
      </c>
      <c r="H21" s="31">
        <v>9760</v>
      </c>
      <c r="I21" s="22">
        <f t="shared" ref="I21:I23" si="17">H21/$AD21</f>
        <v>8.3878342027690164E-2</v>
      </c>
      <c r="J21" s="31">
        <v>34215</v>
      </c>
      <c r="K21" s="22">
        <f t="shared" ref="K21:K23" si="18">J21/$AD21</f>
        <v>0.29404687218006342</v>
      </c>
      <c r="L21" s="31">
        <v>7748</v>
      </c>
      <c r="M21" s="22">
        <f t="shared" ref="M21:M23" si="19">L21/$AD21</f>
        <v>6.6587028076899937E-2</v>
      </c>
      <c r="N21" s="31">
        <v>10423</v>
      </c>
      <c r="O21" s="22">
        <f t="shared" ref="O21:O23" si="20">N21/$AD21</f>
        <v>8.9576225302726908E-2</v>
      </c>
      <c r="P21" s="31">
        <v>783</v>
      </c>
      <c r="Q21" s="22">
        <f t="shared" ref="Q21:Q23" si="21">P21/$AD21</f>
        <v>6.729174365541127E-3</v>
      </c>
      <c r="R21" s="31">
        <v>1706</v>
      </c>
      <c r="S21" s="22">
        <f t="shared" ref="S21:S23" si="22">R21/$AD21</f>
        <v>1.4661521670004039E-2</v>
      </c>
      <c r="T21" s="31">
        <v>0</v>
      </c>
      <c r="U21" s="22">
        <f t="shared" ref="U21:U23" si="23">T21/$AD21</f>
        <v>0</v>
      </c>
      <c r="V21" s="31">
        <v>2718</v>
      </c>
      <c r="W21" s="22">
        <f t="shared" ref="W21:W23" si="24">V21/$AD21</f>
        <v>2.3358743199924373E-2</v>
      </c>
      <c r="X21" s="31">
        <v>6827</v>
      </c>
      <c r="Y21" s="22">
        <f t="shared" ref="Y21:Y23" si="25">X21/$AD21</f>
        <v>5.8671868957278765E-2</v>
      </c>
      <c r="Z21" s="124">
        <v>15527</v>
      </c>
      <c r="AA21" s="101">
        <f t="shared" ref="AA21:AA23" si="26">Z21/$AD21</f>
        <v>0.13344047301884684</v>
      </c>
      <c r="AB21" s="23">
        <v>6904</v>
      </c>
      <c r="AC21" s="22">
        <f t="shared" ref="AC21:AC23" si="27">AB21/$AD21</f>
        <v>5.9333614073685752E-2</v>
      </c>
      <c r="AD21" s="21">
        <v>116359</v>
      </c>
    </row>
    <row r="22" spans="1:30" x14ac:dyDescent="0.2">
      <c r="A22" s="7" t="s">
        <v>7</v>
      </c>
      <c r="B22" s="9">
        <v>39389</v>
      </c>
      <c r="C22" s="18">
        <f t="shared" si="14"/>
        <v>4.5174031669646612E-2</v>
      </c>
      <c r="D22" s="9">
        <v>81102</v>
      </c>
      <c r="E22" s="18">
        <f t="shared" si="15"/>
        <v>9.3013387404394118E-2</v>
      </c>
      <c r="F22" s="9">
        <v>18842</v>
      </c>
      <c r="G22" s="18">
        <f t="shared" si="16"/>
        <v>2.1609309825572659E-2</v>
      </c>
      <c r="H22" s="9">
        <v>79907</v>
      </c>
      <c r="I22" s="18">
        <f t="shared" si="17"/>
        <v>9.1642878687614615E-2</v>
      </c>
      <c r="J22" s="9">
        <v>225176</v>
      </c>
      <c r="K22" s="18">
        <f t="shared" si="18"/>
        <v>0.25824742327158207</v>
      </c>
      <c r="L22" s="9">
        <v>62785</v>
      </c>
      <c r="M22" s="18">
        <f t="shared" si="19"/>
        <v>7.2006183918829181E-2</v>
      </c>
      <c r="N22" s="9">
        <v>57351</v>
      </c>
      <c r="O22" s="18">
        <f t="shared" si="20"/>
        <v>6.5774096582444416E-2</v>
      </c>
      <c r="P22" s="9">
        <v>13290</v>
      </c>
      <c r="Q22" s="18">
        <f t="shared" si="21"/>
        <v>1.5241891921338534E-2</v>
      </c>
      <c r="R22" s="9">
        <v>11993</v>
      </c>
      <c r="S22" s="18">
        <f t="shared" si="22"/>
        <v>1.3754402544214676E-2</v>
      </c>
      <c r="T22" s="9">
        <v>1644</v>
      </c>
      <c r="U22" s="18">
        <f t="shared" si="23"/>
        <v>1.8854529961384913E-3</v>
      </c>
      <c r="V22" s="9">
        <v>42715</v>
      </c>
      <c r="W22" s="18">
        <f t="shared" si="24"/>
        <v>4.8988518692247969E-2</v>
      </c>
      <c r="X22" s="9">
        <v>96792</v>
      </c>
      <c r="Y22" s="18">
        <f t="shared" si="25"/>
        <v>0.11100776545148228</v>
      </c>
      <c r="Z22" s="125">
        <v>81182</v>
      </c>
      <c r="AA22" s="99">
        <f t="shared" si="26"/>
        <v>9.3105136941919103E-2</v>
      </c>
      <c r="AB22" s="26">
        <v>59772</v>
      </c>
      <c r="AC22" s="18">
        <f t="shared" si="27"/>
        <v>6.8550666961794349E-2</v>
      </c>
      <c r="AD22" s="10">
        <v>871939</v>
      </c>
    </row>
    <row r="23" spans="1:30" x14ac:dyDescent="0.2">
      <c r="A23" s="36" t="s">
        <v>8</v>
      </c>
      <c r="B23" s="35">
        <v>12250</v>
      </c>
      <c r="C23" s="34">
        <f t="shared" si="14"/>
        <v>0.10698035927934536</v>
      </c>
      <c r="D23" s="35">
        <v>15225</v>
      </c>
      <c r="E23" s="34">
        <f t="shared" si="15"/>
        <v>0.13296130367575781</v>
      </c>
      <c r="F23" s="35">
        <v>1371</v>
      </c>
      <c r="G23" s="34">
        <f t="shared" si="16"/>
        <v>1.1973067148733266E-2</v>
      </c>
      <c r="H23" s="35">
        <v>11073</v>
      </c>
      <c r="I23" s="34">
        <f t="shared" si="17"/>
        <v>9.6701511697974793E-2</v>
      </c>
      <c r="J23" s="35">
        <v>15246</v>
      </c>
      <c r="K23" s="34">
        <f t="shared" si="18"/>
        <v>0.13314469857737954</v>
      </c>
      <c r="L23" s="35">
        <v>5682</v>
      </c>
      <c r="M23" s="34">
        <f t="shared" si="19"/>
        <v>4.9621420524509421E-2</v>
      </c>
      <c r="N23" s="35">
        <v>9845</v>
      </c>
      <c r="O23" s="34">
        <f t="shared" si="20"/>
        <v>8.5977276498380009E-2</v>
      </c>
      <c r="P23" s="35">
        <v>204</v>
      </c>
      <c r="Q23" s="34">
        <f t="shared" si="21"/>
        <v>1.7815504728968534E-3</v>
      </c>
      <c r="R23" s="35">
        <v>404</v>
      </c>
      <c r="S23" s="34">
        <f t="shared" si="22"/>
        <v>3.5281685835800432E-3</v>
      </c>
      <c r="T23" s="35">
        <v>34</v>
      </c>
      <c r="U23" s="34">
        <f t="shared" si="23"/>
        <v>2.9692507881614222E-4</v>
      </c>
      <c r="V23" s="35">
        <v>10722</v>
      </c>
      <c r="W23" s="34">
        <f t="shared" si="24"/>
        <v>9.3636196913725794E-2</v>
      </c>
      <c r="X23" s="35">
        <v>7335</v>
      </c>
      <c r="Y23" s="34">
        <f t="shared" si="25"/>
        <v>6.4057219209305988E-2</v>
      </c>
      <c r="Z23" s="126">
        <v>11833</v>
      </c>
      <c r="AA23" s="100">
        <f t="shared" si="26"/>
        <v>0.10333866051857092</v>
      </c>
      <c r="AB23" s="116">
        <v>13283</v>
      </c>
      <c r="AC23" s="34">
        <f t="shared" si="27"/>
        <v>0.11600164182102404</v>
      </c>
      <c r="AD23" s="33">
        <v>114507</v>
      </c>
    </row>
    <row r="24" spans="1:30" x14ac:dyDescent="0.2">
      <c r="A24" s="2" t="s">
        <v>405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30" x14ac:dyDescent="0.2"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30" ht="12" customHeight="1" x14ac:dyDescent="0.2">
      <c r="A26" s="266" t="s">
        <v>13</v>
      </c>
      <c r="B26" s="288" t="s">
        <v>392</v>
      </c>
      <c r="C26" s="303"/>
      <c r="D26" s="288" t="s">
        <v>393</v>
      </c>
      <c r="E26" s="303"/>
      <c r="F26" s="288" t="s">
        <v>406</v>
      </c>
      <c r="G26" s="303"/>
      <c r="H26" s="288" t="s">
        <v>394</v>
      </c>
      <c r="I26" s="303"/>
      <c r="J26" s="288" t="s">
        <v>395</v>
      </c>
      <c r="K26" s="303"/>
      <c r="L26" s="288" t="s">
        <v>396</v>
      </c>
      <c r="M26" s="303"/>
      <c r="N26" s="288" t="s">
        <v>397</v>
      </c>
      <c r="O26" s="303"/>
      <c r="P26" s="288" t="s">
        <v>398</v>
      </c>
      <c r="Q26" s="303"/>
      <c r="R26" s="288" t="s">
        <v>399</v>
      </c>
      <c r="S26" s="303"/>
      <c r="T26" s="288" t="s">
        <v>400</v>
      </c>
      <c r="U26" s="303"/>
      <c r="V26" s="288" t="s">
        <v>401</v>
      </c>
      <c r="W26" s="303"/>
      <c r="X26" s="288" t="s">
        <v>402</v>
      </c>
      <c r="Y26" s="303"/>
      <c r="Z26" s="288" t="s">
        <v>403</v>
      </c>
      <c r="AA26" s="303"/>
      <c r="AB26" s="288" t="s">
        <v>432</v>
      </c>
      <c r="AC26" s="303"/>
      <c r="AD26" s="291" t="s">
        <v>3</v>
      </c>
    </row>
    <row r="27" spans="1:30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46" t="s">
        <v>18</v>
      </c>
      <c r="Q27" s="47" t="s">
        <v>4</v>
      </c>
      <c r="R27" s="46" t="s">
        <v>18</v>
      </c>
      <c r="S27" s="47" t="s">
        <v>4</v>
      </c>
      <c r="T27" s="46" t="s">
        <v>18</v>
      </c>
      <c r="U27" s="47" t="s">
        <v>4</v>
      </c>
      <c r="V27" s="46" t="s">
        <v>18</v>
      </c>
      <c r="W27" s="47" t="s">
        <v>4</v>
      </c>
      <c r="X27" s="46" t="s">
        <v>18</v>
      </c>
      <c r="Y27" s="47" t="s">
        <v>4</v>
      </c>
      <c r="Z27" s="46" t="s">
        <v>18</v>
      </c>
      <c r="AA27" s="47" t="s">
        <v>4</v>
      </c>
      <c r="AB27" s="46" t="s">
        <v>18</v>
      </c>
      <c r="AC27" s="47" t="s">
        <v>4</v>
      </c>
      <c r="AD27" s="291"/>
    </row>
    <row r="28" spans="1:30" x14ac:dyDescent="0.2">
      <c r="A28" s="72" t="s">
        <v>14</v>
      </c>
      <c r="B28" s="23">
        <v>2611</v>
      </c>
      <c r="C28" s="22">
        <f t="shared" ref="C28:C31" si="28">B28/$AD28</f>
        <v>5.2747474747474744E-2</v>
      </c>
      <c r="D28" s="23">
        <v>3362</v>
      </c>
      <c r="E28" s="22">
        <f t="shared" ref="E28:E31" si="29">D28/$AD28</f>
        <v>6.7919191919191921E-2</v>
      </c>
      <c r="F28" s="23">
        <v>748</v>
      </c>
      <c r="G28" s="22">
        <f t="shared" ref="G28:G31" si="30">F28/$AD28</f>
        <v>1.5111111111111112E-2</v>
      </c>
      <c r="H28" s="23">
        <v>2683</v>
      </c>
      <c r="I28" s="22">
        <f t="shared" ref="I28:I31" si="31">H28/$AD28</f>
        <v>5.4202020202020203E-2</v>
      </c>
      <c r="J28" s="23">
        <v>28188</v>
      </c>
      <c r="K28" s="22">
        <f t="shared" ref="K28:K31" si="32">J28/$AD28</f>
        <v>0.56945454545454544</v>
      </c>
      <c r="L28" s="23">
        <v>909</v>
      </c>
      <c r="M28" s="22">
        <f t="shared" ref="M28:M31" si="33">L28/$AD28</f>
        <v>1.8363636363636363E-2</v>
      </c>
      <c r="N28" s="23">
        <v>3178</v>
      </c>
      <c r="O28" s="22">
        <f t="shared" ref="O28:O31" si="34">N28/$AD28</f>
        <v>6.4202020202020205E-2</v>
      </c>
      <c r="P28" s="23">
        <v>293</v>
      </c>
      <c r="Q28" s="22">
        <f t="shared" ref="Q28:Q31" si="35">P28/$AD28</f>
        <v>5.9191919191919195E-3</v>
      </c>
      <c r="R28" s="23">
        <v>0</v>
      </c>
      <c r="S28" s="22">
        <f t="shared" ref="S28:S31" si="36">R28/$AD28</f>
        <v>0</v>
      </c>
      <c r="T28" s="23">
        <v>0</v>
      </c>
      <c r="U28" s="22">
        <f t="shared" ref="U28:U31" si="37">T28/$AD28</f>
        <v>0</v>
      </c>
      <c r="V28" s="23">
        <v>1953</v>
      </c>
      <c r="W28" s="22">
        <f t="shared" ref="W28:W31" si="38">V28/$AD28</f>
        <v>3.9454545454545457E-2</v>
      </c>
      <c r="X28" s="23">
        <v>1599</v>
      </c>
      <c r="Y28" s="22">
        <f t="shared" ref="Y28:Y31" si="39">X28/$AD28</f>
        <v>3.2303030303030306E-2</v>
      </c>
      <c r="Z28" s="124">
        <v>1345</v>
      </c>
      <c r="AA28" s="101">
        <f t="shared" ref="AA28:AA31" si="40">Z28/$AD28</f>
        <v>2.7171717171717173E-2</v>
      </c>
      <c r="AB28" s="23">
        <v>2631</v>
      </c>
      <c r="AC28" s="22">
        <f t="shared" ref="AC28:AC31" si="41">AB28/$AD28</f>
        <v>5.3151515151515151E-2</v>
      </c>
      <c r="AD28" s="159">
        <v>49500</v>
      </c>
    </row>
    <row r="29" spans="1:30" x14ac:dyDescent="0.2">
      <c r="A29" s="27" t="s">
        <v>15</v>
      </c>
      <c r="B29" s="26">
        <v>3740</v>
      </c>
      <c r="C29" s="18">
        <f t="shared" si="28"/>
        <v>3.2306270353382224E-2</v>
      </c>
      <c r="D29" s="26">
        <v>13070</v>
      </c>
      <c r="E29" s="18">
        <f t="shared" si="29"/>
        <v>0.11289918543280901</v>
      </c>
      <c r="F29" s="26">
        <v>4128</v>
      </c>
      <c r="G29" s="18">
        <f t="shared" si="30"/>
        <v>3.5657829951540591E-2</v>
      </c>
      <c r="H29" s="26">
        <v>10475</v>
      </c>
      <c r="I29" s="18">
        <f t="shared" si="31"/>
        <v>9.0483471110074543E-2</v>
      </c>
      <c r="J29" s="26">
        <v>24354</v>
      </c>
      <c r="K29" s="18">
        <f t="shared" si="32"/>
        <v>0.21037083106584778</v>
      </c>
      <c r="L29" s="26">
        <v>6116</v>
      </c>
      <c r="M29" s="18">
        <f t="shared" si="33"/>
        <v>5.283025387200152E-2</v>
      </c>
      <c r="N29" s="26">
        <v>7662</v>
      </c>
      <c r="O29" s="18">
        <f t="shared" si="34"/>
        <v>6.6184664023426362E-2</v>
      </c>
      <c r="P29" s="26">
        <v>582</v>
      </c>
      <c r="Q29" s="18">
        <f t="shared" si="35"/>
        <v>5.0273393972375549E-3</v>
      </c>
      <c r="R29" s="26">
        <v>308</v>
      </c>
      <c r="S29" s="18">
        <f t="shared" si="36"/>
        <v>2.660516382043242E-3</v>
      </c>
      <c r="T29" s="26">
        <v>0</v>
      </c>
      <c r="U29" s="18">
        <f t="shared" si="37"/>
        <v>0</v>
      </c>
      <c r="V29" s="26">
        <v>5171</v>
      </c>
      <c r="W29" s="18">
        <f t="shared" si="38"/>
        <v>4.4667305881641577E-2</v>
      </c>
      <c r="X29" s="26">
        <v>16595</v>
      </c>
      <c r="Y29" s="18">
        <f t="shared" si="39"/>
        <v>0.14334827714288181</v>
      </c>
      <c r="Z29" s="125">
        <v>13599</v>
      </c>
      <c r="AA29" s="99">
        <f t="shared" si="40"/>
        <v>0.11746870869937029</v>
      </c>
      <c r="AB29" s="26">
        <v>9967</v>
      </c>
      <c r="AC29" s="18">
        <f t="shared" si="41"/>
        <v>8.609534668774349E-2</v>
      </c>
      <c r="AD29" s="160">
        <v>115767</v>
      </c>
    </row>
    <row r="30" spans="1:30" x14ac:dyDescent="0.2">
      <c r="A30" s="30" t="s">
        <v>16</v>
      </c>
      <c r="B30" s="25">
        <v>7493</v>
      </c>
      <c r="C30" s="29">
        <f t="shared" si="28"/>
        <v>3.5719563528194762E-2</v>
      </c>
      <c r="D30" s="25">
        <v>18589</v>
      </c>
      <c r="E30" s="29">
        <f t="shared" si="29"/>
        <v>8.8614836037049574E-2</v>
      </c>
      <c r="F30" s="25">
        <v>3431</v>
      </c>
      <c r="G30" s="29">
        <f t="shared" si="30"/>
        <v>1.6355775052080107E-2</v>
      </c>
      <c r="H30" s="25">
        <v>11404</v>
      </c>
      <c r="I30" s="29">
        <f t="shared" si="31"/>
        <v>5.436352628793982E-2</v>
      </c>
      <c r="J30" s="25">
        <v>50178</v>
      </c>
      <c r="K30" s="29">
        <f t="shared" si="32"/>
        <v>0.23920142249002493</v>
      </c>
      <c r="L30" s="25">
        <v>15369</v>
      </c>
      <c r="M30" s="29">
        <f t="shared" si="33"/>
        <v>7.3264910164797192E-2</v>
      </c>
      <c r="N30" s="25">
        <v>15110</v>
      </c>
      <c r="O30" s="29">
        <f t="shared" si="34"/>
        <v>7.2030242214202969E-2</v>
      </c>
      <c r="P30" s="25">
        <v>7327</v>
      </c>
      <c r="Q30" s="29">
        <f t="shared" si="35"/>
        <v>3.4928231945960633E-2</v>
      </c>
      <c r="R30" s="25">
        <v>5469</v>
      </c>
      <c r="S30" s="29">
        <f t="shared" si="36"/>
        <v>2.6071038694207547E-2</v>
      </c>
      <c r="T30" s="25">
        <v>286</v>
      </c>
      <c r="U30" s="29">
        <f t="shared" si="37"/>
        <v>1.3633785091503672E-3</v>
      </c>
      <c r="V30" s="25">
        <v>15515</v>
      </c>
      <c r="W30" s="29">
        <f t="shared" si="38"/>
        <v>7.3960900592545273E-2</v>
      </c>
      <c r="X30" s="25">
        <v>21084</v>
      </c>
      <c r="Y30" s="29">
        <f t="shared" si="39"/>
        <v>0.10050864505918303</v>
      </c>
      <c r="Z30" s="127">
        <v>25778</v>
      </c>
      <c r="AA30" s="102">
        <f t="shared" si="40"/>
        <v>0.12288521401705653</v>
      </c>
      <c r="AB30" s="25">
        <v>12741</v>
      </c>
      <c r="AC30" s="29">
        <f t="shared" si="41"/>
        <v>6.073708246533157E-2</v>
      </c>
      <c r="AD30" s="161">
        <v>209773</v>
      </c>
    </row>
    <row r="31" spans="1:30" x14ac:dyDescent="0.2">
      <c r="A31" s="20" t="s">
        <v>17</v>
      </c>
      <c r="B31" s="13">
        <v>48075</v>
      </c>
      <c r="C31" s="19">
        <f t="shared" si="28"/>
        <v>6.6152218214942771E-2</v>
      </c>
      <c r="D31" s="13">
        <v>68996</v>
      </c>
      <c r="E31" s="19">
        <f t="shared" si="29"/>
        <v>9.4939957315823012E-2</v>
      </c>
      <c r="F31" s="13">
        <v>13683</v>
      </c>
      <c r="G31" s="19">
        <f t="shared" si="30"/>
        <v>1.8828097802081369E-2</v>
      </c>
      <c r="H31" s="13">
        <v>76179</v>
      </c>
      <c r="I31" s="19">
        <f t="shared" si="31"/>
        <v>0.10482391744973739</v>
      </c>
      <c r="J31" s="13">
        <v>171919</v>
      </c>
      <c r="K31" s="19">
        <f t="shared" si="32"/>
        <v>0.23656418519593853</v>
      </c>
      <c r="L31" s="13">
        <v>53820</v>
      </c>
      <c r="M31" s="19">
        <f t="shared" si="33"/>
        <v>7.405745989242267E-2</v>
      </c>
      <c r="N31" s="13">
        <v>51669</v>
      </c>
      <c r="O31" s="19">
        <f t="shared" si="34"/>
        <v>7.109763833484925E-2</v>
      </c>
      <c r="P31" s="13">
        <v>6075</v>
      </c>
      <c r="Q31" s="19">
        <f t="shared" si="35"/>
        <v>8.3593286667868385E-3</v>
      </c>
      <c r="R31" s="13">
        <v>8325</v>
      </c>
      <c r="S31" s="19">
        <f t="shared" si="36"/>
        <v>1.1455376321152335E-2</v>
      </c>
      <c r="T31" s="13">
        <v>1330</v>
      </c>
      <c r="U31" s="19">
        <f t="shared" si="37"/>
        <v>1.8301081690249377E-3</v>
      </c>
      <c r="V31" s="13">
        <v>32546</v>
      </c>
      <c r="W31" s="19">
        <f t="shared" si="38"/>
        <v>4.4783985315101971E-2</v>
      </c>
      <c r="X31" s="13">
        <v>71676</v>
      </c>
      <c r="Y31" s="19">
        <f t="shared" si="39"/>
        <v>9.8627694077467243E-2</v>
      </c>
      <c r="Z31" s="128">
        <v>67821</v>
      </c>
      <c r="AA31" s="103">
        <f t="shared" si="40"/>
        <v>9.3323132429654357E-2</v>
      </c>
      <c r="AB31" s="13">
        <v>54620</v>
      </c>
      <c r="AC31" s="19">
        <f t="shared" si="41"/>
        <v>7.5158276836197066E-2</v>
      </c>
      <c r="AD31" s="162">
        <v>726733</v>
      </c>
    </row>
    <row r="32" spans="1:30" x14ac:dyDescent="0.2">
      <c r="A32" s="2" t="s">
        <v>405</v>
      </c>
      <c r="X32" s="15"/>
      <c r="Y32" s="15"/>
    </row>
    <row r="33" spans="2:25" x14ac:dyDescent="0.2">
      <c r="X33" s="15"/>
      <c r="Y33" s="15"/>
    </row>
    <row r="37" spans="2:2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2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2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2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25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3" spans="2:25" x14ac:dyDescent="0.2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5" spans="2:25" x14ac:dyDescent="0.2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25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8" spans="2:25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</sheetData>
  <mergeCells count="53">
    <mergeCell ref="AB11:AD11"/>
    <mergeCell ref="AB7:AD10"/>
    <mergeCell ref="A6:AD6"/>
    <mergeCell ref="A11:A13"/>
    <mergeCell ref="B11:P11"/>
    <mergeCell ref="Q11:AA11"/>
    <mergeCell ref="B12:C12"/>
    <mergeCell ref="D12:E12"/>
    <mergeCell ref="F12:G12"/>
    <mergeCell ref="H12:I12"/>
    <mergeCell ref="J12:K12"/>
    <mergeCell ref="L12:M12"/>
    <mergeCell ref="Z12:AA12"/>
    <mergeCell ref="AB12:AC12"/>
    <mergeCell ref="AD12:AD13"/>
    <mergeCell ref="R12:S12"/>
    <mergeCell ref="A19:A20"/>
    <mergeCell ref="B19:C19"/>
    <mergeCell ref="D19:E19"/>
    <mergeCell ref="F19:G19"/>
    <mergeCell ref="H19:I19"/>
    <mergeCell ref="T12:U12"/>
    <mergeCell ref="V12:W12"/>
    <mergeCell ref="X12:Y12"/>
    <mergeCell ref="J26:K26"/>
    <mergeCell ref="X26:Y26"/>
    <mergeCell ref="J19:K19"/>
    <mergeCell ref="L19:M19"/>
    <mergeCell ref="N19:O19"/>
    <mergeCell ref="N12:O12"/>
    <mergeCell ref="P12:Q12"/>
    <mergeCell ref="AD19:AD20"/>
    <mergeCell ref="P19:Q19"/>
    <mergeCell ref="R19:S19"/>
    <mergeCell ref="T19:U19"/>
    <mergeCell ref="V19:W19"/>
    <mergeCell ref="X19:Y19"/>
    <mergeCell ref="AB19:AC19"/>
    <mergeCell ref="Z19:AA19"/>
    <mergeCell ref="A26:A27"/>
    <mergeCell ref="B26:C26"/>
    <mergeCell ref="D26:E26"/>
    <mergeCell ref="F26:G26"/>
    <mergeCell ref="H26:I26"/>
    <mergeCell ref="Z26:AA26"/>
    <mergeCell ref="AB26:AC26"/>
    <mergeCell ref="AD26:AD27"/>
    <mergeCell ref="L26:M26"/>
    <mergeCell ref="N26:O26"/>
    <mergeCell ref="P26:Q26"/>
    <mergeCell ref="R26:S26"/>
    <mergeCell ref="T26:U26"/>
    <mergeCell ref="V26:W26"/>
  </mergeCells>
  <pageMargins left="0.75" right="0.75" top="1" bottom="1" header="0" footer="0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C417B-954D-4F28-9188-90DB19320F9D}">
  <sheetPr>
    <tabColor theme="5" tint="0.39997558519241921"/>
  </sheetPr>
  <dimension ref="A6:M42"/>
  <sheetViews>
    <sheetView showGridLines="0" topLeftCell="A19" zoomScale="110" zoomScaleNormal="110" workbookViewId="0">
      <selection activeCell="I45" sqref="I43:I45"/>
    </sheetView>
  </sheetViews>
  <sheetFormatPr baseColWidth="10" defaultRowHeight="12" x14ac:dyDescent="0.2"/>
  <cols>
    <col min="1" max="1" width="24" style="2" customWidth="1"/>
    <col min="2" max="2" width="13.5703125" style="3" customWidth="1"/>
    <col min="3" max="3" width="11.42578125" style="3" customWidth="1"/>
    <col min="4" max="5" width="11.42578125" style="2"/>
    <col min="6" max="6" width="12.85546875" style="2" customWidth="1"/>
    <col min="7" max="16384" width="11.42578125" style="2"/>
  </cols>
  <sheetData>
    <row r="6" spans="1:13" s="4" customFormat="1" ht="16.5" customHeight="1" x14ac:dyDescent="0.2">
      <c r="A6" s="265" t="s">
        <v>24</v>
      </c>
      <c r="B6" s="265"/>
      <c r="C6" s="265"/>
    </row>
    <row r="7" spans="1:13" ht="15" customHeight="1" x14ac:dyDescent="0.2">
      <c r="A7" s="41" t="s">
        <v>459</v>
      </c>
      <c r="B7" s="41"/>
      <c r="C7" s="41"/>
    </row>
    <row r="8" spans="1:13" ht="15" customHeight="1" x14ac:dyDescent="0.2">
      <c r="A8" s="41" t="s">
        <v>152</v>
      </c>
      <c r="B8" s="41"/>
      <c r="C8" s="41"/>
    </row>
    <row r="9" spans="1:13" ht="15" customHeight="1" x14ac:dyDescent="0.2">
      <c r="A9" s="41" t="s">
        <v>150</v>
      </c>
      <c r="B9" s="41"/>
      <c r="C9" s="41"/>
    </row>
    <row r="10" spans="1:13" ht="15" customHeight="1" x14ac:dyDescent="0.2">
      <c r="A10" s="179" t="s">
        <v>460</v>
      </c>
      <c r="B10" s="42"/>
      <c r="C10" s="42"/>
    </row>
    <row r="11" spans="1:13" ht="14.25" x14ac:dyDescent="0.25">
      <c r="A11" s="266" t="s">
        <v>480</v>
      </c>
      <c r="B11" s="239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</row>
    <row r="12" spans="1:13" ht="14.25" x14ac:dyDescent="0.25">
      <c r="A12" s="267"/>
      <c r="B12" s="272" t="s">
        <v>479</v>
      </c>
      <c r="C12" s="269" t="s">
        <v>4</v>
      </c>
      <c r="D12" s="276" t="s">
        <v>478</v>
      </c>
      <c r="E12" s="277"/>
      <c r="F12" s="277"/>
      <c r="G12" s="277"/>
      <c r="H12" s="277"/>
      <c r="I12" s="277"/>
      <c r="J12" s="277"/>
      <c r="K12" s="277"/>
      <c r="L12" s="277"/>
      <c r="M12" s="278"/>
    </row>
    <row r="13" spans="1:13" ht="20.25" customHeight="1" x14ac:dyDescent="0.2">
      <c r="A13" s="267"/>
      <c r="B13" s="273"/>
      <c r="C13" s="270"/>
      <c r="D13" s="275" t="s">
        <v>474</v>
      </c>
      <c r="E13" s="269"/>
      <c r="F13" s="275" t="s">
        <v>475</v>
      </c>
      <c r="G13" s="269"/>
      <c r="H13" s="275" t="s">
        <v>476</v>
      </c>
      <c r="I13" s="269"/>
      <c r="J13" s="275" t="s">
        <v>477</v>
      </c>
      <c r="K13" s="269"/>
      <c r="L13" s="275" t="s">
        <v>481</v>
      </c>
      <c r="M13" s="269"/>
    </row>
    <row r="14" spans="1:13" ht="17.25" customHeight="1" x14ac:dyDescent="0.2">
      <c r="A14" s="268"/>
      <c r="B14" s="274"/>
      <c r="C14" s="271"/>
      <c r="D14" s="206" t="s">
        <v>18</v>
      </c>
      <c r="E14" s="207" t="s">
        <v>4</v>
      </c>
      <c r="F14" s="206" t="s">
        <v>18</v>
      </c>
      <c r="G14" s="207" t="s">
        <v>4</v>
      </c>
      <c r="H14" s="206" t="s">
        <v>18</v>
      </c>
      <c r="I14" s="207" t="s">
        <v>4</v>
      </c>
      <c r="J14" s="206" t="s">
        <v>18</v>
      </c>
      <c r="K14" s="207" t="s">
        <v>4</v>
      </c>
      <c r="L14" s="206" t="s">
        <v>18</v>
      </c>
      <c r="M14" s="207" t="s">
        <v>4</v>
      </c>
    </row>
    <row r="15" spans="1:13" x14ac:dyDescent="0.2">
      <c r="A15" s="171" t="s">
        <v>435</v>
      </c>
      <c r="B15" s="169">
        <v>225914.49</v>
      </c>
      <c r="C15" s="166">
        <v>0.10231680850003849</v>
      </c>
      <c r="D15" s="169">
        <v>85290</v>
      </c>
      <c r="E15" s="166">
        <v>0.37753222469262598</v>
      </c>
      <c r="F15" s="169">
        <v>85462</v>
      </c>
      <c r="G15" s="166">
        <v>0.37829357470607577</v>
      </c>
      <c r="H15" s="169">
        <v>18043</v>
      </c>
      <c r="I15" s="166">
        <v>7.9866501701595149E-2</v>
      </c>
      <c r="J15" s="169">
        <v>27869</v>
      </c>
      <c r="K15" s="166">
        <v>0.12336083444669707</v>
      </c>
      <c r="L15" s="169">
        <v>9250</v>
      </c>
      <c r="M15" s="166">
        <v>4.0944695490758472E-2</v>
      </c>
    </row>
    <row r="16" spans="1:13" x14ac:dyDescent="0.2">
      <c r="A16" s="172" t="s">
        <v>436</v>
      </c>
      <c r="B16" s="174">
        <v>4074.8406</v>
      </c>
      <c r="C16" s="167">
        <v>1.8454977604065235E-3</v>
      </c>
      <c r="D16" s="174">
        <v>0</v>
      </c>
      <c r="E16" s="167">
        <v>0</v>
      </c>
      <c r="F16" s="174">
        <v>324</v>
      </c>
      <c r="G16" s="167">
        <v>7.9512312702489513E-2</v>
      </c>
      <c r="H16" s="174">
        <v>0</v>
      </c>
      <c r="I16" s="167">
        <v>0</v>
      </c>
      <c r="J16" s="174">
        <v>1682</v>
      </c>
      <c r="K16" s="167">
        <v>0.41277688260983753</v>
      </c>
      <c r="L16" s="174">
        <v>2068</v>
      </c>
      <c r="M16" s="167">
        <v>0.507504514409717</v>
      </c>
    </row>
    <row r="17" spans="1:13" x14ac:dyDescent="0.2">
      <c r="A17" s="171" t="s">
        <v>437</v>
      </c>
      <c r="B17" s="170">
        <v>91174.394</v>
      </c>
      <c r="C17" s="168">
        <v>4.1292937920914499E-2</v>
      </c>
      <c r="D17" s="170">
        <v>37977</v>
      </c>
      <c r="E17" s="168">
        <v>0.41653142218855876</v>
      </c>
      <c r="F17" s="170">
        <v>8393</v>
      </c>
      <c r="G17" s="168">
        <v>9.2054354646985637E-2</v>
      </c>
      <c r="H17" s="170">
        <v>13264</v>
      </c>
      <c r="I17" s="168">
        <v>0.14547944239695193</v>
      </c>
      <c r="J17" s="170">
        <v>25951</v>
      </c>
      <c r="K17" s="168">
        <v>0.28463035356176869</v>
      </c>
      <c r="L17" s="170">
        <v>5589</v>
      </c>
      <c r="M17" s="168">
        <v>6.1300105816990677E-2</v>
      </c>
    </row>
    <row r="18" spans="1:13" x14ac:dyDescent="0.2">
      <c r="A18" s="172" t="s">
        <v>438</v>
      </c>
      <c r="B18" s="174">
        <v>39734.158000000003</v>
      </c>
      <c r="C18" s="167">
        <v>1.7995624074384396E-2</v>
      </c>
      <c r="D18" s="174">
        <v>14366</v>
      </c>
      <c r="E18" s="167">
        <v>0.36155289864201978</v>
      </c>
      <c r="F18" s="174">
        <v>317</v>
      </c>
      <c r="G18" s="167">
        <v>7.9780223353417973E-3</v>
      </c>
      <c r="H18" s="174">
        <v>5435</v>
      </c>
      <c r="I18" s="167">
        <v>0.13678407379363619</v>
      </c>
      <c r="J18" s="174">
        <v>17783</v>
      </c>
      <c r="K18" s="167">
        <v>0.44754943592865359</v>
      </c>
      <c r="L18" s="174">
        <v>1833</v>
      </c>
      <c r="M18" s="167">
        <v>4.6131592872812349E-2</v>
      </c>
    </row>
    <row r="19" spans="1:13" x14ac:dyDescent="0.2">
      <c r="A19" s="171" t="s">
        <v>439</v>
      </c>
      <c r="B19" s="170">
        <v>100759.28</v>
      </c>
      <c r="C19" s="168">
        <v>4.5633938559504345E-2</v>
      </c>
      <c r="D19" s="170">
        <v>12445</v>
      </c>
      <c r="E19" s="168">
        <v>0.12351219659370333</v>
      </c>
      <c r="F19" s="170">
        <v>14041</v>
      </c>
      <c r="G19" s="168">
        <v>0.13935192867594925</v>
      </c>
      <c r="H19" s="170">
        <v>23966</v>
      </c>
      <c r="I19" s="168">
        <v>0.23785402198189587</v>
      </c>
      <c r="J19" s="170">
        <v>31713</v>
      </c>
      <c r="K19" s="168">
        <v>0.31474024030342418</v>
      </c>
      <c r="L19" s="170">
        <v>18595</v>
      </c>
      <c r="M19" s="168">
        <v>0.18454875818882391</v>
      </c>
    </row>
    <row r="20" spans="1:13" x14ac:dyDescent="0.2">
      <c r="A20" s="172" t="s">
        <v>440</v>
      </c>
      <c r="B20" s="174">
        <v>84311.384999999995</v>
      </c>
      <c r="C20" s="167">
        <v>3.8184677013935749E-2</v>
      </c>
      <c r="D20" s="174">
        <v>10904</v>
      </c>
      <c r="E20" s="167">
        <v>0.12933010174130102</v>
      </c>
      <c r="F20" s="174">
        <v>16094</v>
      </c>
      <c r="G20" s="167">
        <v>0.19088762448867375</v>
      </c>
      <c r="H20" s="174">
        <v>11342</v>
      </c>
      <c r="I20" s="167">
        <v>0.13452512967258218</v>
      </c>
      <c r="J20" s="174">
        <v>43793</v>
      </c>
      <c r="K20" s="167">
        <v>0.51941976756757113</v>
      </c>
      <c r="L20" s="174">
        <v>2179</v>
      </c>
      <c r="M20" s="167">
        <v>2.5844670918405623E-2</v>
      </c>
    </row>
    <row r="21" spans="1:13" x14ac:dyDescent="0.2">
      <c r="A21" s="171" t="s">
        <v>441</v>
      </c>
      <c r="B21" s="170">
        <v>53560.711000000003</v>
      </c>
      <c r="C21" s="168">
        <v>2.4257678250354395E-2</v>
      </c>
      <c r="D21" s="170">
        <v>17321</v>
      </c>
      <c r="E21" s="168">
        <v>0.32339003117415671</v>
      </c>
      <c r="F21" s="170">
        <v>7383</v>
      </c>
      <c r="G21" s="168">
        <v>0.13784357716984003</v>
      </c>
      <c r="H21" s="170">
        <v>10611</v>
      </c>
      <c r="I21" s="168">
        <v>0.19811163447774247</v>
      </c>
      <c r="J21" s="170">
        <v>9537</v>
      </c>
      <c r="K21" s="168">
        <v>0.17805962284555929</v>
      </c>
      <c r="L21" s="170">
        <v>8709</v>
      </c>
      <c r="M21" s="168">
        <v>0.16260053007884828</v>
      </c>
    </row>
    <row r="22" spans="1:13" x14ac:dyDescent="0.2">
      <c r="A22" s="172" t="s">
        <v>442</v>
      </c>
      <c r="B22" s="174">
        <v>189440.95</v>
      </c>
      <c r="C22" s="167">
        <v>8.5797920280436063E-2</v>
      </c>
      <c r="D22" s="174">
        <v>26785</v>
      </c>
      <c r="E22" s="167">
        <v>0.14138970481303012</v>
      </c>
      <c r="F22" s="174">
        <v>35150</v>
      </c>
      <c r="G22" s="167">
        <v>0.18554594452783307</v>
      </c>
      <c r="H22" s="174">
        <v>32492</v>
      </c>
      <c r="I22" s="167">
        <v>0.17151518718629735</v>
      </c>
      <c r="J22" s="174">
        <v>57215</v>
      </c>
      <c r="K22" s="167">
        <v>0.30202023374566056</v>
      </c>
      <c r="L22" s="174">
        <v>37799</v>
      </c>
      <c r="M22" s="167">
        <v>0.19952919366166608</v>
      </c>
    </row>
    <row r="23" spans="1:13" x14ac:dyDescent="0.2">
      <c r="A23" s="171" t="s">
        <v>443</v>
      </c>
      <c r="B23" s="170">
        <v>32195.731</v>
      </c>
      <c r="C23" s="168">
        <v>1.4581465948668246E-2</v>
      </c>
      <c r="D23" s="170">
        <v>5774</v>
      </c>
      <c r="E23" s="168">
        <v>0.17934054673273297</v>
      </c>
      <c r="F23" s="170">
        <v>4477</v>
      </c>
      <c r="G23" s="168">
        <v>0.13905570275761095</v>
      </c>
      <c r="H23" s="170">
        <v>5657</v>
      </c>
      <c r="I23" s="168">
        <v>0.17570652456998104</v>
      </c>
      <c r="J23" s="170">
        <v>9788</v>
      </c>
      <c r="K23" s="168">
        <v>0.30401546093176141</v>
      </c>
      <c r="L23" s="170">
        <v>6500</v>
      </c>
      <c r="M23" s="168">
        <v>0.2018901201528861</v>
      </c>
    </row>
    <row r="24" spans="1:13" x14ac:dyDescent="0.2">
      <c r="A24" s="172" t="s">
        <v>444</v>
      </c>
      <c r="B24" s="174">
        <v>6134.5348000000004</v>
      </c>
      <c r="C24" s="167">
        <v>2.7783345033265553E-3</v>
      </c>
      <c r="D24" s="174">
        <v>1541</v>
      </c>
      <c r="E24" s="167">
        <v>0.25120079194921185</v>
      </c>
      <c r="F24" s="174">
        <v>0</v>
      </c>
      <c r="G24" s="167">
        <v>0</v>
      </c>
      <c r="H24" s="174">
        <v>2432</v>
      </c>
      <c r="I24" s="167">
        <v>0.39644407918266267</v>
      </c>
      <c r="J24" s="174">
        <v>1799</v>
      </c>
      <c r="K24" s="167">
        <v>0.29325777074408316</v>
      </c>
      <c r="L24" s="174">
        <v>363</v>
      </c>
      <c r="M24" s="167">
        <v>5.9173191095109608E-2</v>
      </c>
    </row>
    <row r="25" spans="1:13" x14ac:dyDescent="0.2">
      <c r="A25" s="171" t="s">
        <v>445</v>
      </c>
      <c r="B25" s="170">
        <v>96257.482999999993</v>
      </c>
      <c r="C25" s="168">
        <v>4.3595071988550671E-2</v>
      </c>
      <c r="D25" s="170">
        <v>12029</v>
      </c>
      <c r="E25" s="168">
        <v>0.12496690776757585</v>
      </c>
      <c r="F25" s="170">
        <v>23163</v>
      </c>
      <c r="G25" s="168">
        <v>0.24063583711200928</v>
      </c>
      <c r="H25" s="170">
        <v>38799</v>
      </c>
      <c r="I25" s="168">
        <v>0.40307515624525525</v>
      </c>
      <c r="J25" s="170">
        <v>17863</v>
      </c>
      <c r="K25" s="168">
        <v>0.18557518276267415</v>
      </c>
      <c r="L25" s="170">
        <v>4403</v>
      </c>
      <c r="M25" s="168">
        <v>4.5741898320777831E-2</v>
      </c>
    </row>
    <row r="26" spans="1:13" x14ac:dyDescent="0.2">
      <c r="A26" s="172" t="s">
        <v>446</v>
      </c>
      <c r="B26" s="174">
        <v>40390.125</v>
      </c>
      <c r="C26" s="167">
        <v>1.8292711923514147E-2</v>
      </c>
      <c r="D26" s="174">
        <v>15010</v>
      </c>
      <c r="E26" s="167">
        <v>0.37162549014146401</v>
      </c>
      <c r="F26" s="174">
        <v>483</v>
      </c>
      <c r="G26" s="167">
        <v>1.1958368536863899E-2</v>
      </c>
      <c r="H26" s="174">
        <v>6054</v>
      </c>
      <c r="I26" s="167">
        <v>0.14988812240615745</v>
      </c>
      <c r="J26" s="174">
        <v>12096</v>
      </c>
      <c r="K26" s="167">
        <v>0.29947914248841767</v>
      </c>
      <c r="L26" s="174">
        <v>6747</v>
      </c>
      <c r="M26" s="167">
        <v>0.16704578161122305</v>
      </c>
    </row>
    <row r="27" spans="1:13" x14ac:dyDescent="0.2">
      <c r="A27" s="171" t="s">
        <v>447</v>
      </c>
      <c r="B27" s="170">
        <v>120170.55</v>
      </c>
      <c r="C27" s="168">
        <v>5.4425314426242877E-2</v>
      </c>
      <c r="D27" s="170">
        <v>38459</v>
      </c>
      <c r="E27" s="168">
        <v>0.32003681434427983</v>
      </c>
      <c r="F27" s="170">
        <v>7055</v>
      </c>
      <c r="G27" s="168">
        <v>5.8708227598192733E-2</v>
      </c>
      <c r="H27" s="170">
        <v>18796</v>
      </c>
      <c r="I27" s="168">
        <v>0.15641103415104615</v>
      </c>
      <c r="J27" s="170">
        <v>32179</v>
      </c>
      <c r="K27" s="168">
        <v>0.2677777542001763</v>
      </c>
      <c r="L27" s="170">
        <v>23683</v>
      </c>
      <c r="M27" s="168">
        <v>0.19707823589057386</v>
      </c>
    </row>
    <row r="28" spans="1:13" x14ac:dyDescent="0.2">
      <c r="A28" s="172" t="s">
        <v>448</v>
      </c>
      <c r="B28" s="174">
        <v>89985.447</v>
      </c>
      <c r="C28" s="167">
        <v>4.0754463108981474E-2</v>
      </c>
      <c r="D28" s="174">
        <v>21681</v>
      </c>
      <c r="E28" s="167">
        <v>0.24093895982980448</v>
      </c>
      <c r="F28" s="174">
        <v>3753</v>
      </c>
      <c r="G28" s="167">
        <v>4.170674398050165E-2</v>
      </c>
      <c r="H28" s="174">
        <v>15677</v>
      </c>
      <c r="I28" s="167">
        <v>0.17421705978745652</v>
      </c>
      <c r="J28" s="174">
        <v>46434</v>
      </c>
      <c r="K28" s="167">
        <v>0.51601677324556716</v>
      </c>
      <c r="L28" s="174">
        <v>2441</v>
      </c>
      <c r="M28" s="167">
        <v>2.7126608594832007E-2</v>
      </c>
    </row>
    <row r="29" spans="1:13" x14ac:dyDescent="0.2">
      <c r="A29" s="171" t="s">
        <v>449</v>
      </c>
      <c r="B29" s="170">
        <v>101776.04</v>
      </c>
      <c r="C29" s="168">
        <v>4.6094429775497166E-2</v>
      </c>
      <c r="D29" s="170">
        <v>15907</v>
      </c>
      <c r="E29" s="168">
        <v>0.15629415331938637</v>
      </c>
      <c r="F29" s="170">
        <v>26847</v>
      </c>
      <c r="G29" s="168">
        <v>0.26378507161410486</v>
      </c>
      <c r="H29" s="170">
        <v>15332</v>
      </c>
      <c r="I29" s="168">
        <v>0.15064449353698572</v>
      </c>
      <c r="J29" s="170">
        <v>24511</v>
      </c>
      <c r="K29" s="168">
        <v>0.24083271465464762</v>
      </c>
      <c r="L29" s="170">
        <v>19179</v>
      </c>
      <c r="M29" s="168">
        <v>0.18844317385506451</v>
      </c>
    </row>
    <row r="30" spans="1:13" x14ac:dyDescent="0.2">
      <c r="A30" s="172" t="s">
        <v>450</v>
      </c>
      <c r="B30" s="174">
        <v>32871.826999999997</v>
      </c>
      <c r="C30" s="167">
        <v>1.4887670234013739E-2</v>
      </c>
      <c r="D30" s="174">
        <v>5901</v>
      </c>
      <c r="E30" s="167">
        <v>0.17951542516940117</v>
      </c>
      <c r="F30" s="174">
        <v>3248</v>
      </c>
      <c r="G30" s="167">
        <v>9.8808015751603959E-2</v>
      </c>
      <c r="H30" s="174">
        <v>13022</v>
      </c>
      <c r="I30" s="167">
        <v>0.39614469861988505</v>
      </c>
      <c r="J30" s="174">
        <v>5308</v>
      </c>
      <c r="K30" s="167">
        <v>0.16147566120982568</v>
      </c>
      <c r="L30" s="174">
        <v>5392</v>
      </c>
      <c r="M30" s="167">
        <v>0.16403104092753956</v>
      </c>
    </row>
    <row r="31" spans="1:13" x14ac:dyDescent="0.2">
      <c r="A31" s="171" t="s">
        <v>451</v>
      </c>
      <c r="B31" s="170">
        <v>24497.773000000001</v>
      </c>
      <c r="C31" s="168">
        <v>1.1095056137029607E-2</v>
      </c>
      <c r="D31" s="170">
        <v>5774</v>
      </c>
      <c r="E31" s="168">
        <v>0.23569489357257084</v>
      </c>
      <c r="F31" s="170">
        <v>1526</v>
      </c>
      <c r="G31" s="168">
        <v>6.2291376444707849E-2</v>
      </c>
      <c r="H31" s="170">
        <v>3074</v>
      </c>
      <c r="I31" s="168">
        <v>0.12548079370316639</v>
      </c>
      <c r="J31" s="170">
        <v>7954</v>
      </c>
      <c r="K31" s="168">
        <v>0.32468257420786778</v>
      </c>
      <c r="L31" s="170">
        <v>6170</v>
      </c>
      <c r="M31" s="168">
        <v>0.25185962822008351</v>
      </c>
    </row>
    <row r="32" spans="1:13" x14ac:dyDescent="0.2">
      <c r="A32" s="172" t="s">
        <v>452</v>
      </c>
      <c r="B32" s="174">
        <v>55600.017</v>
      </c>
      <c r="C32" s="167">
        <v>2.5181281165222669E-2</v>
      </c>
      <c r="D32" s="174">
        <v>5003</v>
      </c>
      <c r="E32" s="167">
        <v>8.9981986876011208E-2</v>
      </c>
      <c r="F32" s="174">
        <v>4807</v>
      </c>
      <c r="G32" s="167">
        <v>8.6456808097738536E-2</v>
      </c>
      <c r="H32" s="174">
        <v>11750</v>
      </c>
      <c r="I32" s="167">
        <v>0.21133087063624459</v>
      </c>
      <c r="J32" s="174">
        <v>20772</v>
      </c>
      <c r="K32" s="167">
        <v>0.37359700807285723</v>
      </c>
      <c r="L32" s="174">
        <v>13268</v>
      </c>
      <c r="M32" s="167">
        <v>0.23863302056184624</v>
      </c>
    </row>
    <row r="33" spans="1:13" x14ac:dyDescent="0.2">
      <c r="A33" s="171" t="s">
        <v>453</v>
      </c>
      <c r="B33" s="170">
        <v>20461.936000000002</v>
      </c>
      <c r="C33" s="168">
        <v>9.2672231305395408E-3</v>
      </c>
      <c r="D33" s="170">
        <v>7695</v>
      </c>
      <c r="E33" s="168">
        <v>0.37606412218276897</v>
      </c>
      <c r="F33" s="170">
        <v>1116</v>
      </c>
      <c r="G33" s="168">
        <v>5.454029374346591E-2</v>
      </c>
      <c r="H33" s="170">
        <v>5300</v>
      </c>
      <c r="I33" s="168">
        <v>0.25901752405051015</v>
      </c>
      <c r="J33" s="170">
        <v>3973</v>
      </c>
      <c r="K33" s="168">
        <v>0.19416540057597675</v>
      </c>
      <c r="L33" s="170">
        <v>2378</v>
      </c>
      <c r="M33" s="168">
        <v>0.11621578720605909</v>
      </c>
    </row>
    <row r="34" spans="1:13" x14ac:dyDescent="0.2">
      <c r="A34" s="172" t="s">
        <v>454</v>
      </c>
      <c r="B34" s="174">
        <v>149305.554</v>
      </c>
      <c r="C34" s="167">
        <v>6.7620575274344535E-2</v>
      </c>
      <c r="D34" s="174">
        <v>23483</v>
      </c>
      <c r="E34" s="167">
        <v>0.15728149001074668</v>
      </c>
      <c r="F34" s="174">
        <v>7640</v>
      </c>
      <c r="G34" s="167">
        <v>5.1170233091261959E-2</v>
      </c>
      <c r="H34" s="174">
        <v>14761</v>
      </c>
      <c r="I34" s="167">
        <v>9.8864373123052074E-2</v>
      </c>
      <c r="J34" s="174">
        <v>95395</v>
      </c>
      <c r="K34" s="167">
        <v>0.63892465781949415</v>
      </c>
      <c r="L34" s="174">
        <v>8026</v>
      </c>
      <c r="M34" s="167">
        <v>5.3755535443778597E-2</v>
      </c>
    </row>
    <row r="35" spans="1:13" x14ac:dyDescent="0.2">
      <c r="A35" s="171" t="s">
        <v>455</v>
      </c>
      <c r="B35" s="170">
        <v>37601.358999999997</v>
      </c>
      <c r="C35" s="168">
        <v>1.7029678123542225E-2</v>
      </c>
      <c r="D35" s="170">
        <v>3979</v>
      </c>
      <c r="E35" s="168">
        <v>0.10582064334430041</v>
      </c>
      <c r="F35" s="170">
        <v>3076</v>
      </c>
      <c r="G35" s="168">
        <v>8.1805553889687882E-2</v>
      </c>
      <c r="H35" s="170">
        <v>8515</v>
      </c>
      <c r="I35" s="168">
        <v>0.22645458106979593</v>
      </c>
      <c r="J35" s="170">
        <v>17668</v>
      </c>
      <c r="K35" s="168">
        <v>0.46987663398017082</v>
      </c>
      <c r="L35" s="170">
        <v>4363</v>
      </c>
      <c r="M35" s="168">
        <v>0.11603304018878681</v>
      </c>
    </row>
    <row r="36" spans="1:13" x14ac:dyDescent="0.2">
      <c r="A36" s="172" t="s">
        <v>456</v>
      </c>
      <c r="B36" s="174">
        <v>29807.343000000001</v>
      </c>
      <c r="C36" s="167">
        <v>1.3499763585885807E-2</v>
      </c>
      <c r="D36" s="174">
        <v>0</v>
      </c>
      <c r="E36" s="167">
        <v>0</v>
      </c>
      <c r="F36" s="174">
        <v>4045</v>
      </c>
      <c r="G36" s="167">
        <v>0.13570481609179322</v>
      </c>
      <c r="H36" s="174">
        <v>13410</v>
      </c>
      <c r="I36" s="167">
        <v>0.44988914308799677</v>
      </c>
      <c r="J36" s="174">
        <v>10502</v>
      </c>
      <c r="K36" s="167">
        <v>0.35232929013498454</v>
      </c>
      <c r="L36" s="174">
        <v>1850</v>
      </c>
      <c r="M36" s="167">
        <v>6.206524345360135E-2</v>
      </c>
    </row>
    <row r="37" spans="1:13" x14ac:dyDescent="0.2">
      <c r="A37" s="171" t="s">
        <v>457</v>
      </c>
      <c r="B37" s="170">
        <v>570701.25</v>
      </c>
      <c r="C37" s="168">
        <v>0.25847093963287876</v>
      </c>
      <c r="D37" s="170">
        <v>96321</v>
      </c>
      <c r="E37" s="168">
        <v>0.1687765709291858</v>
      </c>
      <c r="F37" s="170">
        <v>318463</v>
      </c>
      <c r="G37" s="168">
        <v>0.55802050547462445</v>
      </c>
      <c r="H37" s="170">
        <v>91773</v>
      </c>
      <c r="I37" s="168">
        <v>0.16080742770407458</v>
      </c>
      <c r="J37" s="170">
        <v>54266</v>
      </c>
      <c r="K37" s="168">
        <v>9.5086527320555198E-2</v>
      </c>
      <c r="L37" s="170">
        <v>9877</v>
      </c>
      <c r="M37" s="168">
        <v>1.7306778283734267E-2</v>
      </c>
    </row>
    <row r="38" spans="1:13" x14ac:dyDescent="0.2">
      <c r="A38" s="172" t="s">
        <v>458</v>
      </c>
      <c r="B38" s="174">
        <v>11010.754999999999</v>
      </c>
      <c r="C38" s="167">
        <v>4.9867775669273865E-3</v>
      </c>
      <c r="D38" s="174">
        <v>897</v>
      </c>
      <c r="E38" s="167">
        <v>8.1465803207863591E-2</v>
      </c>
      <c r="F38" s="174">
        <v>1857</v>
      </c>
      <c r="G38" s="167">
        <v>0.16865328490189821</v>
      </c>
      <c r="H38" s="174">
        <v>5697</v>
      </c>
      <c r="I38" s="167">
        <v>0.5174032116780366</v>
      </c>
      <c r="J38" s="174">
        <v>1665</v>
      </c>
      <c r="K38" s="167">
        <v>0.15121578856309129</v>
      </c>
      <c r="L38" s="174">
        <v>894</v>
      </c>
      <c r="M38" s="167">
        <v>8.1193342327569737E-2</v>
      </c>
    </row>
    <row r="39" spans="1:13" x14ac:dyDescent="0.2">
      <c r="A39" s="171" t="s">
        <v>473</v>
      </c>
      <c r="B39" s="170">
        <v>252.2961033</v>
      </c>
      <c r="C39" s="168">
        <v>1.142650570428308E-4</v>
      </c>
      <c r="D39" s="170">
        <v>0</v>
      </c>
      <c r="E39" s="168">
        <v>0</v>
      </c>
      <c r="F39" s="170">
        <v>0</v>
      </c>
      <c r="G39" s="168">
        <v>0</v>
      </c>
      <c r="H39" s="170">
        <v>252</v>
      </c>
      <c r="I39" s="168">
        <v>0.99882636594015128</v>
      </c>
      <c r="J39" s="170">
        <v>0</v>
      </c>
      <c r="K39" s="168">
        <v>0</v>
      </c>
      <c r="L39" s="170">
        <v>0</v>
      </c>
      <c r="M39" s="168">
        <v>0</v>
      </c>
    </row>
    <row r="40" spans="1:13" x14ac:dyDescent="0.2">
      <c r="A40" s="173" t="s">
        <v>154</v>
      </c>
      <c r="B40" s="175">
        <v>2207990</v>
      </c>
      <c r="C40" s="176">
        <v>1</v>
      </c>
      <c r="D40" s="175">
        <v>464540</v>
      </c>
      <c r="E40" s="176">
        <v>0.21039044560890222</v>
      </c>
      <c r="F40" s="175">
        <v>578720</v>
      </c>
      <c r="G40" s="176">
        <v>0.26210263633440367</v>
      </c>
      <c r="H40" s="175">
        <v>385455</v>
      </c>
      <c r="I40" s="176">
        <v>0.17457280150725321</v>
      </c>
      <c r="J40" s="175">
        <v>577718</v>
      </c>
      <c r="K40" s="176">
        <v>0.26164882993129496</v>
      </c>
      <c r="L40" s="175">
        <v>201557</v>
      </c>
      <c r="M40" s="176">
        <v>9.1285286618145917E-2</v>
      </c>
    </row>
    <row r="41" spans="1:13" x14ac:dyDescent="0.2">
      <c r="A41" s="2" t="s">
        <v>25</v>
      </c>
    </row>
    <row r="42" spans="1:13" x14ac:dyDescent="0.2">
      <c r="A42" s="240" t="s">
        <v>482</v>
      </c>
    </row>
  </sheetData>
  <mergeCells count="10">
    <mergeCell ref="A6:C6"/>
    <mergeCell ref="A11:A14"/>
    <mergeCell ref="C12:C14"/>
    <mergeCell ref="B12:B14"/>
    <mergeCell ref="L13:M13"/>
    <mergeCell ref="D12:M12"/>
    <mergeCell ref="H13:I13"/>
    <mergeCell ref="J13:K13"/>
    <mergeCell ref="D13:E13"/>
    <mergeCell ref="F13:G13"/>
  </mergeCells>
  <pageMargins left="0.75" right="0.75" top="1" bottom="1" header="0" footer="0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92D050"/>
  </sheetPr>
  <dimension ref="A6:H57"/>
  <sheetViews>
    <sheetView showGridLines="0" zoomScale="85" zoomScaleNormal="85" workbookViewId="0">
      <selection activeCell="A7" sqref="A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8" s="4" customFormat="1" ht="16.5" x14ac:dyDescent="0.2">
      <c r="A6" s="265" t="s">
        <v>24</v>
      </c>
      <c r="B6" s="265"/>
      <c r="C6" s="265"/>
      <c r="D6" s="265"/>
      <c r="E6" s="265"/>
      <c r="F6" s="265"/>
      <c r="G6" s="265"/>
      <c r="H6" s="265"/>
    </row>
    <row r="7" spans="1:8" ht="15" customHeight="1" x14ac:dyDescent="0.2">
      <c r="A7" s="41" t="s">
        <v>52</v>
      </c>
      <c r="B7" s="41"/>
      <c r="C7" s="41"/>
      <c r="D7" s="41"/>
      <c r="E7" s="41"/>
      <c r="F7" s="41"/>
      <c r="G7" s="41"/>
      <c r="H7" s="41"/>
    </row>
    <row r="8" spans="1:8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</row>
    <row r="9" spans="1:8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</row>
    <row r="10" spans="1:8" ht="15" customHeight="1" x14ac:dyDescent="0.2">
      <c r="A10" s="42"/>
      <c r="B10" s="42"/>
      <c r="C10" s="42"/>
      <c r="D10" s="42"/>
      <c r="E10" s="42"/>
      <c r="F10" s="42"/>
      <c r="G10" s="42"/>
      <c r="H10" s="41"/>
    </row>
    <row r="11" spans="1:8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</row>
    <row r="12" spans="1:8" ht="20.25" customHeight="1" x14ac:dyDescent="0.2">
      <c r="A12" s="286"/>
      <c r="B12" s="279" t="s">
        <v>33</v>
      </c>
      <c r="C12" s="280"/>
      <c r="D12" s="288" t="s">
        <v>19</v>
      </c>
      <c r="E12" s="280"/>
      <c r="F12" s="279" t="s">
        <v>53</v>
      </c>
      <c r="G12" s="280"/>
      <c r="H12" s="290" t="s">
        <v>3</v>
      </c>
    </row>
    <row r="13" spans="1:8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282"/>
    </row>
    <row r="14" spans="1:8" x14ac:dyDescent="0.2">
      <c r="A14" s="48" t="s">
        <v>154</v>
      </c>
      <c r="B14" s="39"/>
      <c r="C14" s="38"/>
      <c r="D14" s="39"/>
      <c r="E14" s="38"/>
      <c r="F14" s="39"/>
      <c r="G14" s="38"/>
      <c r="H14" s="21"/>
    </row>
    <row r="15" spans="1:8" x14ac:dyDescent="0.2">
      <c r="A15" s="7" t="s">
        <v>1</v>
      </c>
      <c r="B15" s="9"/>
      <c r="C15" s="18"/>
      <c r="D15" s="9"/>
      <c r="E15" s="18"/>
      <c r="F15" s="9"/>
      <c r="G15" s="18"/>
      <c r="H15" s="10"/>
    </row>
    <row r="16" spans="1:8" x14ac:dyDescent="0.2">
      <c r="A16" s="36" t="s">
        <v>2</v>
      </c>
      <c r="B16" s="35"/>
      <c r="C16" s="34"/>
      <c r="D16" s="35"/>
      <c r="E16" s="34"/>
      <c r="F16" s="35"/>
      <c r="G16" s="34"/>
      <c r="H16" s="33"/>
    </row>
    <row r="17" spans="1:8" x14ac:dyDescent="0.2">
      <c r="A17" s="2" t="s">
        <v>25</v>
      </c>
      <c r="B17" s="6"/>
      <c r="C17" s="6"/>
      <c r="D17" s="6"/>
      <c r="E17" s="6"/>
      <c r="F17" s="6"/>
      <c r="G17" s="6"/>
    </row>
    <row r="18" spans="1:8" x14ac:dyDescent="0.2">
      <c r="B18" s="6"/>
      <c r="C18" s="6"/>
      <c r="D18" s="6"/>
      <c r="E18" s="6"/>
      <c r="F18" s="6"/>
      <c r="G18" s="6"/>
    </row>
    <row r="19" spans="1:8" ht="12" customHeight="1" x14ac:dyDescent="0.2">
      <c r="A19" s="266" t="s">
        <v>6</v>
      </c>
      <c r="B19" s="279" t="s">
        <v>33</v>
      </c>
      <c r="C19" s="280"/>
      <c r="D19" s="288" t="s">
        <v>19</v>
      </c>
      <c r="E19" s="280"/>
      <c r="F19" s="279" t="s">
        <v>53</v>
      </c>
      <c r="G19" s="280"/>
      <c r="H19" s="281" t="s">
        <v>3</v>
      </c>
    </row>
    <row r="20" spans="1:8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282"/>
    </row>
    <row r="21" spans="1:8" x14ac:dyDescent="0.2">
      <c r="A21" s="61" t="s">
        <v>151</v>
      </c>
      <c r="B21" s="31"/>
      <c r="C21" s="22"/>
      <c r="D21" s="31"/>
      <c r="E21" s="22"/>
      <c r="F21" s="31"/>
      <c r="G21" s="22"/>
      <c r="H21" s="21"/>
    </row>
    <row r="22" spans="1:8" x14ac:dyDescent="0.2">
      <c r="A22" s="7" t="s">
        <v>7</v>
      </c>
      <c r="B22" s="9"/>
      <c r="C22" s="18"/>
      <c r="D22" s="9"/>
      <c r="E22" s="18"/>
      <c r="F22" s="9"/>
      <c r="G22" s="18"/>
      <c r="H22" s="10"/>
    </row>
    <row r="23" spans="1:8" x14ac:dyDescent="0.2">
      <c r="A23" s="36" t="s">
        <v>8</v>
      </c>
      <c r="B23" s="35"/>
      <c r="C23" s="34"/>
      <c r="D23" s="35"/>
      <c r="E23" s="34"/>
      <c r="F23" s="35"/>
      <c r="G23" s="34"/>
      <c r="H23" s="33"/>
    </row>
    <row r="24" spans="1:8" x14ac:dyDescent="0.2">
      <c r="A24" s="2" t="s">
        <v>25</v>
      </c>
      <c r="F24" s="3"/>
      <c r="G24" s="3"/>
    </row>
    <row r="25" spans="1:8" x14ac:dyDescent="0.2">
      <c r="F25" s="3"/>
      <c r="G25" s="3"/>
    </row>
    <row r="26" spans="1:8" ht="12" customHeight="1" x14ac:dyDescent="0.2">
      <c r="A26" s="266" t="s">
        <v>9</v>
      </c>
      <c r="B26" s="279" t="s">
        <v>33</v>
      </c>
      <c r="C26" s="280"/>
      <c r="D26" s="288" t="s">
        <v>19</v>
      </c>
      <c r="E26" s="280"/>
      <c r="F26" s="279" t="s">
        <v>53</v>
      </c>
      <c r="G26" s="280"/>
      <c r="H26" s="281" t="s">
        <v>3</v>
      </c>
    </row>
    <row r="27" spans="1:8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282"/>
    </row>
    <row r="28" spans="1:8" x14ac:dyDescent="0.2">
      <c r="A28" s="61" t="s">
        <v>10</v>
      </c>
      <c r="B28" s="31"/>
      <c r="C28" s="22"/>
      <c r="D28" s="31"/>
      <c r="E28" s="22"/>
      <c r="F28" s="31"/>
      <c r="G28" s="22"/>
      <c r="H28" s="21"/>
    </row>
    <row r="29" spans="1:8" x14ac:dyDescent="0.2">
      <c r="A29" s="7" t="s">
        <v>50</v>
      </c>
      <c r="B29" s="9"/>
      <c r="C29" s="18"/>
      <c r="D29" s="9"/>
      <c r="E29" s="18"/>
      <c r="F29" s="9"/>
      <c r="G29" s="18"/>
      <c r="H29" s="10"/>
    </row>
    <row r="30" spans="1:8" x14ac:dyDescent="0.2">
      <c r="A30" s="30" t="s">
        <v>51</v>
      </c>
      <c r="B30" s="25"/>
      <c r="C30" s="29"/>
      <c r="D30" s="25"/>
      <c r="E30" s="29"/>
      <c r="F30" s="25"/>
      <c r="G30" s="29"/>
      <c r="H30" s="28"/>
    </row>
    <row r="31" spans="1:8" x14ac:dyDescent="0.2">
      <c r="A31" s="7" t="s">
        <v>11</v>
      </c>
      <c r="B31" s="9"/>
      <c r="C31" s="18"/>
      <c r="D31" s="9"/>
      <c r="E31" s="18"/>
      <c r="F31" s="9"/>
      <c r="G31" s="18"/>
      <c r="H31" s="10"/>
    </row>
    <row r="32" spans="1:8" x14ac:dyDescent="0.2">
      <c r="A32" s="36" t="s">
        <v>12</v>
      </c>
      <c r="B32" s="35"/>
      <c r="C32" s="34"/>
      <c r="D32" s="35"/>
      <c r="E32" s="34"/>
      <c r="F32" s="35"/>
      <c r="G32" s="34"/>
      <c r="H32" s="33"/>
    </row>
    <row r="33" spans="1:8" x14ac:dyDescent="0.2">
      <c r="A33" s="2" t="s">
        <v>25</v>
      </c>
      <c r="F33" s="3"/>
      <c r="G33" s="3"/>
    </row>
    <row r="34" spans="1:8" x14ac:dyDescent="0.2">
      <c r="F34" s="3"/>
      <c r="G34" s="3"/>
    </row>
    <row r="35" spans="1:8" ht="12" customHeight="1" x14ac:dyDescent="0.2">
      <c r="A35" s="266" t="s">
        <v>13</v>
      </c>
      <c r="B35" s="279" t="s">
        <v>33</v>
      </c>
      <c r="C35" s="280"/>
      <c r="D35" s="288" t="s">
        <v>19</v>
      </c>
      <c r="E35" s="280"/>
      <c r="F35" s="279" t="s">
        <v>53</v>
      </c>
      <c r="G35" s="280"/>
      <c r="H35" s="281" t="s">
        <v>3</v>
      </c>
    </row>
    <row r="36" spans="1:8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282"/>
    </row>
    <row r="37" spans="1:8" x14ac:dyDescent="0.2">
      <c r="A37" s="61" t="s">
        <v>14</v>
      </c>
      <c r="B37" s="23"/>
      <c r="C37" s="22"/>
      <c r="D37" s="23"/>
      <c r="E37" s="22"/>
      <c r="F37" s="23"/>
      <c r="G37" s="22"/>
      <c r="H37" s="21"/>
    </row>
    <row r="38" spans="1:8" x14ac:dyDescent="0.2">
      <c r="A38" s="7" t="s">
        <v>15</v>
      </c>
      <c r="B38" s="26"/>
      <c r="C38" s="18"/>
      <c r="D38" s="26"/>
      <c r="E38" s="18"/>
      <c r="F38" s="26"/>
      <c r="G38" s="18"/>
      <c r="H38" s="10"/>
    </row>
    <row r="39" spans="1:8" x14ac:dyDescent="0.2">
      <c r="A39" s="30" t="s">
        <v>16</v>
      </c>
      <c r="B39" s="25"/>
      <c r="C39" s="29"/>
      <c r="D39" s="25"/>
      <c r="E39" s="29"/>
      <c r="F39" s="25"/>
      <c r="G39" s="29"/>
      <c r="H39" s="28"/>
    </row>
    <row r="40" spans="1:8" x14ac:dyDescent="0.2">
      <c r="A40" s="8" t="s">
        <v>17</v>
      </c>
      <c r="B40" s="13"/>
      <c r="C40" s="19"/>
      <c r="D40" s="13"/>
      <c r="E40" s="19"/>
      <c r="F40" s="13"/>
      <c r="G40" s="19"/>
      <c r="H40" s="11"/>
    </row>
    <row r="41" spans="1:8" x14ac:dyDescent="0.2">
      <c r="A41" s="2" t="s">
        <v>25</v>
      </c>
    </row>
    <row r="44" spans="1:8" x14ac:dyDescent="0.2">
      <c r="B44" s="2"/>
      <c r="C44" s="2"/>
      <c r="D44" s="2"/>
      <c r="E44" s="2"/>
    </row>
    <row r="45" spans="1:8" x14ac:dyDescent="0.2">
      <c r="B45" s="2"/>
      <c r="C45" s="2"/>
      <c r="D45" s="2"/>
      <c r="E45" s="2"/>
    </row>
    <row r="46" spans="1:8" x14ac:dyDescent="0.2">
      <c r="B46" s="2"/>
      <c r="C46" s="2"/>
      <c r="D46" s="2"/>
      <c r="E46" s="2"/>
    </row>
    <row r="47" spans="1:8" x14ac:dyDescent="0.2">
      <c r="B47" s="2"/>
      <c r="C47" s="2"/>
      <c r="D47" s="2"/>
      <c r="E47" s="2"/>
    </row>
    <row r="48" spans="1:8" x14ac:dyDescent="0.2">
      <c r="B48" s="2"/>
      <c r="C48" s="2"/>
      <c r="D48" s="2"/>
      <c r="E48" s="2"/>
    </row>
    <row r="54" spans="3:7" x14ac:dyDescent="0.2">
      <c r="C54" s="16"/>
      <c r="D54" s="17"/>
      <c r="G54" s="14"/>
    </row>
    <row r="55" spans="3:7" x14ac:dyDescent="0.2">
      <c r="C55" s="16"/>
      <c r="E55" s="16"/>
      <c r="F55" s="14"/>
      <c r="G55" s="14"/>
    </row>
    <row r="57" spans="3:7" x14ac:dyDescent="0.2">
      <c r="C57" s="16"/>
      <c r="G57" s="14"/>
    </row>
  </sheetData>
  <mergeCells count="22">
    <mergeCell ref="A35:A36"/>
    <mergeCell ref="B35:C35"/>
    <mergeCell ref="D35:E35"/>
    <mergeCell ref="F35:G35"/>
    <mergeCell ref="H35:H36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/>
  <dimension ref="A6:N49"/>
  <sheetViews>
    <sheetView showGridLines="0" zoomScale="85" zoomScaleNormal="85" workbookViewId="0">
      <selection activeCell="A11" sqref="A11:N16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14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1:14" ht="15" customHeight="1" x14ac:dyDescent="0.2">
      <c r="A7" s="41" t="s">
        <v>54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302"/>
      <c r="M7" s="302"/>
      <c r="N7" s="302"/>
    </row>
    <row r="8" spans="1:14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302"/>
      <c r="M8" s="302"/>
      <c r="N8" s="302"/>
    </row>
    <row r="9" spans="1:14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302"/>
      <c r="M9" s="302"/>
      <c r="N9" s="302"/>
    </row>
    <row r="10" spans="1:14" ht="15" customHeight="1" x14ac:dyDescent="0.2">
      <c r="A10" s="179" t="s">
        <v>460</v>
      </c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302"/>
      <c r="M10" s="302"/>
      <c r="N10" s="302"/>
    </row>
    <row r="11" spans="1:14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3"/>
      <c r="M11" s="283"/>
      <c r="N11" s="283"/>
    </row>
    <row r="12" spans="1:14" ht="20.25" customHeight="1" x14ac:dyDescent="0.2">
      <c r="A12" s="286"/>
      <c r="B12" s="279" t="s">
        <v>55</v>
      </c>
      <c r="C12" s="280"/>
      <c r="D12" s="288" t="s">
        <v>56</v>
      </c>
      <c r="E12" s="280"/>
      <c r="F12" s="288" t="s">
        <v>57</v>
      </c>
      <c r="G12" s="303"/>
      <c r="H12" s="288" t="s">
        <v>58</v>
      </c>
      <c r="I12" s="280"/>
      <c r="J12" s="288" t="s">
        <v>65</v>
      </c>
      <c r="K12" s="280"/>
      <c r="L12" s="288" t="s">
        <v>23</v>
      </c>
      <c r="M12" s="280"/>
      <c r="N12" s="291" t="s">
        <v>3</v>
      </c>
    </row>
    <row r="13" spans="1:14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291"/>
    </row>
    <row r="14" spans="1:14" x14ac:dyDescent="0.2">
      <c r="A14" s="48" t="s">
        <v>154</v>
      </c>
      <c r="B14" s="39">
        <v>1214714</v>
      </c>
      <c r="C14" s="38">
        <v>0.55030520815495165</v>
      </c>
      <c r="D14" s="39">
        <v>309887</v>
      </c>
      <c r="E14" s="38">
        <v>0.14038895578672306</v>
      </c>
      <c r="F14" s="39">
        <v>151745</v>
      </c>
      <c r="G14" s="38">
        <v>6.874545268390185E-2</v>
      </c>
      <c r="H14" s="39">
        <v>452888</v>
      </c>
      <c r="I14" s="38">
        <v>0.20517309021784533</v>
      </c>
      <c r="J14" s="39">
        <v>62349</v>
      </c>
      <c r="K14" s="38">
        <v>2.8246138122433002E-2</v>
      </c>
      <c r="L14" s="39">
        <v>15763</v>
      </c>
      <c r="M14" s="38">
        <v>7.1411550341450771E-3</v>
      </c>
      <c r="N14" s="37">
        <v>2207346</v>
      </c>
    </row>
    <row r="15" spans="1:14" x14ac:dyDescent="0.2">
      <c r="A15" s="7" t="s">
        <v>1</v>
      </c>
      <c r="B15" s="9">
        <v>760281</v>
      </c>
      <c r="C15" s="18">
        <v>0.68017173356426763</v>
      </c>
      <c r="D15" s="9">
        <v>181988</v>
      </c>
      <c r="E15" s="18">
        <v>0.16281229367548833</v>
      </c>
      <c r="F15" s="9">
        <v>91662</v>
      </c>
      <c r="G15" s="18">
        <v>8.2003761033049502E-2</v>
      </c>
      <c r="H15" s="9">
        <v>44523</v>
      </c>
      <c r="I15" s="18">
        <v>3.9831701822723296E-2</v>
      </c>
      <c r="J15" s="9">
        <v>30338</v>
      </c>
      <c r="K15" s="18">
        <v>2.7141346492774058E-2</v>
      </c>
      <c r="L15" s="9">
        <v>8986</v>
      </c>
      <c r="M15" s="18">
        <v>8.0391634116971349E-3</v>
      </c>
      <c r="N15" s="10">
        <v>1117778</v>
      </c>
    </row>
    <row r="16" spans="1:14" x14ac:dyDescent="0.2">
      <c r="A16" s="36" t="s">
        <v>2</v>
      </c>
      <c r="B16" s="35">
        <v>454434</v>
      </c>
      <c r="C16" s="34">
        <v>0.4170772269376487</v>
      </c>
      <c r="D16" s="35">
        <v>127899</v>
      </c>
      <c r="E16" s="34">
        <v>0.11738505536139093</v>
      </c>
      <c r="F16" s="35">
        <v>60083</v>
      </c>
      <c r="G16" s="34">
        <v>5.514387353519927E-2</v>
      </c>
      <c r="H16" s="35">
        <v>408365</v>
      </c>
      <c r="I16" s="34">
        <v>0.37479533172780405</v>
      </c>
      <c r="J16" s="35">
        <v>32010</v>
      </c>
      <c r="K16" s="34">
        <v>2.9378616112073777E-2</v>
      </c>
      <c r="L16" s="35">
        <v>6777</v>
      </c>
      <c r="M16" s="34">
        <v>6.2198963258832856E-3</v>
      </c>
      <c r="N16" s="33">
        <v>1089568</v>
      </c>
    </row>
    <row r="17" spans="1:14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2" customHeight="1" x14ac:dyDescent="0.2">
      <c r="A19" s="266" t="s">
        <v>6</v>
      </c>
      <c r="B19" s="279" t="s">
        <v>55</v>
      </c>
      <c r="C19" s="280"/>
      <c r="D19" s="288" t="s">
        <v>56</v>
      </c>
      <c r="E19" s="280"/>
      <c r="F19" s="288" t="s">
        <v>57</v>
      </c>
      <c r="G19" s="303"/>
      <c r="H19" s="288" t="s">
        <v>58</v>
      </c>
      <c r="I19" s="280"/>
      <c r="J19" s="288" t="s">
        <v>65</v>
      </c>
      <c r="K19" s="280"/>
      <c r="L19" s="288" t="s">
        <v>23</v>
      </c>
      <c r="M19" s="280"/>
      <c r="N19" s="281" t="s">
        <v>3</v>
      </c>
    </row>
    <row r="20" spans="1:14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282"/>
    </row>
    <row r="21" spans="1:14" x14ac:dyDescent="0.2">
      <c r="A21" s="61" t="s">
        <v>151</v>
      </c>
      <c r="B21" s="31">
        <v>232040</v>
      </c>
      <c r="C21" s="22">
        <v>0.38379601450234208</v>
      </c>
      <c r="D21" s="31">
        <v>96444</v>
      </c>
      <c r="E21" s="22">
        <v>0.15951914679651732</v>
      </c>
      <c r="F21" s="31">
        <v>147310</v>
      </c>
      <c r="G21" s="22">
        <v>0.24365191732606453</v>
      </c>
      <c r="H21" s="31">
        <v>118088</v>
      </c>
      <c r="I21" s="22">
        <v>0.19531849577897159</v>
      </c>
      <c r="J21" s="31">
        <v>4814</v>
      </c>
      <c r="K21" s="22">
        <v>7.9623944742900996E-3</v>
      </c>
      <c r="L21" s="31">
        <v>5897</v>
      </c>
      <c r="M21" s="22">
        <v>9.7536851298065472E-3</v>
      </c>
      <c r="N21" s="21">
        <v>604592</v>
      </c>
    </row>
    <row r="22" spans="1:14" x14ac:dyDescent="0.2">
      <c r="A22" s="7" t="s">
        <v>7</v>
      </c>
      <c r="B22" s="9">
        <v>923816</v>
      </c>
      <c r="C22" s="18">
        <v>0.65980541862421738</v>
      </c>
      <c r="D22" s="9">
        <v>192118</v>
      </c>
      <c r="E22" s="18">
        <v>0.13721400951623203</v>
      </c>
      <c r="F22" s="9">
        <v>4435</v>
      </c>
      <c r="G22" s="18">
        <v>3.1675539626921422E-3</v>
      </c>
      <c r="H22" s="9">
        <v>249965</v>
      </c>
      <c r="I22" s="18">
        <v>0.1785293407630984</v>
      </c>
      <c r="J22" s="9">
        <v>21420</v>
      </c>
      <c r="K22" s="18">
        <v>1.5298535711581891E-2</v>
      </c>
      <c r="L22" s="9">
        <v>8379</v>
      </c>
      <c r="M22" s="18">
        <v>5.9844272048246811E-3</v>
      </c>
      <c r="N22" s="10">
        <v>1400134</v>
      </c>
    </row>
    <row r="23" spans="1:14" x14ac:dyDescent="0.2">
      <c r="A23" s="36" t="s">
        <v>8</v>
      </c>
      <c r="B23" s="35">
        <v>58859</v>
      </c>
      <c r="C23" s="34">
        <v>0.29048958641792516</v>
      </c>
      <c r="D23" s="35">
        <v>21325</v>
      </c>
      <c r="E23" s="34">
        <v>0.10524627381304906</v>
      </c>
      <c r="F23" s="35">
        <v>0</v>
      </c>
      <c r="G23" s="34">
        <v>0</v>
      </c>
      <c r="H23" s="35">
        <v>84835</v>
      </c>
      <c r="I23" s="34">
        <v>0.41869015891817196</v>
      </c>
      <c r="J23" s="35">
        <v>36115</v>
      </c>
      <c r="K23" s="34">
        <v>0.17824005527588591</v>
      </c>
      <c r="L23" s="35">
        <v>1487</v>
      </c>
      <c r="M23" s="34">
        <v>7.3388609219228115E-3</v>
      </c>
      <c r="N23" s="33">
        <v>202620</v>
      </c>
    </row>
    <row r="24" spans="1:14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</row>
    <row r="25" spans="1:14" x14ac:dyDescent="0.2">
      <c r="F25" s="3"/>
      <c r="G25" s="3"/>
      <c r="H25" s="3"/>
      <c r="I25" s="3"/>
      <c r="J25" s="3"/>
      <c r="K25" s="3"/>
      <c r="L25" s="3"/>
      <c r="M25" s="3"/>
    </row>
    <row r="26" spans="1:14" x14ac:dyDescent="0.2">
      <c r="F26" s="3"/>
      <c r="G26" s="3"/>
      <c r="H26" s="3"/>
      <c r="I26" s="3"/>
      <c r="J26" s="3"/>
      <c r="K26" s="3"/>
      <c r="L26" s="3"/>
      <c r="M26" s="3"/>
    </row>
    <row r="27" spans="1:14" ht="12" customHeight="1" x14ac:dyDescent="0.2">
      <c r="A27" s="266" t="s">
        <v>13</v>
      </c>
      <c r="B27" s="279" t="s">
        <v>55</v>
      </c>
      <c r="C27" s="280"/>
      <c r="D27" s="288" t="s">
        <v>56</v>
      </c>
      <c r="E27" s="280"/>
      <c r="F27" s="288" t="s">
        <v>57</v>
      </c>
      <c r="G27" s="303"/>
      <c r="H27" s="288" t="s">
        <v>58</v>
      </c>
      <c r="I27" s="280"/>
      <c r="J27" s="288" t="s">
        <v>65</v>
      </c>
      <c r="K27" s="280"/>
      <c r="L27" s="288" t="s">
        <v>23</v>
      </c>
      <c r="M27" s="280"/>
      <c r="N27" s="281" t="s">
        <v>3</v>
      </c>
    </row>
    <row r="28" spans="1:14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282"/>
    </row>
    <row r="29" spans="1:14" x14ac:dyDescent="0.2">
      <c r="A29" s="61" t="s">
        <v>14</v>
      </c>
      <c r="B29" s="23">
        <v>63816</v>
      </c>
      <c r="C29" s="22">
        <v>0.82104856867159859</v>
      </c>
      <c r="D29" s="23">
        <v>9915</v>
      </c>
      <c r="E29" s="22">
        <v>0.12756513348343518</v>
      </c>
      <c r="F29" s="23">
        <v>189</v>
      </c>
      <c r="G29" s="22">
        <v>2.4316500482470249E-3</v>
      </c>
      <c r="H29" s="23">
        <v>2661</v>
      </c>
      <c r="I29" s="22">
        <v>3.4236088774525573E-2</v>
      </c>
      <c r="J29" s="23">
        <v>947</v>
      </c>
      <c r="K29" s="22">
        <v>1.2183981987777421E-2</v>
      </c>
      <c r="L29" s="23">
        <v>197</v>
      </c>
      <c r="M29" s="22">
        <v>2.5345770344162109E-3</v>
      </c>
      <c r="N29" s="21">
        <v>77725</v>
      </c>
    </row>
    <row r="30" spans="1:14" x14ac:dyDescent="0.2">
      <c r="A30" s="7" t="s">
        <v>15</v>
      </c>
      <c r="B30" s="26">
        <v>122072</v>
      </c>
      <c r="C30" s="18">
        <v>0.58711042708734129</v>
      </c>
      <c r="D30" s="26">
        <v>33255</v>
      </c>
      <c r="E30" s="18">
        <v>0.15994132358599461</v>
      </c>
      <c r="F30" s="26">
        <v>5916</v>
      </c>
      <c r="G30" s="18">
        <v>2.8453251250480954E-2</v>
      </c>
      <c r="H30" s="26">
        <v>40711</v>
      </c>
      <c r="I30" s="18">
        <v>0.19580126971912273</v>
      </c>
      <c r="J30" s="26">
        <v>5540</v>
      </c>
      <c r="K30" s="18">
        <v>2.6644863409003464E-2</v>
      </c>
      <c r="L30" s="26">
        <v>427</v>
      </c>
      <c r="M30" s="18">
        <v>2.053674490188534E-3</v>
      </c>
      <c r="N30" s="10">
        <v>207920</v>
      </c>
    </row>
    <row r="31" spans="1:14" x14ac:dyDescent="0.2">
      <c r="A31" s="30" t="s">
        <v>16</v>
      </c>
      <c r="B31" s="25">
        <v>209840</v>
      </c>
      <c r="C31" s="29">
        <v>0.55707466775688774</v>
      </c>
      <c r="D31" s="25">
        <v>56001</v>
      </c>
      <c r="E31" s="29">
        <v>0.14866916921966009</v>
      </c>
      <c r="F31" s="25">
        <v>16483</v>
      </c>
      <c r="G31" s="29">
        <v>4.3758395675928236E-2</v>
      </c>
      <c r="H31" s="25">
        <v>83470</v>
      </c>
      <c r="I31" s="29">
        <v>0.22159274932170903</v>
      </c>
      <c r="J31" s="25">
        <v>8917</v>
      </c>
      <c r="K31" s="29">
        <v>2.3672487668643577E-2</v>
      </c>
      <c r="L31" s="25">
        <v>1972</v>
      </c>
      <c r="M31" s="29">
        <v>5.2351851163580949E-3</v>
      </c>
      <c r="N31" s="24">
        <v>376682</v>
      </c>
    </row>
    <row r="32" spans="1:14" x14ac:dyDescent="0.2">
      <c r="A32" s="8" t="s">
        <v>17</v>
      </c>
      <c r="B32" s="13">
        <v>817757</v>
      </c>
      <c r="C32" s="19">
        <v>0.52977260948432237</v>
      </c>
      <c r="D32" s="13">
        <v>210716</v>
      </c>
      <c r="E32" s="19">
        <v>0.13650945840891424</v>
      </c>
      <c r="F32" s="13">
        <v>128970</v>
      </c>
      <c r="G32" s="19">
        <v>8.3551438196423938E-2</v>
      </c>
      <c r="H32" s="13">
        <v>326047</v>
      </c>
      <c r="I32" s="19">
        <v>0.21122505830526042</v>
      </c>
      <c r="J32" s="13">
        <v>46945</v>
      </c>
      <c r="K32" s="19">
        <v>3.0412671676600157E-2</v>
      </c>
      <c r="L32" s="13">
        <v>13166</v>
      </c>
      <c r="M32" s="19">
        <v>8.5294117647058826E-3</v>
      </c>
      <c r="N32" s="11">
        <v>1543600</v>
      </c>
    </row>
    <row r="33" spans="1:9" x14ac:dyDescent="0.2">
      <c r="A33" s="2" t="s">
        <v>25</v>
      </c>
      <c r="H33" s="15"/>
      <c r="I33" s="15"/>
    </row>
    <row r="34" spans="1:9" x14ac:dyDescent="0.2">
      <c r="H34" s="15"/>
      <c r="I34" s="15"/>
    </row>
    <row r="38" spans="1:9" x14ac:dyDescent="0.2">
      <c r="B38" s="2"/>
      <c r="C38" s="2"/>
      <c r="D38" s="2"/>
      <c r="E38" s="2"/>
    </row>
    <row r="39" spans="1:9" x14ac:dyDescent="0.2">
      <c r="B39" s="2"/>
      <c r="C39" s="2"/>
      <c r="D39" s="2"/>
      <c r="E39" s="2"/>
    </row>
    <row r="40" spans="1:9" x14ac:dyDescent="0.2">
      <c r="B40" s="2"/>
      <c r="C40" s="2"/>
      <c r="D40" s="2"/>
      <c r="E40" s="2"/>
    </row>
    <row r="41" spans="1:9" x14ac:dyDescent="0.2">
      <c r="B41" s="2"/>
      <c r="C41" s="2"/>
      <c r="D41" s="2"/>
      <c r="E41" s="2"/>
    </row>
    <row r="42" spans="1:9" x14ac:dyDescent="0.2">
      <c r="B42" s="2"/>
      <c r="C42" s="2"/>
      <c r="D42" s="2"/>
      <c r="E42" s="2"/>
    </row>
    <row r="44" spans="1:9" x14ac:dyDescent="0.2">
      <c r="C44" s="43"/>
    </row>
    <row r="46" spans="1:9" x14ac:dyDescent="0.2">
      <c r="C46" s="16"/>
      <c r="D46" s="16"/>
    </row>
    <row r="47" spans="1:9" x14ac:dyDescent="0.2">
      <c r="C47" s="16"/>
      <c r="D47" s="16"/>
      <c r="E47" s="16"/>
    </row>
    <row r="49" spans="3:4" x14ac:dyDescent="0.2">
      <c r="C49" s="16"/>
      <c r="D49" s="16"/>
    </row>
  </sheetData>
  <mergeCells count="29">
    <mergeCell ref="L27:M27"/>
    <mergeCell ref="N27:N28"/>
    <mergeCell ref="A27:A28"/>
    <mergeCell ref="B27:C27"/>
    <mergeCell ref="D27:E27"/>
    <mergeCell ref="F27:G27"/>
    <mergeCell ref="H27:I27"/>
    <mergeCell ref="J27:K27"/>
    <mergeCell ref="J19:K19"/>
    <mergeCell ref="L19:M19"/>
    <mergeCell ref="N19:N20"/>
    <mergeCell ref="A19:A20"/>
    <mergeCell ref="B19:C19"/>
    <mergeCell ref="D19:E19"/>
    <mergeCell ref="F19:G19"/>
    <mergeCell ref="H19:I19"/>
    <mergeCell ref="A6:N6"/>
    <mergeCell ref="L7:N10"/>
    <mergeCell ref="A11:A13"/>
    <mergeCell ref="B11:F11"/>
    <mergeCell ref="G11:K11"/>
    <mergeCell ref="L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5ADDD-F69F-4166-8D92-19EBB16D3BCC}">
  <sheetPr codeName="Hoja22">
    <tabColor theme="5" tint="0.79998168889431442"/>
  </sheetPr>
  <dimension ref="A6:AB32"/>
  <sheetViews>
    <sheetView showGridLines="0" topLeftCell="A4" zoomScale="85" zoomScaleNormal="85" workbookViewId="0">
      <selection activeCell="F33" sqref="F33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0.7109375" style="3" customWidth="1"/>
    <col min="4" max="4" width="12.42578125" style="3" bestFit="1" customWidth="1"/>
    <col min="5" max="5" width="10.7109375" style="3" customWidth="1"/>
    <col min="6" max="6" width="12.42578125" style="3" bestFit="1" customWidth="1"/>
    <col min="7" max="7" width="10.7109375" style="3" customWidth="1"/>
    <col min="8" max="8" width="12.42578125" style="3" bestFit="1" customWidth="1"/>
    <col min="9" max="9" width="10.7109375" style="3" customWidth="1"/>
    <col min="10" max="10" width="12.42578125" style="3" bestFit="1" customWidth="1"/>
    <col min="11" max="11" width="10.7109375" style="3" customWidth="1"/>
    <col min="12" max="12" width="12.42578125" style="3" bestFit="1" customWidth="1"/>
    <col min="13" max="13" width="10.7109375" style="3" customWidth="1"/>
    <col min="14" max="14" width="12.42578125" style="3" bestFit="1" customWidth="1"/>
    <col min="15" max="15" width="10.7109375" style="3" customWidth="1"/>
    <col min="16" max="16" width="12.42578125" style="2" bestFit="1" customWidth="1"/>
    <col min="17" max="17" width="10.7109375" style="2" customWidth="1"/>
    <col min="18" max="18" width="12.42578125" style="2" bestFit="1" customWidth="1"/>
    <col min="19" max="19" width="10.7109375" style="2" customWidth="1"/>
    <col min="20" max="20" width="12.42578125" style="2" bestFit="1" customWidth="1"/>
    <col min="21" max="21" width="10.7109375" style="2" customWidth="1"/>
    <col min="22" max="22" width="12.42578125" style="2" bestFit="1" customWidth="1"/>
    <col min="23" max="23" width="10.7109375" style="2" customWidth="1"/>
    <col min="24" max="24" width="12.42578125" style="2" bestFit="1" customWidth="1"/>
    <col min="25" max="25" width="10.7109375" style="2" customWidth="1"/>
    <col min="26" max="26" width="12.42578125" style="2" bestFit="1" customWidth="1"/>
    <col min="27" max="27" width="10.7109375" style="2" customWidth="1"/>
    <col min="28" max="16384" width="11.42578125" style="2"/>
  </cols>
  <sheetData>
    <row r="6" spans="1:28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</row>
    <row r="7" spans="1:28" ht="15" customHeight="1" x14ac:dyDescent="0.2">
      <c r="A7" s="41" t="s">
        <v>410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1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14.25" x14ac:dyDescent="0.25">
      <c r="A11" s="293" t="s">
        <v>5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150"/>
      <c r="W11" s="150"/>
      <c r="X11" s="149"/>
    </row>
    <row r="12" spans="1:28" x14ac:dyDescent="0.2">
      <c r="A12" s="294"/>
      <c r="B12" s="288" t="s">
        <v>431</v>
      </c>
      <c r="C12" s="303"/>
      <c r="D12" s="288" t="s">
        <v>422</v>
      </c>
      <c r="E12" s="303"/>
      <c r="F12" s="288" t="s">
        <v>423</v>
      </c>
      <c r="G12" s="303"/>
      <c r="H12" s="288" t="s">
        <v>424</v>
      </c>
      <c r="I12" s="303"/>
      <c r="J12" s="288" t="s">
        <v>425</v>
      </c>
      <c r="K12" s="303"/>
      <c r="L12" s="288" t="s">
        <v>426</v>
      </c>
      <c r="M12" s="303"/>
      <c r="N12" s="288" t="s">
        <v>427</v>
      </c>
      <c r="O12" s="303"/>
      <c r="P12" s="288" t="s">
        <v>428</v>
      </c>
      <c r="Q12" s="303"/>
      <c r="R12" s="288" t="s">
        <v>429</v>
      </c>
      <c r="S12" s="303"/>
      <c r="T12" s="288" t="s">
        <v>430</v>
      </c>
      <c r="U12" s="303"/>
      <c r="V12" s="288" t="s">
        <v>432</v>
      </c>
      <c r="W12" s="303"/>
      <c r="X12" s="301" t="s">
        <v>3</v>
      </c>
    </row>
    <row r="13" spans="1:28" x14ac:dyDescent="0.2">
      <c r="A13" s="295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301"/>
    </row>
    <row r="14" spans="1:28" x14ac:dyDescent="0.2">
      <c r="A14" s="48" t="s">
        <v>154</v>
      </c>
      <c r="B14" s="49">
        <v>0</v>
      </c>
      <c r="C14" s="50">
        <v>0</v>
      </c>
      <c r="D14" s="49">
        <v>15810</v>
      </c>
      <c r="E14" s="50">
        <v>1.3015409388547427E-2</v>
      </c>
      <c r="F14" s="49">
        <v>27123</v>
      </c>
      <c r="G14" s="50">
        <v>2.2328712766955843E-2</v>
      </c>
      <c r="H14" s="49">
        <v>49550</v>
      </c>
      <c r="I14" s="50">
        <v>4.0791494952721379E-2</v>
      </c>
      <c r="J14" s="49">
        <v>19648</v>
      </c>
      <c r="K14" s="50">
        <v>1.6175000864401004E-2</v>
      </c>
      <c r="L14" s="49">
        <v>410630</v>
      </c>
      <c r="M14" s="50">
        <v>0.33804665131051426</v>
      </c>
      <c r="N14" s="49">
        <v>41085</v>
      </c>
      <c r="O14" s="50">
        <v>3.3822776390162623E-2</v>
      </c>
      <c r="P14" s="49">
        <v>211068</v>
      </c>
      <c r="Q14" s="50">
        <v>0.17375941991283544</v>
      </c>
      <c r="R14" s="49">
        <v>52268</v>
      </c>
      <c r="S14" s="50">
        <v>4.3029058692004865E-2</v>
      </c>
      <c r="T14" s="49">
        <v>328107</v>
      </c>
      <c r="U14" s="50">
        <v>0.27011049514535934</v>
      </c>
      <c r="V14" s="49">
        <v>59426</v>
      </c>
      <c r="W14" s="50">
        <v>4.8921803815548351E-2</v>
      </c>
      <c r="X14" s="51">
        <v>1214714</v>
      </c>
    </row>
    <row r="15" spans="1:28" x14ac:dyDescent="0.2">
      <c r="A15" s="52" t="s">
        <v>1</v>
      </c>
      <c r="B15" s="53">
        <v>0</v>
      </c>
      <c r="C15" s="54">
        <v>0</v>
      </c>
      <c r="D15" s="53">
        <v>10693</v>
      </c>
      <c r="E15" s="54">
        <v>1.406453666473317E-2</v>
      </c>
      <c r="F15" s="53">
        <v>11714</v>
      </c>
      <c r="G15" s="54">
        <v>1.5407461188692075E-2</v>
      </c>
      <c r="H15" s="53">
        <v>46949</v>
      </c>
      <c r="I15" s="54">
        <v>6.1752167948429595E-2</v>
      </c>
      <c r="J15" s="53">
        <v>10821</v>
      </c>
      <c r="K15" s="54">
        <v>1.4232895468912153E-2</v>
      </c>
      <c r="L15" s="53">
        <v>169853</v>
      </c>
      <c r="M15" s="54">
        <v>0.22340818723603509</v>
      </c>
      <c r="N15" s="53">
        <v>38021</v>
      </c>
      <c r="O15" s="54">
        <v>5.0009141356945654E-2</v>
      </c>
      <c r="P15" s="53">
        <v>185759</v>
      </c>
      <c r="Q15" s="54">
        <v>0.24432939926158881</v>
      </c>
      <c r="R15" s="53">
        <v>44896</v>
      </c>
      <c r="S15" s="54">
        <v>5.905185056577765E-2</v>
      </c>
      <c r="T15" s="53">
        <v>200491</v>
      </c>
      <c r="U15" s="54">
        <v>0.26370644538006344</v>
      </c>
      <c r="V15" s="53">
        <v>41085</v>
      </c>
      <c r="W15" s="54">
        <v>5.4039230231980019E-2</v>
      </c>
      <c r="X15" s="55">
        <v>760281</v>
      </c>
    </row>
    <row r="16" spans="1:28" x14ac:dyDescent="0.2">
      <c r="A16" s="56" t="s">
        <v>2</v>
      </c>
      <c r="B16" s="57">
        <v>0</v>
      </c>
      <c r="C16" s="58">
        <v>0</v>
      </c>
      <c r="D16" s="57">
        <v>5117</v>
      </c>
      <c r="E16" s="58">
        <v>1.126016099147511E-2</v>
      </c>
      <c r="F16" s="57">
        <v>15410</v>
      </c>
      <c r="G16" s="58">
        <v>3.3910314809191211E-2</v>
      </c>
      <c r="H16" s="57">
        <v>2601</v>
      </c>
      <c r="I16" s="58">
        <v>5.7236034275604374E-3</v>
      </c>
      <c r="J16" s="57">
        <v>8828</v>
      </c>
      <c r="K16" s="58">
        <v>1.9426363344292021E-2</v>
      </c>
      <c r="L16" s="57">
        <v>240777</v>
      </c>
      <c r="M16" s="58">
        <v>0.52983931660043038</v>
      </c>
      <c r="N16" s="57">
        <v>3064</v>
      </c>
      <c r="O16" s="58">
        <v>6.742453249536786E-3</v>
      </c>
      <c r="P16" s="57">
        <v>25309</v>
      </c>
      <c r="Q16" s="58">
        <v>5.5693456035419885E-2</v>
      </c>
      <c r="R16" s="57">
        <v>7372</v>
      </c>
      <c r="S16" s="58">
        <v>1.6222377727018664E-2</v>
      </c>
      <c r="T16" s="57">
        <v>127616</v>
      </c>
      <c r="U16" s="58">
        <v>0.2808240580590361</v>
      </c>
      <c r="V16" s="57">
        <v>18341</v>
      </c>
      <c r="W16" s="58">
        <v>4.0360096295611686E-2</v>
      </c>
      <c r="X16" s="59">
        <v>454434</v>
      </c>
    </row>
    <row r="17" spans="1:24" x14ac:dyDescent="0.2">
      <c r="A17" s="151" t="s">
        <v>433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45"/>
    </row>
    <row r="18" spans="1:24" x14ac:dyDescent="0.2">
      <c r="A18" s="45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45"/>
    </row>
    <row r="19" spans="1:24" ht="12" customHeight="1" x14ac:dyDescent="0.2">
      <c r="A19" s="299" t="s">
        <v>6</v>
      </c>
      <c r="B19" s="288" t="s">
        <v>431</v>
      </c>
      <c r="C19" s="303"/>
      <c r="D19" s="288" t="s">
        <v>422</v>
      </c>
      <c r="E19" s="303"/>
      <c r="F19" s="288" t="s">
        <v>423</v>
      </c>
      <c r="G19" s="303"/>
      <c r="H19" s="288" t="s">
        <v>424</v>
      </c>
      <c r="I19" s="303"/>
      <c r="J19" s="288" t="s">
        <v>425</v>
      </c>
      <c r="K19" s="303"/>
      <c r="L19" s="288" t="s">
        <v>426</v>
      </c>
      <c r="M19" s="303"/>
      <c r="N19" s="288" t="s">
        <v>427</v>
      </c>
      <c r="O19" s="303"/>
      <c r="P19" s="288" t="s">
        <v>428</v>
      </c>
      <c r="Q19" s="303"/>
      <c r="R19" s="288" t="s">
        <v>429</v>
      </c>
      <c r="S19" s="303"/>
      <c r="T19" s="288" t="s">
        <v>430</v>
      </c>
      <c r="U19" s="303"/>
      <c r="V19" s="288" t="s">
        <v>432</v>
      </c>
      <c r="W19" s="303"/>
      <c r="X19" s="301" t="s">
        <v>3</v>
      </c>
    </row>
    <row r="20" spans="1:24" x14ac:dyDescent="0.2">
      <c r="A20" s="300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46" t="s">
        <v>18</v>
      </c>
      <c r="W20" s="47" t="s">
        <v>4</v>
      </c>
      <c r="X20" s="301"/>
    </row>
    <row r="21" spans="1:24" x14ac:dyDescent="0.2">
      <c r="A21" s="61" t="s">
        <v>151</v>
      </c>
      <c r="B21" s="62">
        <v>0</v>
      </c>
      <c r="C21" s="64">
        <v>0</v>
      </c>
      <c r="D21" s="62">
        <v>3177</v>
      </c>
      <c r="E21" s="64">
        <v>1.3691604895707636E-2</v>
      </c>
      <c r="F21" s="62">
        <v>979</v>
      </c>
      <c r="G21" s="64">
        <v>4.2191001551456645E-3</v>
      </c>
      <c r="H21" s="62">
        <v>1452</v>
      </c>
      <c r="I21" s="64">
        <v>6.2575418031373901E-3</v>
      </c>
      <c r="J21" s="62">
        <v>5150</v>
      </c>
      <c r="K21" s="64">
        <v>2.2194449232890882E-2</v>
      </c>
      <c r="L21" s="62">
        <v>94997</v>
      </c>
      <c r="M21" s="64">
        <v>0.40939924151008444</v>
      </c>
      <c r="N21" s="62">
        <v>12604</v>
      </c>
      <c r="O21" s="64">
        <v>5.4318220996379937E-2</v>
      </c>
      <c r="P21" s="62">
        <v>25373</v>
      </c>
      <c r="Q21" s="64">
        <v>0.10934752628857093</v>
      </c>
      <c r="R21" s="62">
        <v>10482</v>
      </c>
      <c r="S21" s="64">
        <v>4.5173245992070329E-2</v>
      </c>
      <c r="T21" s="62">
        <v>66193</v>
      </c>
      <c r="U21" s="64">
        <v>0.28526547147043613</v>
      </c>
      <c r="V21" s="62">
        <v>11633</v>
      </c>
      <c r="W21" s="64">
        <v>5.0133597655576623E-2</v>
      </c>
      <c r="X21" s="63">
        <v>232040</v>
      </c>
    </row>
    <row r="22" spans="1:24" x14ac:dyDescent="0.2">
      <c r="A22" s="52" t="s">
        <v>7</v>
      </c>
      <c r="B22" s="53">
        <v>0</v>
      </c>
      <c r="C22" s="54">
        <v>0</v>
      </c>
      <c r="D22" s="53">
        <v>12557</v>
      </c>
      <c r="E22" s="54">
        <v>1.3592533578115122E-2</v>
      </c>
      <c r="F22" s="53">
        <v>25834</v>
      </c>
      <c r="G22" s="54">
        <v>2.7964443135862552E-2</v>
      </c>
      <c r="H22" s="53">
        <v>45735</v>
      </c>
      <c r="I22" s="54">
        <v>4.9506611706227215E-2</v>
      </c>
      <c r="J22" s="53">
        <v>14294</v>
      </c>
      <c r="K22" s="54">
        <v>1.5472778128978066E-2</v>
      </c>
      <c r="L22" s="53">
        <v>299199</v>
      </c>
      <c r="M22" s="54">
        <v>0.32387293573612064</v>
      </c>
      <c r="N22" s="53">
        <v>21954</v>
      </c>
      <c r="O22" s="54">
        <v>2.3764472578955118E-2</v>
      </c>
      <c r="P22" s="53">
        <v>175936</v>
      </c>
      <c r="Q22" s="54">
        <v>0.19044485048970791</v>
      </c>
      <c r="R22" s="53">
        <v>39144</v>
      </c>
      <c r="S22" s="54">
        <v>4.2372074092676466E-2</v>
      </c>
      <c r="T22" s="53">
        <v>247547</v>
      </c>
      <c r="U22" s="54">
        <v>0.26796136893060957</v>
      </c>
      <c r="V22" s="53">
        <v>41614</v>
      </c>
      <c r="W22" s="54">
        <v>4.5045766689470627E-2</v>
      </c>
      <c r="X22" s="55">
        <v>923816</v>
      </c>
    </row>
    <row r="23" spans="1:24" x14ac:dyDescent="0.2">
      <c r="A23" s="56" t="s">
        <v>8</v>
      </c>
      <c r="B23" s="57">
        <v>0</v>
      </c>
      <c r="C23" s="58">
        <v>0</v>
      </c>
      <c r="D23" s="57">
        <v>76</v>
      </c>
      <c r="E23" s="58">
        <v>1.2912213934997197E-3</v>
      </c>
      <c r="F23" s="57">
        <v>310</v>
      </c>
      <c r="G23" s="58">
        <v>5.266824105064646E-3</v>
      </c>
      <c r="H23" s="57">
        <v>2363</v>
      </c>
      <c r="I23" s="58">
        <v>4.0146791484734705E-2</v>
      </c>
      <c r="J23" s="57">
        <v>204</v>
      </c>
      <c r="K23" s="58">
        <v>3.4659100562360896E-3</v>
      </c>
      <c r="L23" s="57">
        <v>16433</v>
      </c>
      <c r="M23" s="58">
        <v>0.27919264683395911</v>
      </c>
      <c r="N23" s="57">
        <v>6526</v>
      </c>
      <c r="O23" s="58">
        <v>0.11087514228919962</v>
      </c>
      <c r="P23" s="57">
        <v>9758</v>
      </c>
      <c r="Q23" s="58">
        <v>0.16578603102329295</v>
      </c>
      <c r="R23" s="57">
        <v>2642</v>
      </c>
      <c r="S23" s="58">
        <v>4.4886933179292883E-2</v>
      </c>
      <c r="T23" s="57">
        <v>14367</v>
      </c>
      <c r="U23" s="58">
        <v>0.2440918126369799</v>
      </c>
      <c r="V23" s="57">
        <v>6178</v>
      </c>
      <c r="W23" s="58">
        <v>0.10496270748738511</v>
      </c>
      <c r="X23" s="59">
        <v>58859</v>
      </c>
    </row>
    <row r="24" spans="1:24" x14ac:dyDescent="0.2">
      <c r="A24" s="151" t="s">
        <v>433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2" customHeight="1" x14ac:dyDescent="0.2">
      <c r="A26" s="299" t="s">
        <v>13</v>
      </c>
      <c r="B26" s="288" t="s">
        <v>431</v>
      </c>
      <c r="C26" s="303"/>
      <c r="D26" s="288" t="s">
        <v>422</v>
      </c>
      <c r="E26" s="303"/>
      <c r="F26" s="288" t="s">
        <v>423</v>
      </c>
      <c r="G26" s="303"/>
      <c r="H26" s="288" t="s">
        <v>424</v>
      </c>
      <c r="I26" s="303"/>
      <c r="J26" s="288" t="s">
        <v>425</v>
      </c>
      <c r="K26" s="303"/>
      <c r="L26" s="288" t="s">
        <v>426</v>
      </c>
      <c r="M26" s="303"/>
      <c r="N26" s="288" t="s">
        <v>427</v>
      </c>
      <c r="O26" s="303"/>
      <c r="P26" s="288" t="s">
        <v>428</v>
      </c>
      <c r="Q26" s="303"/>
      <c r="R26" s="288" t="s">
        <v>429</v>
      </c>
      <c r="S26" s="303"/>
      <c r="T26" s="288" t="s">
        <v>430</v>
      </c>
      <c r="U26" s="303"/>
      <c r="V26" s="288" t="s">
        <v>432</v>
      </c>
      <c r="W26" s="303"/>
      <c r="X26" s="301" t="s">
        <v>3</v>
      </c>
    </row>
    <row r="27" spans="1:24" x14ac:dyDescent="0.2">
      <c r="A27" s="300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46" t="s">
        <v>18</v>
      </c>
      <c r="Q27" s="47" t="s">
        <v>4</v>
      </c>
      <c r="R27" s="46" t="s">
        <v>18</v>
      </c>
      <c r="S27" s="47" t="s">
        <v>4</v>
      </c>
      <c r="T27" s="46" t="s">
        <v>18</v>
      </c>
      <c r="U27" s="47" t="s">
        <v>4</v>
      </c>
      <c r="V27" s="46" t="s">
        <v>18</v>
      </c>
      <c r="W27" s="47" t="s">
        <v>4</v>
      </c>
      <c r="X27" s="301"/>
    </row>
    <row r="28" spans="1:24" x14ac:dyDescent="0.2">
      <c r="A28" s="72" t="s">
        <v>14</v>
      </c>
      <c r="B28" s="87">
        <v>0</v>
      </c>
      <c r="C28" s="64">
        <v>0</v>
      </c>
      <c r="D28" s="87">
        <v>293</v>
      </c>
      <c r="E28" s="64">
        <v>4.5913250595461955E-3</v>
      </c>
      <c r="F28" s="87">
        <v>796</v>
      </c>
      <c r="G28" s="64">
        <v>1.2473360912623794E-2</v>
      </c>
      <c r="H28" s="87">
        <v>20351</v>
      </c>
      <c r="I28" s="64">
        <v>0.31890121599598847</v>
      </c>
      <c r="J28" s="87">
        <v>420</v>
      </c>
      <c r="K28" s="64">
        <v>6.581421587062806E-3</v>
      </c>
      <c r="L28" s="87">
        <v>14044</v>
      </c>
      <c r="M28" s="64">
        <v>0.22007020183026199</v>
      </c>
      <c r="N28" s="87">
        <v>2772</v>
      </c>
      <c r="O28" s="64">
        <v>4.3437382474614518E-2</v>
      </c>
      <c r="P28" s="87">
        <v>7081</v>
      </c>
      <c r="Q28" s="64">
        <v>0.11095963394759935</v>
      </c>
      <c r="R28" s="87">
        <v>1607</v>
      </c>
      <c r="S28" s="64">
        <v>2.5181772596214114E-2</v>
      </c>
      <c r="T28" s="87">
        <v>14203</v>
      </c>
      <c r="U28" s="64">
        <v>0.2225617400025072</v>
      </c>
      <c r="V28" s="87">
        <v>2250</v>
      </c>
      <c r="W28" s="64">
        <v>3.5257615644979312E-2</v>
      </c>
      <c r="X28" s="152">
        <v>63816</v>
      </c>
    </row>
    <row r="29" spans="1:24" x14ac:dyDescent="0.2">
      <c r="A29" s="95" t="s">
        <v>15</v>
      </c>
      <c r="B29" s="88">
        <v>0</v>
      </c>
      <c r="C29" s="54">
        <v>0</v>
      </c>
      <c r="D29" s="88">
        <v>4266</v>
      </c>
      <c r="E29" s="54">
        <v>3.4946588898355072E-2</v>
      </c>
      <c r="F29" s="88">
        <v>4929</v>
      </c>
      <c r="G29" s="54">
        <v>4.0377809817157086E-2</v>
      </c>
      <c r="H29" s="88">
        <v>3835</v>
      </c>
      <c r="I29" s="54">
        <v>3.1415885706795987E-2</v>
      </c>
      <c r="J29" s="88">
        <v>2917</v>
      </c>
      <c r="K29" s="54">
        <v>2.3895733665377811E-2</v>
      </c>
      <c r="L29" s="88">
        <v>48271</v>
      </c>
      <c r="M29" s="54">
        <v>0.3954305655678616</v>
      </c>
      <c r="N29" s="88">
        <v>5755</v>
      </c>
      <c r="O29" s="54">
        <v>4.7144308277082381E-2</v>
      </c>
      <c r="P29" s="88">
        <v>17856</v>
      </c>
      <c r="Q29" s="54">
        <v>0.1462743299036634</v>
      </c>
      <c r="R29" s="88">
        <v>2414</v>
      </c>
      <c r="S29" s="54">
        <v>1.977521462743299E-2</v>
      </c>
      <c r="T29" s="88">
        <v>27412</v>
      </c>
      <c r="U29" s="54">
        <v>0.22455599973785961</v>
      </c>
      <c r="V29" s="88">
        <v>4417</v>
      </c>
      <c r="W29" s="54">
        <v>3.6183563798414052E-2</v>
      </c>
      <c r="X29" s="153">
        <v>122072</v>
      </c>
    </row>
    <row r="30" spans="1:24" x14ac:dyDescent="0.2">
      <c r="A30" s="65" t="s">
        <v>16</v>
      </c>
      <c r="B30" s="66">
        <v>0</v>
      </c>
      <c r="C30" s="67">
        <v>0</v>
      </c>
      <c r="D30" s="66">
        <v>3825</v>
      </c>
      <c r="E30" s="67">
        <v>1.8228173846740373E-2</v>
      </c>
      <c r="F30" s="66">
        <v>3167</v>
      </c>
      <c r="G30" s="67">
        <v>1.5092451391536409E-2</v>
      </c>
      <c r="H30" s="66">
        <v>4492</v>
      </c>
      <c r="I30" s="67">
        <v>2.1406786122760198E-2</v>
      </c>
      <c r="J30" s="66">
        <v>2896</v>
      </c>
      <c r="K30" s="67">
        <v>1.3800991231414411E-2</v>
      </c>
      <c r="L30" s="66">
        <v>71617</v>
      </c>
      <c r="M30" s="67">
        <v>0.34129336637438046</v>
      </c>
      <c r="N30" s="66">
        <v>5509</v>
      </c>
      <c r="O30" s="67">
        <v>2.6253335874952346E-2</v>
      </c>
      <c r="P30" s="66">
        <v>26736</v>
      </c>
      <c r="Q30" s="67">
        <v>0.12741136103698056</v>
      </c>
      <c r="R30" s="66">
        <v>8747</v>
      </c>
      <c r="S30" s="67">
        <v>4.1684140297369422E-2</v>
      </c>
      <c r="T30" s="66">
        <v>67020</v>
      </c>
      <c r="U30" s="67">
        <v>0.31938619900876858</v>
      </c>
      <c r="V30" s="66">
        <v>15831</v>
      </c>
      <c r="W30" s="67">
        <v>7.5443194815097217E-2</v>
      </c>
      <c r="X30" s="154">
        <v>209840</v>
      </c>
    </row>
    <row r="31" spans="1:24" x14ac:dyDescent="0.2">
      <c r="A31" s="96" t="s">
        <v>17</v>
      </c>
      <c r="B31" s="69">
        <v>0</v>
      </c>
      <c r="C31" s="70">
        <v>0</v>
      </c>
      <c r="D31" s="69">
        <v>7426</v>
      </c>
      <c r="E31" s="70">
        <v>9.0809372466392826E-3</v>
      </c>
      <c r="F31" s="69">
        <v>18232</v>
      </c>
      <c r="G31" s="70">
        <v>2.2295131683372934E-2</v>
      </c>
      <c r="H31" s="69">
        <v>20872</v>
      </c>
      <c r="I31" s="70">
        <v>2.5523474577411137E-2</v>
      </c>
      <c r="J31" s="69">
        <v>13415</v>
      </c>
      <c r="K31" s="70">
        <v>1.6404628758910043E-2</v>
      </c>
      <c r="L31" s="69">
        <v>276636</v>
      </c>
      <c r="M31" s="70">
        <v>0.33828631243755786</v>
      </c>
      <c r="N31" s="69">
        <v>27048</v>
      </c>
      <c r="O31" s="70">
        <v>3.3075840378009605E-2</v>
      </c>
      <c r="P31" s="69">
        <v>159319</v>
      </c>
      <c r="Q31" s="70">
        <v>0.19482437936942149</v>
      </c>
      <c r="R31" s="69">
        <v>39378</v>
      </c>
      <c r="S31" s="70">
        <v>4.8153669121756219E-2</v>
      </c>
      <c r="T31" s="69">
        <v>219473</v>
      </c>
      <c r="U31" s="70">
        <v>0.26838412878153289</v>
      </c>
      <c r="V31" s="69">
        <v>35958</v>
      </c>
      <c r="W31" s="70">
        <v>4.3971497645388546E-2</v>
      </c>
      <c r="X31" s="155">
        <v>817757</v>
      </c>
    </row>
    <row r="32" spans="1:24" x14ac:dyDescent="0.2">
      <c r="A32" s="151" t="s">
        <v>433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</sheetData>
  <mergeCells count="42">
    <mergeCell ref="T19:U19"/>
    <mergeCell ref="V19:W19"/>
    <mergeCell ref="X19:X20"/>
    <mergeCell ref="A26:A27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X27"/>
    <mergeCell ref="J19:K19"/>
    <mergeCell ref="L19:M19"/>
    <mergeCell ref="N19:O19"/>
    <mergeCell ref="P19:Q19"/>
    <mergeCell ref="R19:S19"/>
    <mergeCell ref="A19:A20"/>
    <mergeCell ref="B19:C19"/>
    <mergeCell ref="D19:E19"/>
    <mergeCell ref="F19:G19"/>
    <mergeCell ref="H19:I19"/>
    <mergeCell ref="A6:AB6"/>
    <mergeCell ref="A11:A13"/>
    <mergeCell ref="B11:N11"/>
    <mergeCell ref="O11:U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X13"/>
  </mergeCells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AF2BA-1895-47D4-BFD1-B6766D39C12F}">
  <sheetPr>
    <tabColor theme="5" tint="0.39997558519241921"/>
  </sheetPr>
  <dimension ref="A6:AD27"/>
  <sheetViews>
    <sheetView showGridLines="0" topLeftCell="A8" zoomScale="90" zoomScaleNormal="90" workbookViewId="0">
      <selection activeCell="X14" sqref="X14:X26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5.42578125" style="3" customWidth="1"/>
    <col min="4" max="4" width="12.42578125" style="3" bestFit="1" customWidth="1"/>
    <col min="5" max="5" width="5.42578125" style="3" customWidth="1"/>
    <col min="6" max="6" width="12.42578125" style="3" bestFit="1" customWidth="1"/>
    <col min="7" max="7" width="7.42578125" style="3" customWidth="1"/>
    <col min="8" max="8" width="12.42578125" style="3" bestFit="1" customWidth="1"/>
    <col min="9" max="9" width="5.42578125" style="3" customWidth="1"/>
    <col min="10" max="10" width="12.42578125" style="3" bestFit="1" customWidth="1"/>
    <col min="11" max="11" width="5.42578125" style="3" customWidth="1"/>
    <col min="12" max="12" width="12.42578125" style="3" bestFit="1" customWidth="1"/>
    <col min="13" max="13" width="6.85546875" style="3" customWidth="1"/>
    <col min="14" max="14" width="12.42578125" style="3" bestFit="1" customWidth="1"/>
    <col min="15" max="15" width="5.42578125" style="3" customWidth="1"/>
    <col min="16" max="16" width="12.42578125" style="2" bestFit="1" customWidth="1"/>
    <col min="17" max="17" width="5.42578125" style="2" customWidth="1"/>
    <col min="18" max="18" width="12.42578125" style="2" bestFit="1" customWidth="1"/>
    <col min="19" max="19" width="7" style="2" customWidth="1"/>
    <col min="20" max="20" width="12.42578125" style="2" bestFit="1" customWidth="1"/>
    <col min="21" max="21" width="8.42578125" style="2" customWidth="1"/>
    <col min="22" max="22" width="12.42578125" style="2" bestFit="1" customWidth="1"/>
    <col min="23" max="23" width="6.28515625" style="2" customWidth="1"/>
    <col min="24" max="24" width="13.85546875" style="2" customWidth="1"/>
    <col min="25" max="25" width="11.5703125" style="2" customWidth="1"/>
    <col min="26" max="26" width="11.28515625" style="2" customWidth="1"/>
    <col min="27" max="27" width="10.7109375" style="2" customWidth="1"/>
    <col min="28" max="28" width="12.42578125" style="2" bestFit="1" customWidth="1"/>
    <col min="29" max="29" width="10.7109375" style="2" customWidth="1"/>
    <col min="30" max="16384" width="11.42578125" style="2"/>
  </cols>
  <sheetData>
    <row r="6" spans="1:30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0" ht="15" customHeight="1" x14ac:dyDescent="0.2">
      <c r="A7" s="41" t="s">
        <v>461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15" customHeight="1" x14ac:dyDescent="0.2">
      <c r="A8" s="41" t="s">
        <v>150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15" customHeight="1" x14ac:dyDescent="0.2">
      <c r="A9" s="179" t="s">
        <v>460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1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spans="1:30" ht="14.25" customHeight="1" x14ac:dyDescent="0.25">
      <c r="A10" s="157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157"/>
      <c r="W10" s="157"/>
      <c r="X10" s="205"/>
      <c r="Y10" s="205"/>
      <c r="Z10" s="156"/>
    </row>
    <row r="11" spans="1:30" ht="27.75" customHeight="1" x14ac:dyDescent="0.2">
      <c r="A11" s="192"/>
      <c r="B11" s="306" t="s">
        <v>410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8"/>
    </row>
    <row r="12" spans="1:30" ht="42" customHeight="1" x14ac:dyDescent="0.2">
      <c r="A12" s="309" t="s">
        <v>404</v>
      </c>
      <c r="B12" s="305" t="s">
        <v>431</v>
      </c>
      <c r="C12" s="303"/>
      <c r="D12" s="288" t="s">
        <v>422</v>
      </c>
      <c r="E12" s="303"/>
      <c r="F12" s="288" t="s">
        <v>423</v>
      </c>
      <c r="G12" s="303"/>
      <c r="H12" s="288" t="s">
        <v>424</v>
      </c>
      <c r="I12" s="303"/>
      <c r="J12" s="288" t="s">
        <v>425</v>
      </c>
      <c r="K12" s="303"/>
      <c r="L12" s="288" t="s">
        <v>426</v>
      </c>
      <c r="M12" s="303"/>
      <c r="N12" s="305" t="s">
        <v>427</v>
      </c>
      <c r="O12" s="305"/>
      <c r="P12" s="288" t="s">
        <v>428</v>
      </c>
      <c r="Q12" s="303"/>
      <c r="R12" s="288" t="s">
        <v>429</v>
      </c>
      <c r="S12" s="303"/>
      <c r="T12" s="288" t="s">
        <v>430</v>
      </c>
      <c r="U12" s="303"/>
      <c r="V12" s="288" t="s">
        <v>432</v>
      </c>
      <c r="W12" s="303"/>
      <c r="X12" s="288" t="s">
        <v>471</v>
      </c>
      <c r="Y12" s="303"/>
      <c r="Z12" s="301" t="s">
        <v>3</v>
      </c>
    </row>
    <row r="13" spans="1:30" x14ac:dyDescent="0.2">
      <c r="A13" s="310"/>
      <c r="B13" s="189" t="s">
        <v>18</v>
      </c>
      <c r="C13" s="178" t="s">
        <v>4</v>
      </c>
      <c r="D13" s="177" t="s">
        <v>18</v>
      </c>
      <c r="E13" s="178" t="s">
        <v>4</v>
      </c>
      <c r="F13" s="177" t="s">
        <v>18</v>
      </c>
      <c r="G13" s="178" t="s">
        <v>4</v>
      </c>
      <c r="H13" s="177" t="s">
        <v>18</v>
      </c>
      <c r="I13" s="178" t="s">
        <v>4</v>
      </c>
      <c r="J13" s="177" t="s">
        <v>18</v>
      </c>
      <c r="K13" s="178" t="s">
        <v>4</v>
      </c>
      <c r="L13" s="177" t="s">
        <v>18</v>
      </c>
      <c r="M13" s="178" t="s">
        <v>4</v>
      </c>
      <c r="N13" s="189" t="s">
        <v>18</v>
      </c>
      <c r="O13" s="189" t="s">
        <v>4</v>
      </c>
      <c r="P13" s="177" t="s">
        <v>18</v>
      </c>
      <c r="Q13" s="178" t="s">
        <v>4</v>
      </c>
      <c r="R13" s="177" t="s">
        <v>18</v>
      </c>
      <c r="S13" s="178" t="s">
        <v>4</v>
      </c>
      <c r="T13" s="177" t="s">
        <v>18</v>
      </c>
      <c r="U13" s="178" t="s">
        <v>4</v>
      </c>
      <c r="V13" s="177" t="s">
        <v>18</v>
      </c>
      <c r="W13" s="178" t="s">
        <v>4</v>
      </c>
      <c r="X13" s="203" t="s">
        <v>18</v>
      </c>
      <c r="Y13" s="204" t="s">
        <v>4</v>
      </c>
      <c r="Z13" s="311"/>
    </row>
    <row r="14" spans="1:30" ht="25.5" customHeight="1" x14ac:dyDescent="0.2">
      <c r="A14" s="209" t="s">
        <v>431</v>
      </c>
      <c r="B14" s="62">
        <v>0</v>
      </c>
      <c r="C14" s="64">
        <f>+B14/Z14</f>
        <v>0</v>
      </c>
      <c r="D14" s="87">
        <v>285</v>
      </c>
      <c r="E14" s="64">
        <f>+D14/$Z14</f>
        <v>3.6926664939103397E-2</v>
      </c>
      <c r="F14" s="87">
        <v>0</v>
      </c>
      <c r="G14" s="64">
        <f t="shared" ref="G14:G25" si="0">+F14/$Z14</f>
        <v>0</v>
      </c>
      <c r="H14" s="87">
        <v>527</v>
      </c>
      <c r="I14" s="64">
        <f t="shared" ref="I14:I25" si="1">+H14/$Z14</f>
        <v>6.8281938325991193E-2</v>
      </c>
      <c r="J14" s="87">
        <v>62</v>
      </c>
      <c r="K14" s="64">
        <f t="shared" ref="K14:K25" si="2">+J14/$Z14</f>
        <v>8.0331692148224929E-3</v>
      </c>
      <c r="L14" s="87">
        <v>2434</v>
      </c>
      <c r="M14" s="64">
        <f t="shared" ref="M14:M25" si="3">+L14/$Z14</f>
        <v>0.31536667530448304</v>
      </c>
      <c r="N14" s="62">
        <v>0</v>
      </c>
      <c r="O14" s="185">
        <f t="shared" ref="O14:O25" si="4">+N14/$Z14</f>
        <v>0</v>
      </c>
      <c r="P14" s="87">
        <v>413</v>
      </c>
      <c r="Q14" s="64">
        <f t="shared" ref="Q14:Q25" si="5">+P14/$Z14</f>
        <v>5.3511272350349831E-2</v>
      </c>
      <c r="R14" s="87">
        <v>28</v>
      </c>
      <c r="S14" s="64">
        <f t="shared" ref="S14:S25" si="6">+R14/$Z14</f>
        <v>3.6278828712101581E-3</v>
      </c>
      <c r="T14" s="87">
        <v>1945</v>
      </c>
      <c r="U14" s="64">
        <f t="shared" ref="U14:U25" si="7">+T14/$Z14</f>
        <v>0.25200829230370564</v>
      </c>
      <c r="V14" s="87">
        <v>100</v>
      </c>
      <c r="W14" s="64">
        <f t="shared" ref="W14:W25" si="8">+V14/$Z14</f>
        <v>1.2956724540036279E-2</v>
      </c>
      <c r="X14" s="211">
        <v>1924</v>
      </c>
      <c r="Y14" s="64">
        <f t="shared" ref="Y14:Y25" si="9">+X14/$Z14</f>
        <v>0.249287380150298</v>
      </c>
      <c r="Z14" s="63">
        <v>7718</v>
      </c>
    </row>
    <row r="15" spans="1:30" ht="25.5" customHeight="1" x14ac:dyDescent="0.2">
      <c r="A15" s="199" t="s">
        <v>422</v>
      </c>
      <c r="B15" s="183">
        <v>0</v>
      </c>
      <c r="C15" s="190">
        <f t="shared" ref="C15:C25" si="10">+B15/Z15</f>
        <v>0</v>
      </c>
      <c r="D15" s="186">
        <v>1339</v>
      </c>
      <c r="E15" s="190">
        <f t="shared" ref="C15:Y26" si="11">+D15/$Z15</f>
        <v>2.4203315076911952E-2</v>
      </c>
      <c r="F15" s="186">
        <v>7302</v>
      </c>
      <c r="G15" s="190">
        <f t="shared" si="0"/>
        <v>0.13198850387723007</v>
      </c>
      <c r="H15" s="186">
        <v>550</v>
      </c>
      <c r="I15" s="190">
        <f t="shared" si="1"/>
        <v>9.9416156029137979E-3</v>
      </c>
      <c r="J15" s="186">
        <v>864</v>
      </c>
      <c r="K15" s="190">
        <f t="shared" si="2"/>
        <v>1.5617374328940947E-2</v>
      </c>
      <c r="L15" s="186">
        <v>12927</v>
      </c>
      <c r="M15" s="190">
        <f t="shared" si="3"/>
        <v>0.23366411799793937</v>
      </c>
      <c r="N15" s="183">
        <v>1936</v>
      </c>
      <c r="O15" s="184">
        <f t="shared" si="4"/>
        <v>3.4994486922256568E-2</v>
      </c>
      <c r="P15" s="186">
        <v>1715</v>
      </c>
      <c r="Q15" s="190">
        <f t="shared" si="5"/>
        <v>3.0999765016358476E-2</v>
      </c>
      <c r="R15" s="186">
        <v>2357</v>
      </c>
      <c r="S15" s="190">
        <f t="shared" si="6"/>
        <v>4.2604341774668764E-2</v>
      </c>
      <c r="T15" s="186">
        <v>6266</v>
      </c>
      <c r="U15" s="190">
        <f t="shared" si="7"/>
        <v>0.113262115214287</v>
      </c>
      <c r="V15" s="186">
        <v>1214</v>
      </c>
      <c r="W15" s="190">
        <f t="shared" si="8"/>
        <v>2.1943856985340637E-2</v>
      </c>
      <c r="X15" s="212">
        <v>18852</v>
      </c>
      <c r="Y15" s="190">
        <f t="shared" si="9"/>
        <v>0.34076243153841984</v>
      </c>
      <c r="Z15" s="188">
        <v>55323</v>
      </c>
    </row>
    <row r="16" spans="1:30" ht="25.5" customHeight="1" x14ac:dyDescent="0.2">
      <c r="A16" s="210" t="s">
        <v>423</v>
      </c>
      <c r="B16" s="181">
        <v>0</v>
      </c>
      <c r="C16" s="191">
        <f t="shared" si="10"/>
        <v>0</v>
      </c>
      <c r="D16" s="187">
        <v>2492</v>
      </c>
      <c r="E16" s="191">
        <f t="shared" si="11"/>
        <v>3.1862525731674571E-2</v>
      </c>
      <c r="F16" s="187">
        <v>11438</v>
      </c>
      <c r="G16" s="191">
        <f t="shared" si="0"/>
        <v>0.14624541304931532</v>
      </c>
      <c r="H16" s="187">
        <v>2399</v>
      </c>
      <c r="I16" s="191">
        <f t="shared" si="1"/>
        <v>3.0673434683100843E-2</v>
      </c>
      <c r="J16" s="187">
        <v>1412</v>
      </c>
      <c r="K16" s="191">
        <f t="shared" si="2"/>
        <v>1.8053726457915129E-2</v>
      </c>
      <c r="L16" s="187">
        <v>16677</v>
      </c>
      <c r="M16" s="191">
        <f t="shared" si="3"/>
        <v>0.2132308754523021</v>
      </c>
      <c r="N16" s="181">
        <v>0</v>
      </c>
      <c r="O16" s="182">
        <f t="shared" si="4"/>
        <v>0</v>
      </c>
      <c r="P16" s="187">
        <v>7235</v>
      </c>
      <c r="Q16" s="191">
        <f t="shared" si="5"/>
        <v>9.2506169208934799E-2</v>
      </c>
      <c r="R16" s="187">
        <v>1960</v>
      </c>
      <c r="S16" s="191">
        <f t="shared" si="6"/>
        <v>2.5060413496822698E-2</v>
      </c>
      <c r="T16" s="187">
        <v>6362</v>
      </c>
      <c r="U16" s="191">
        <f t="shared" si="7"/>
        <v>8.1344056462645919E-2</v>
      </c>
      <c r="V16" s="187">
        <v>851</v>
      </c>
      <c r="W16" s="191">
        <f t="shared" si="8"/>
        <v>1.0880822390712305E-2</v>
      </c>
      <c r="X16" s="213">
        <v>27384</v>
      </c>
      <c r="Y16" s="191">
        <f t="shared" si="9"/>
        <v>0.35012977714132282</v>
      </c>
      <c r="Z16" s="86">
        <v>78211</v>
      </c>
    </row>
    <row r="17" spans="1:27" ht="25.5" customHeight="1" x14ac:dyDescent="0.2">
      <c r="A17" s="199" t="s">
        <v>424</v>
      </c>
      <c r="B17" s="183">
        <v>0</v>
      </c>
      <c r="C17" s="190">
        <f t="shared" si="10"/>
        <v>0</v>
      </c>
      <c r="D17" s="186">
        <v>1080</v>
      </c>
      <c r="E17" s="190">
        <f t="shared" si="11"/>
        <v>1.5090121559312561E-2</v>
      </c>
      <c r="F17" s="186">
        <v>1940</v>
      </c>
      <c r="G17" s="190">
        <f t="shared" si="0"/>
        <v>2.7106329467654046E-2</v>
      </c>
      <c r="H17" s="186">
        <v>7510</v>
      </c>
      <c r="I17" s="190">
        <f t="shared" si="1"/>
        <v>0.10493223417633087</v>
      </c>
      <c r="J17" s="186">
        <v>354</v>
      </c>
      <c r="K17" s="190">
        <f t="shared" si="2"/>
        <v>4.9462065111080065E-3</v>
      </c>
      <c r="L17" s="186">
        <v>16050</v>
      </c>
      <c r="M17" s="190">
        <f t="shared" si="3"/>
        <v>0.22425597317311724</v>
      </c>
      <c r="N17" s="183">
        <v>1761</v>
      </c>
      <c r="O17" s="184">
        <f t="shared" si="4"/>
        <v>2.4605281542545758E-2</v>
      </c>
      <c r="P17" s="186">
        <v>6181</v>
      </c>
      <c r="Q17" s="190">
        <f t="shared" si="5"/>
        <v>8.6363001257510133E-2</v>
      </c>
      <c r="R17" s="186">
        <v>2162</v>
      </c>
      <c r="S17" s="190">
        <f t="shared" si="6"/>
        <v>3.0208187788179405E-2</v>
      </c>
      <c r="T17" s="186">
        <v>12642</v>
      </c>
      <c r="U17" s="190">
        <f t="shared" si="7"/>
        <v>0.17663825625261981</v>
      </c>
      <c r="V17" s="186">
        <v>1955</v>
      </c>
      <c r="W17" s="190">
        <f t="shared" si="8"/>
        <v>2.7315914489311165E-2</v>
      </c>
      <c r="X17" s="212">
        <v>19934</v>
      </c>
      <c r="Y17" s="190">
        <f t="shared" si="9"/>
        <v>0.27852452144753387</v>
      </c>
      <c r="Z17" s="188">
        <v>71570</v>
      </c>
    </row>
    <row r="18" spans="1:27" ht="25.5" customHeight="1" x14ac:dyDescent="0.2">
      <c r="A18" s="210" t="s">
        <v>425</v>
      </c>
      <c r="B18" s="181">
        <v>0</v>
      </c>
      <c r="C18" s="191">
        <f t="shared" si="10"/>
        <v>0</v>
      </c>
      <c r="D18" s="187">
        <v>1005</v>
      </c>
      <c r="E18" s="191">
        <f t="shared" si="11"/>
        <v>3.0841465660099428E-2</v>
      </c>
      <c r="F18" s="187">
        <v>0</v>
      </c>
      <c r="G18" s="191">
        <f t="shared" si="0"/>
        <v>0</v>
      </c>
      <c r="H18" s="187">
        <v>2576</v>
      </c>
      <c r="I18" s="191">
        <f t="shared" si="1"/>
        <v>7.9052353771558337E-2</v>
      </c>
      <c r="J18" s="187">
        <v>1946</v>
      </c>
      <c r="K18" s="191">
        <f t="shared" si="2"/>
        <v>5.9718897686122874E-2</v>
      </c>
      <c r="L18" s="187">
        <v>9317</v>
      </c>
      <c r="M18" s="191">
        <f t="shared" si="3"/>
        <v>0.2859203338857178</v>
      </c>
      <c r="N18" s="181">
        <v>0</v>
      </c>
      <c r="O18" s="182">
        <f t="shared" si="4"/>
        <v>0</v>
      </c>
      <c r="P18" s="187">
        <v>876</v>
      </c>
      <c r="Q18" s="191">
        <f t="shared" si="5"/>
        <v>2.6882710366415024E-2</v>
      </c>
      <c r="R18" s="187">
        <v>707</v>
      </c>
      <c r="S18" s="191">
        <f t="shared" si="6"/>
        <v>2.1696434051433129E-2</v>
      </c>
      <c r="T18" s="187">
        <v>3444</v>
      </c>
      <c r="U18" s="191">
        <f t="shared" si="7"/>
        <v>0.10568955993371386</v>
      </c>
      <c r="V18" s="187">
        <v>712</v>
      </c>
      <c r="W18" s="191">
        <f t="shared" si="8"/>
        <v>2.1849874179095317E-2</v>
      </c>
      <c r="X18" s="213">
        <v>12004</v>
      </c>
      <c r="Y18" s="191">
        <f t="shared" si="9"/>
        <v>0.36837905849137664</v>
      </c>
      <c r="Z18" s="86">
        <v>32586</v>
      </c>
    </row>
    <row r="19" spans="1:27" ht="41.25" customHeight="1" x14ac:dyDescent="0.2">
      <c r="A19" s="199" t="s">
        <v>426</v>
      </c>
      <c r="B19" s="183">
        <v>0</v>
      </c>
      <c r="C19" s="190">
        <f t="shared" si="10"/>
        <v>0</v>
      </c>
      <c r="D19" s="186">
        <v>2544</v>
      </c>
      <c r="E19" s="190">
        <f t="shared" si="11"/>
        <v>7.3496273184260703E-3</v>
      </c>
      <c r="F19" s="186">
        <v>2401</v>
      </c>
      <c r="G19" s="190">
        <f t="shared" si="0"/>
        <v>6.9364996822095107E-3</v>
      </c>
      <c r="H19" s="186">
        <v>23273</v>
      </c>
      <c r="I19" s="190">
        <f t="shared" si="1"/>
        <v>6.7235800543132843E-2</v>
      </c>
      <c r="J19" s="186">
        <v>1879</v>
      </c>
      <c r="K19" s="190">
        <f t="shared" si="2"/>
        <v>5.4284393597966137E-3</v>
      </c>
      <c r="L19" s="186">
        <v>108519</v>
      </c>
      <c r="M19" s="190">
        <f t="shared" si="3"/>
        <v>0.31351187380828566</v>
      </c>
      <c r="N19" s="183">
        <v>2256</v>
      </c>
      <c r="O19" s="184">
        <f t="shared" si="4"/>
        <v>6.5175940370948175E-3</v>
      </c>
      <c r="P19" s="186">
        <v>28121</v>
      </c>
      <c r="Q19" s="190">
        <f t="shared" si="5"/>
        <v>8.1241694112208926E-2</v>
      </c>
      <c r="R19" s="186">
        <v>8340</v>
      </c>
      <c r="S19" s="190">
        <f t="shared" si="6"/>
        <v>2.4094297105217544E-2</v>
      </c>
      <c r="T19" s="186">
        <v>53518</v>
      </c>
      <c r="U19" s="190">
        <f t="shared" si="7"/>
        <v>0.15461374010515977</v>
      </c>
      <c r="V19" s="186">
        <v>10306</v>
      </c>
      <c r="W19" s="190">
        <f t="shared" si="8"/>
        <v>2.9774079852082972E-2</v>
      </c>
      <c r="X19" s="212">
        <v>104984</v>
      </c>
      <c r="Y19" s="190">
        <f t="shared" si="9"/>
        <v>0.30329924308083434</v>
      </c>
      <c r="Z19" s="188">
        <v>346140</v>
      </c>
    </row>
    <row r="20" spans="1:27" ht="39.75" customHeight="1" x14ac:dyDescent="0.2">
      <c r="A20" s="210" t="s">
        <v>427</v>
      </c>
      <c r="B20" s="181">
        <v>0</v>
      </c>
      <c r="C20" s="191">
        <f t="shared" si="10"/>
        <v>0</v>
      </c>
      <c r="D20" s="187">
        <v>169</v>
      </c>
      <c r="E20" s="191">
        <f t="shared" si="11"/>
        <v>6.9584551406102028E-3</v>
      </c>
      <c r="F20" s="187">
        <v>0</v>
      </c>
      <c r="G20" s="191">
        <f t="shared" si="0"/>
        <v>0</v>
      </c>
      <c r="H20" s="187">
        <v>291</v>
      </c>
      <c r="I20" s="191">
        <f t="shared" si="1"/>
        <v>1.1981718614896858E-2</v>
      </c>
      <c r="J20" s="187">
        <v>38</v>
      </c>
      <c r="K20" s="191">
        <f t="shared" si="2"/>
        <v>1.5646230493679746E-3</v>
      </c>
      <c r="L20" s="187">
        <v>3961</v>
      </c>
      <c r="M20" s="191">
        <f t="shared" si="3"/>
        <v>0.16309136575122493</v>
      </c>
      <c r="N20" s="181">
        <v>4399</v>
      </c>
      <c r="O20" s="182">
        <f t="shared" si="4"/>
        <v>0.18112570510972947</v>
      </c>
      <c r="P20" s="187">
        <v>4616</v>
      </c>
      <c r="Q20" s="191">
        <f t="shared" si="5"/>
        <v>0.19006052620743608</v>
      </c>
      <c r="R20" s="187">
        <v>38</v>
      </c>
      <c r="S20" s="191">
        <f t="shared" si="6"/>
        <v>1.5646230493679746E-3</v>
      </c>
      <c r="T20" s="187">
        <v>7259</v>
      </c>
      <c r="U20" s="191">
        <f t="shared" si="7"/>
        <v>0.29888417672005602</v>
      </c>
      <c r="V20" s="187">
        <v>0</v>
      </c>
      <c r="W20" s="191">
        <f t="shared" si="8"/>
        <v>0</v>
      </c>
      <c r="X20" s="213">
        <v>3518</v>
      </c>
      <c r="Y20" s="191">
        <f t="shared" si="9"/>
        <v>0.14485115493885617</v>
      </c>
      <c r="Z20" s="86">
        <v>24287</v>
      </c>
    </row>
    <row r="21" spans="1:27" ht="42" customHeight="1" x14ac:dyDescent="0.2">
      <c r="A21" s="199" t="s">
        <v>428</v>
      </c>
      <c r="B21" s="183">
        <v>0</v>
      </c>
      <c r="C21" s="190">
        <f t="shared" si="10"/>
        <v>0</v>
      </c>
      <c r="D21" s="186">
        <v>76</v>
      </c>
      <c r="E21" s="190">
        <f t="shared" si="11"/>
        <v>4.0622160457533805E-4</v>
      </c>
      <c r="F21" s="186">
        <v>147</v>
      </c>
      <c r="G21" s="190">
        <f t="shared" si="0"/>
        <v>7.8571810358650919E-4</v>
      </c>
      <c r="H21" s="186">
        <v>7237</v>
      </c>
      <c r="I21" s="190">
        <f t="shared" si="1"/>
        <v>3.8681917793575285E-2</v>
      </c>
      <c r="J21" s="186">
        <v>837</v>
      </c>
      <c r="K21" s="190">
        <f t="shared" si="2"/>
        <v>4.4737826714415525E-3</v>
      </c>
      <c r="L21" s="186">
        <v>19948</v>
      </c>
      <c r="M21" s="190">
        <f t="shared" si="3"/>
        <v>0.10662248115880057</v>
      </c>
      <c r="N21" s="183">
        <v>3136</v>
      </c>
      <c r="O21" s="184">
        <f t="shared" si="4"/>
        <v>1.6761986209845529E-2</v>
      </c>
      <c r="P21" s="186">
        <v>78797</v>
      </c>
      <c r="Q21" s="190">
        <f t="shared" si="5"/>
        <v>0.42117162862793306</v>
      </c>
      <c r="R21" s="186">
        <v>5049</v>
      </c>
      <c r="S21" s="190">
        <f t="shared" si="6"/>
        <v>2.6987011598695813E-2</v>
      </c>
      <c r="T21" s="186">
        <v>36523</v>
      </c>
      <c r="U21" s="190">
        <f t="shared" si="7"/>
        <v>0.19521620610401411</v>
      </c>
      <c r="V21" s="186">
        <v>3231</v>
      </c>
      <c r="W21" s="190">
        <f t="shared" si="8"/>
        <v>1.7269763215564702E-2</v>
      </c>
      <c r="X21" s="212">
        <v>32110</v>
      </c>
      <c r="Y21" s="190">
        <f t="shared" si="9"/>
        <v>0.17162862793308034</v>
      </c>
      <c r="Z21" s="188">
        <v>187090</v>
      </c>
    </row>
    <row r="22" spans="1:27" ht="34.5" customHeight="1" x14ac:dyDescent="0.2">
      <c r="A22" s="210" t="s">
        <v>429</v>
      </c>
      <c r="B22" s="181">
        <v>0</v>
      </c>
      <c r="C22" s="191">
        <f t="shared" si="10"/>
        <v>0</v>
      </c>
      <c r="D22" s="187">
        <v>960</v>
      </c>
      <c r="E22" s="191">
        <f t="shared" si="11"/>
        <v>1.2455723794324861E-2</v>
      </c>
      <c r="F22" s="187">
        <v>293</v>
      </c>
      <c r="G22" s="191">
        <f t="shared" si="0"/>
        <v>3.8015906997262336E-3</v>
      </c>
      <c r="H22" s="187">
        <v>468</v>
      </c>
      <c r="I22" s="191">
        <f t="shared" si="1"/>
        <v>6.0721653497333699E-3</v>
      </c>
      <c r="J22" s="187">
        <v>703</v>
      </c>
      <c r="K22" s="191">
        <f t="shared" si="2"/>
        <v>9.1212227368858093E-3</v>
      </c>
      <c r="L22" s="187">
        <v>13244</v>
      </c>
      <c r="M22" s="191">
        <f t="shared" si="3"/>
        <v>0.17183708951254006</v>
      </c>
      <c r="N22" s="181">
        <v>3408</v>
      </c>
      <c r="O22" s="182">
        <f t="shared" si="4"/>
        <v>4.4217819469853259E-2</v>
      </c>
      <c r="P22" s="187">
        <v>13825</v>
      </c>
      <c r="Q22" s="191">
        <f t="shared" si="5"/>
        <v>0.17937539735056376</v>
      </c>
      <c r="R22" s="187">
        <v>12649</v>
      </c>
      <c r="S22" s="191">
        <f t="shared" si="6"/>
        <v>0.16411713570251579</v>
      </c>
      <c r="T22" s="187">
        <v>12313</v>
      </c>
      <c r="U22" s="191">
        <f t="shared" si="7"/>
        <v>0.15975763237450211</v>
      </c>
      <c r="V22" s="187">
        <v>3965</v>
      </c>
      <c r="W22" s="191">
        <f t="shared" si="8"/>
        <v>5.1444734213018824E-2</v>
      </c>
      <c r="X22" s="213">
        <v>15247</v>
      </c>
      <c r="Y22" s="191">
        <f t="shared" si="9"/>
        <v>0.19782543822090745</v>
      </c>
      <c r="Z22" s="86">
        <v>77073</v>
      </c>
    </row>
    <row r="23" spans="1:27" ht="25.5" customHeight="1" x14ac:dyDescent="0.2">
      <c r="A23" s="199" t="s">
        <v>430</v>
      </c>
      <c r="B23" s="183">
        <v>0</v>
      </c>
      <c r="C23" s="190">
        <f t="shared" si="10"/>
        <v>0</v>
      </c>
      <c r="D23" s="186">
        <v>2245</v>
      </c>
      <c r="E23" s="190">
        <f t="shared" si="11"/>
        <v>1.2729355197205779E-2</v>
      </c>
      <c r="F23" s="186">
        <v>1218</v>
      </c>
      <c r="G23" s="190">
        <f t="shared" si="0"/>
        <v>6.9061713274817986E-3</v>
      </c>
      <c r="H23" s="186">
        <v>541</v>
      </c>
      <c r="I23" s="190">
        <f t="shared" si="1"/>
        <v>3.0675194484135085E-3</v>
      </c>
      <c r="J23" s="186">
        <v>168</v>
      </c>
      <c r="K23" s="190">
        <f t="shared" si="2"/>
        <v>9.5257535551473093E-4</v>
      </c>
      <c r="L23" s="186">
        <v>25537</v>
      </c>
      <c r="M23" s="190">
        <f t="shared" si="3"/>
        <v>0.14479712412964096</v>
      </c>
      <c r="N23" s="183">
        <v>12804</v>
      </c>
      <c r="O23" s="184">
        <f t="shared" si="4"/>
        <v>7.2599850309586988E-2</v>
      </c>
      <c r="P23" s="186">
        <v>17577</v>
      </c>
      <c r="Q23" s="190">
        <f t="shared" si="5"/>
        <v>9.9663196570728724E-2</v>
      </c>
      <c r="R23" s="186">
        <v>6114</v>
      </c>
      <c r="S23" s="190">
        <f t="shared" si="6"/>
        <v>3.4666938831053956E-2</v>
      </c>
      <c r="T23" s="186">
        <v>54202</v>
      </c>
      <c r="U23" s="190">
        <f t="shared" si="7"/>
        <v>0.30733029416434193</v>
      </c>
      <c r="V23" s="186">
        <v>4713</v>
      </c>
      <c r="W23" s="190">
        <f t="shared" si="8"/>
        <v>2.6723140777029326E-2</v>
      </c>
      <c r="X23" s="212">
        <v>51246</v>
      </c>
      <c r="Y23" s="190">
        <f t="shared" si="9"/>
        <v>0.29056950398040415</v>
      </c>
      <c r="Z23" s="188">
        <v>176364</v>
      </c>
    </row>
    <row r="24" spans="1:27" ht="25.5" customHeight="1" x14ac:dyDescent="0.2">
      <c r="A24" s="210" t="s">
        <v>432</v>
      </c>
      <c r="B24" s="181">
        <v>0</v>
      </c>
      <c r="C24" s="191">
        <f t="shared" si="10"/>
        <v>0</v>
      </c>
      <c r="D24" s="187">
        <v>0</v>
      </c>
      <c r="E24" s="191">
        <f t="shared" si="11"/>
        <v>0</v>
      </c>
      <c r="F24" s="187">
        <v>34</v>
      </c>
      <c r="G24" s="191">
        <f t="shared" si="0"/>
        <v>7.3209594763360753E-4</v>
      </c>
      <c r="H24" s="187">
        <v>0</v>
      </c>
      <c r="I24" s="191">
        <f t="shared" si="1"/>
        <v>0</v>
      </c>
      <c r="J24" s="187">
        <v>3162</v>
      </c>
      <c r="K24" s="191">
        <f t="shared" si="2"/>
        <v>6.8084923129925493E-2</v>
      </c>
      <c r="L24" s="187">
        <v>8741</v>
      </c>
      <c r="M24" s="191">
        <f t="shared" si="3"/>
        <v>0.18821325524309893</v>
      </c>
      <c r="N24" s="181">
        <v>62</v>
      </c>
      <c r="O24" s="182">
        <f t="shared" si="4"/>
        <v>1.3349984927436371E-3</v>
      </c>
      <c r="P24" s="187">
        <v>6791</v>
      </c>
      <c r="Q24" s="191">
        <f t="shared" si="5"/>
        <v>0.14622539942293614</v>
      </c>
      <c r="R24" s="187">
        <v>210</v>
      </c>
      <c r="S24" s="191">
        <f t="shared" si="6"/>
        <v>4.5217690883252231E-3</v>
      </c>
      <c r="T24" s="187">
        <v>6358</v>
      </c>
      <c r="U24" s="191">
        <f t="shared" si="7"/>
        <v>0.13690194220748461</v>
      </c>
      <c r="V24" s="187">
        <v>8663</v>
      </c>
      <c r="W24" s="191">
        <f t="shared" si="8"/>
        <v>0.18653374101029241</v>
      </c>
      <c r="X24" s="213">
        <v>12421</v>
      </c>
      <c r="Y24" s="191">
        <f t="shared" si="9"/>
        <v>0.26745187545755994</v>
      </c>
      <c r="Z24" s="86">
        <v>46442</v>
      </c>
      <c r="AA24" s="15"/>
    </row>
    <row r="25" spans="1:27" ht="25.5" customHeight="1" x14ac:dyDescent="0.2">
      <c r="A25" s="199" t="s">
        <v>470</v>
      </c>
      <c r="B25" s="183">
        <v>0</v>
      </c>
      <c r="C25" s="190">
        <f t="shared" si="10"/>
        <v>0</v>
      </c>
      <c r="D25" s="186">
        <v>3616</v>
      </c>
      <c r="E25" s="190">
        <f t="shared" si="11"/>
        <v>3.2718474537317701E-3</v>
      </c>
      <c r="F25" s="186">
        <v>2351</v>
      </c>
      <c r="G25" s="190">
        <f t="shared" si="0"/>
        <v>2.127243739967752E-3</v>
      </c>
      <c r="H25" s="186">
        <v>4177</v>
      </c>
      <c r="I25" s="190">
        <f t="shared" si="1"/>
        <v>3.7794543180966825E-3</v>
      </c>
      <c r="J25" s="183">
        <v>8224</v>
      </c>
      <c r="K25" s="184">
        <f t="shared" si="2"/>
        <v>7.4412813770713708E-3</v>
      </c>
      <c r="L25" s="186">
        <v>173276</v>
      </c>
      <c r="M25" s="190">
        <f t="shared" si="3"/>
        <v>0.15678446885863556</v>
      </c>
      <c r="N25" s="183">
        <v>11322</v>
      </c>
      <c r="O25" s="184">
        <f t="shared" si="4"/>
        <v>1.0244429444455503E-2</v>
      </c>
      <c r="P25" s="186">
        <v>44922</v>
      </c>
      <c r="Q25" s="190">
        <f t="shared" si="5"/>
        <v>4.0646551802140093E-2</v>
      </c>
      <c r="R25" s="186">
        <v>12655</v>
      </c>
      <c r="S25" s="190">
        <f t="shared" si="6"/>
        <v>1.1450561262991026E-2</v>
      </c>
      <c r="T25" s="186">
        <v>127274</v>
      </c>
      <c r="U25" s="190">
        <f t="shared" si="7"/>
        <v>0.11516070598071275</v>
      </c>
      <c r="V25" s="186">
        <v>23715</v>
      </c>
      <c r="W25" s="190">
        <f t="shared" si="8"/>
        <v>2.1457926539062203E-2</v>
      </c>
      <c r="X25" s="212">
        <v>693653</v>
      </c>
      <c r="Y25" s="190">
        <f t="shared" si="9"/>
        <v>0.62763462439806517</v>
      </c>
      <c r="Z25" s="188">
        <v>1105186</v>
      </c>
      <c r="AA25" s="15"/>
    </row>
    <row r="26" spans="1:27" ht="30" customHeight="1" x14ac:dyDescent="0.2">
      <c r="A26" s="214" t="s">
        <v>3</v>
      </c>
      <c r="B26" s="215">
        <f>SUM(B14:B25)</f>
        <v>0</v>
      </c>
      <c r="C26" s="216">
        <f t="shared" si="11"/>
        <v>0</v>
      </c>
      <c r="D26" s="217">
        <v>15810</v>
      </c>
      <c r="E26" s="216">
        <f t="shared" si="11"/>
        <v>7.1603585161164676E-3</v>
      </c>
      <c r="F26" s="217">
        <v>27123</v>
      </c>
      <c r="G26" s="216">
        <f t="shared" si="11"/>
        <v>1.2284023025466601E-2</v>
      </c>
      <c r="H26" s="217">
        <v>49550</v>
      </c>
      <c r="I26" s="216">
        <f t="shared" si="11"/>
        <v>2.2441224824387793E-2</v>
      </c>
      <c r="J26" s="215">
        <v>19648</v>
      </c>
      <c r="K26" s="218">
        <f t="shared" si="11"/>
        <v>8.8985910262274742E-3</v>
      </c>
      <c r="L26" s="217">
        <v>410630</v>
      </c>
      <c r="M26" s="216">
        <f t="shared" si="11"/>
        <v>0.18597457416020907</v>
      </c>
      <c r="N26" s="217">
        <v>41085</v>
      </c>
      <c r="O26" s="216">
        <f t="shared" si="11"/>
        <v>1.8607421229262813E-2</v>
      </c>
      <c r="P26" s="217">
        <v>211068</v>
      </c>
      <c r="Q26" s="216">
        <f t="shared" si="11"/>
        <v>9.5592824242863417E-2</v>
      </c>
      <c r="R26" s="217">
        <v>52268</v>
      </c>
      <c r="S26" s="216">
        <f t="shared" si="11"/>
        <v>2.3672208660365311E-2</v>
      </c>
      <c r="T26" s="217">
        <v>328107</v>
      </c>
      <c r="U26" s="216">
        <f t="shared" si="11"/>
        <v>0.148599857789211</v>
      </c>
      <c r="V26" s="217">
        <v>59426</v>
      </c>
      <c r="W26" s="216">
        <f t="shared" si="11"/>
        <v>2.6914071168800582E-2</v>
      </c>
      <c r="X26" s="215">
        <v>993276</v>
      </c>
      <c r="Y26" s="216">
        <f t="shared" si="11"/>
        <v>0.44985529825769138</v>
      </c>
      <c r="Z26" s="219">
        <v>2207990</v>
      </c>
    </row>
    <row r="27" spans="1:27" x14ac:dyDescent="0.2">
      <c r="A27" s="151" t="s">
        <v>433</v>
      </c>
    </row>
  </sheetData>
  <mergeCells count="18">
    <mergeCell ref="X12:Y12"/>
    <mergeCell ref="Z12:Z13"/>
    <mergeCell ref="A6:AD6"/>
    <mergeCell ref="B10:N10"/>
    <mergeCell ref="O10:U10"/>
    <mergeCell ref="B12:C12"/>
    <mergeCell ref="D12:E12"/>
    <mergeCell ref="F12:G12"/>
    <mergeCell ref="H12:I12"/>
    <mergeCell ref="J12:K12"/>
    <mergeCell ref="L12:M12"/>
    <mergeCell ref="B11:Z11"/>
    <mergeCell ref="A12:A13"/>
    <mergeCell ref="N12:O12"/>
    <mergeCell ref="P12:Q12"/>
    <mergeCell ref="R12:S12"/>
    <mergeCell ref="T12:U12"/>
    <mergeCell ref="V12:W12"/>
  </mergeCells>
  <pageMargins left="0.75" right="0.75" top="1" bottom="1" header="0" footer="0"/>
  <pageSetup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/>
  <dimension ref="A6:T49"/>
  <sheetViews>
    <sheetView showGridLines="0" topLeftCell="A4" zoomScale="85" zoomScaleNormal="85" workbookViewId="0">
      <selection activeCell="A4" sqref="A1:XFD1048576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20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</row>
    <row r="7" spans="1:20" ht="15" customHeight="1" x14ac:dyDescent="0.2">
      <c r="A7" s="41" t="s">
        <v>415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302"/>
      <c r="S7" s="302"/>
      <c r="T7" s="302"/>
    </row>
    <row r="8" spans="1:20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302"/>
      <c r="S8" s="302"/>
      <c r="T8" s="302"/>
    </row>
    <row r="9" spans="1:20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302"/>
      <c r="S9" s="302"/>
      <c r="T9" s="302"/>
    </row>
    <row r="10" spans="1:20" ht="15" customHeight="1" x14ac:dyDescent="0.2">
      <c r="A10" s="179" t="s">
        <v>460</v>
      </c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302"/>
      <c r="S10" s="302"/>
      <c r="T10" s="302"/>
    </row>
    <row r="11" spans="1:20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98"/>
      <c r="M11" s="98"/>
      <c r="N11" s="98"/>
      <c r="O11" s="98"/>
      <c r="P11" s="98"/>
      <c r="Q11" s="98"/>
      <c r="R11" s="283"/>
      <c r="S11" s="283"/>
      <c r="T11" s="283"/>
    </row>
    <row r="12" spans="1:20" ht="20.25" customHeight="1" x14ac:dyDescent="0.2">
      <c r="A12" s="286"/>
      <c r="B12" s="288" t="s">
        <v>197</v>
      </c>
      <c r="C12" s="303"/>
      <c r="D12" s="288" t="s">
        <v>198</v>
      </c>
      <c r="E12" s="280"/>
      <c r="F12" s="288" t="s">
        <v>199</v>
      </c>
      <c r="G12" s="303"/>
      <c r="H12" s="288" t="s">
        <v>200</v>
      </c>
      <c r="I12" s="280"/>
      <c r="J12" s="288" t="s">
        <v>201</v>
      </c>
      <c r="K12" s="280"/>
      <c r="L12" s="288" t="s">
        <v>202</v>
      </c>
      <c r="M12" s="305"/>
      <c r="N12" s="288" t="s">
        <v>203</v>
      </c>
      <c r="O12" s="305"/>
      <c r="P12" s="288" t="s">
        <v>204</v>
      </c>
      <c r="Q12" s="305"/>
      <c r="R12" s="288" t="s">
        <v>23</v>
      </c>
      <c r="S12" s="280"/>
      <c r="T12" s="281" t="s">
        <v>3</v>
      </c>
    </row>
    <row r="13" spans="1:20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282"/>
    </row>
    <row r="14" spans="1:20" x14ac:dyDescent="0.2">
      <c r="A14" s="48" t="s">
        <v>154</v>
      </c>
      <c r="B14" s="39">
        <v>588987</v>
      </c>
      <c r="C14" s="38">
        <v>0.55013277266498972</v>
      </c>
      <c r="D14" s="39">
        <v>6292</v>
      </c>
      <c r="E14" s="38">
        <v>5.8769300606093438E-3</v>
      </c>
      <c r="F14" s="39">
        <v>50198</v>
      </c>
      <c r="G14" s="38">
        <v>4.6886544053157633E-2</v>
      </c>
      <c r="H14" s="39">
        <v>340749</v>
      </c>
      <c r="I14" s="38">
        <v>0.31827050877663277</v>
      </c>
      <c r="J14" s="39">
        <v>16068</v>
      </c>
      <c r="K14" s="38">
        <v>1.5008028006018904E-2</v>
      </c>
      <c r="L14" s="39">
        <v>5134</v>
      </c>
      <c r="M14" s="38">
        <v>4.7953208727222457E-3</v>
      </c>
      <c r="N14" s="39">
        <v>3250</v>
      </c>
      <c r="O14" s="38">
        <v>3.0356043701494544E-3</v>
      </c>
      <c r="P14" s="39">
        <v>52624</v>
      </c>
      <c r="Q14" s="38">
        <v>4.9152505961459966E-2</v>
      </c>
      <c r="R14" s="39">
        <v>7325</v>
      </c>
      <c r="S14" s="38">
        <v>6.8417852342599244E-3</v>
      </c>
      <c r="T14" s="37">
        <v>1070627</v>
      </c>
    </row>
    <row r="15" spans="1:20" x14ac:dyDescent="0.2">
      <c r="A15" s="7" t="s">
        <v>1</v>
      </c>
      <c r="B15" s="9">
        <v>375234</v>
      </c>
      <c r="C15" s="18">
        <v>0.5564298001067679</v>
      </c>
      <c r="D15" s="9">
        <v>4598</v>
      </c>
      <c r="E15" s="18">
        <v>6.8183166261344087E-3</v>
      </c>
      <c r="F15" s="9">
        <v>1878</v>
      </c>
      <c r="G15" s="18">
        <v>2.7848626846194912E-3</v>
      </c>
      <c r="H15" s="9">
        <v>225003</v>
      </c>
      <c r="I15" s="18">
        <v>0.3336541313245151</v>
      </c>
      <c r="J15" s="9">
        <v>12515</v>
      </c>
      <c r="K15" s="18">
        <v>1.8558336793404115E-2</v>
      </c>
      <c r="L15" s="9">
        <v>1919</v>
      </c>
      <c r="M15" s="18">
        <v>2.8456610712379146E-3</v>
      </c>
      <c r="N15" s="9">
        <v>2712</v>
      </c>
      <c r="O15" s="18">
        <v>4.0215908416869331E-3</v>
      </c>
      <c r="P15" s="9">
        <v>44602</v>
      </c>
      <c r="Q15" s="18">
        <v>6.6139747315973663E-2</v>
      </c>
      <c r="R15" s="9">
        <v>5897</v>
      </c>
      <c r="S15" s="18">
        <v>8.7445874607034822E-3</v>
      </c>
      <c r="T15" s="10">
        <v>674360</v>
      </c>
    </row>
    <row r="16" spans="1:20" x14ac:dyDescent="0.2">
      <c r="A16" s="36" t="s">
        <v>2</v>
      </c>
      <c r="B16" s="35">
        <v>213754</v>
      </c>
      <c r="C16" s="34">
        <v>0.53941776777332517</v>
      </c>
      <c r="D16" s="35">
        <v>1694</v>
      </c>
      <c r="E16" s="34">
        <v>4.2748846740084997E-3</v>
      </c>
      <c r="F16" s="35">
        <v>48320</v>
      </c>
      <c r="G16" s="34">
        <v>0.12193767854078554</v>
      </c>
      <c r="H16" s="35">
        <v>115745</v>
      </c>
      <c r="I16" s="34">
        <v>0.2920876780360766</v>
      </c>
      <c r="J16" s="35">
        <v>3552</v>
      </c>
      <c r="K16" s="34">
        <v>8.9636306741901952E-3</v>
      </c>
      <c r="L16" s="35">
        <v>3214</v>
      </c>
      <c r="M16" s="34">
        <v>8.1106725751259254E-3</v>
      </c>
      <c r="N16" s="35">
        <v>538</v>
      </c>
      <c r="O16" s="34">
        <v>1.3576670334218255E-3</v>
      </c>
      <c r="P16" s="35">
        <v>8022</v>
      </c>
      <c r="Q16" s="34">
        <v>2.0243875357081571E-2</v>
      </c>
      <c r="R16" s="35">
        <v>1428</v>
      </c>
      <c r="S16" s="34">
        <v>3.6036217913129496E-3</v>
      </c>
      <c r="T16" s="33">
        <v>396268</v>
      </c>
    </row>
    <row r="17" spans="1:20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0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0" ht="12" customHeight="1" x14ac:dyDescent="0.2">
      <c r="A19" s="266" t="s">
        <v>6</v>
      </c>
      <c r="B19" s="288" t="s">
        <v>197</v>
      </c>
      <c r="C19" s="303"/>
      <c r="D19" s="288" t="s">
        <v>198</v>
      </c>
      <c r="E19" s="280"/>
      <c r="F19" s="288" t="s">
        <v>199</v>
      </c>
      <c r="G19" s="303"/>
      <c r="H19" s="288" t="s">
        <v>200</v>
      </c>
      <c r="I19" s="280"/>
      <c r="J19" s="288" t="s">
        <v>201</v>
      </c>
      <c r="K19" s="280"/>
      <c r="L19" s="288" t="s">
        <v>202</v>
      </c>
      <c r="M19" s="305"/>
      <c r="N19" s="288" t="s">
        <v>203</v>
      </c>
      <c r="O19" s="305"/>
      <c r="P19" s="288" t="s">
        <v>204</v>
      </c>
      <c r="Q19" s="305"/>
      <c r="R19" s="288" t="s">
        <v>23</v>
      </c>
      <c r="S19" s="280"/>
      <c r="T19" s="281" t="s">
        <v>3</v>
      </c>
    </row>
    <row r="20" spans="1:20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282"/>
    </row>
    <row r="21" spans="1:20" x14ac:dyDescent="0.2">
      <c r="A21" s="61" t="s">
        <v>151</v>
      </c>
      <c r="B21" s="31">
        <v>136135</v>
      </c>
      <c r="C21" s="22">
        <v>0.64743873265895269</v>
      </c>
      <c r="D21" s="31">
        <v>1315</v>
      </c>
      <c r="E21" s="22">
        <v>6.2539533069858799E-3</v>
      </c>
      <c r="F21" s="31">
        <v>6984</v>
      </c>
      <c r="G21" s="22">
        <v>3.3214912468432993E-2</v>
      </c>
      <c r="H21" s="31">
        <v>44206</v>
      </c>
      <c r="I21" s="22">
        <v>0.21023745999134433</v>
      </c>
      <c r="J21" s="31">
        <v>3048</v>
      </c>
      <c r="K21" s="22">
        <v>1.4495855269728488E-2</v>
      </c>
      <c r="L21" s="31">
        <v>1999</v>
      </c>
      <c r="M21" s="22">
        <v>9.5069601982241628E-3</v>
      </c>
      <c r="N21" s="31">
        <v>63</v>
      </c>
      <c r="O21" s="22">
        <v>2.9961905577194711E-4</v>
      </c>
      <c r="P21" s="31">
        <v>12422</v>
      </c>
      <c r="Q21" s="22">
        <v>5.9077268425382967E-2</v>
      </c>
      <c r="R21" s="31">
        <v>4094</v>
      </c>
      <c r="S21" s="22">
        <v>1.9470482767148436E-2</v>
      </c>
      <c r="T21" s="21">
        <v>210267</v>
      </c>
    </row>
    <row r="22" spans="1:20" x14ac:dyDescent="0.2">
      <c r="A22" s="7" t="s">
        <v>7</v>
      </c>
      <c r="B22" s="9">
        <v>441985</v>
      </c>
      <c r="C22" s="18">
        <v>0.54329948864195099</v>
      </c>
      <c r="D22" s="9">
        <v>4371</v>
      </c>
      <c r="E22" s="18">
        <v>5.3729471924476354E-3</v>
      </c>
      <c r="F22" s="9">
        <v>40724</v>
      </c>
      <c r="G22" s="18">
        <v>5.0059002851804507E-2</v>
      </c>
      <c r="H22" s="9">
        <v>273510</v>
      </c>
      <c r="I22" s="18">
        <v>0.33620562493853867</v>
      </c>
      <c r="J22" s="9">
        <v>11694</v>
      </c>
      <c r="K22" s="18">
        <v>1.4374569770872259E-2</v>
      </c>
      <c r="L22" s="9">
        <v>2386</v>
      </c>
      <c r="M22" s="18">
        <v>2.9329334251155473E-3</v>
      </c>
      <c r="N22" s="9">
        <v>3018</v>
      </c>
      <c r="O22" s="18">
        <v>3.7098043072081818E-3</v>
      </c>
      <c r="P22" s="9">
        <v>32908</v>
      </c>
      <c r="Q22" s="18">
        <v>4.0451371816304454E-2</v>
      </c>
      <c r="R22" s="9">
        <v>2923</v>
      </c>
      <c r="S22" s="18">
        <v>3.5930278296784344E-3</v>
      </c>
      <c r="T22" s="10">
        <v>813520</v>
      </c>
    </row>
    <row r="23" spans="1:20" x14ac:dyDescent="0.2">
      <c r="A23" s="36" t="s">
        <v>8</v>
      </c>
      <c r="B23" s="35">
        <v>10867</v>
      </c>
      <c r="C23" s="34">
        <v>0.23199760893234558</v>
      </c>
      <c r="D23" s="35">
        <v>606</v>
      </c>
      <c r="E23" s="34">
        <v>1.293738391580026E-2</v>
      </c>
      <c r="F23" s="35">
        <v>2490</v>
      </c>
      <c r="G23" s="34">
        <v>5.3158557673832756E-2</v>
      </c>
      <c r="H23" s="35">
        <v>23032</v>
      </c>
      <c r="I23" s="34">
        <v>0.49170598407378152</v>
      </c>
      <c r="J23" s="35">
        <v>1326</v>
      </c>
      <c r="K23" s="34">
        <v>2.8308533122691659E-2</v>
      </c>
      <c r="L23" s="35">
        <v>748</v>
      </c>
      <c r="M23" s="34">
        <v>1.596891612049273E-2</v>
      </c>
      <c r="N23" s="35">
        <v>169</v>
      </c>
      <c r="O23" s="34">
        <v>3.6079502999508978E-3</v>
      </c>
      <c r="P23" s="35">
        <v>7294</v>
      </c>
      <c r="Q23" s="34">
        <v>0.15571828099314702</v>
      </c>
      <c r="R23" s="35">
        <v>308</v>
      </c>
      <c r="S23" s="34">
        <v>6.575436049614654E-3</v>
      </c>
      <c r="T23" s="33">
        <v>46841</v>
      </c>
    </row>
    <row r="24" spans="1:20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0" x14ac:dyDescent="0.2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0" ht="12" customHeight="1" x14ac:dyDescent="0.2">
      <c r="A27" s="266" t="s">
        <v>13</v>
      </c>
      <c r="B27" s="288" t="s">
        <v>197</v>
      </c>
      <c r="C27" s="303"/>
      <c r="D27" s="288" t="s">
        <v>198</v>
      </c>
      <c r="E27" s="280"/>
      <c r="F27" s="288" t="s">
        <v>199</v>
      </c>
      <c r="G27" s="303"/>
      <c r="H27" s="288" t="s">
        <v>200</v>
      </c>
      <c r="I27" s="280"/>
      <c r="J27" s="288" t="s">
        <v>201</v>
      </c>
      <c r="K27" s="280"/>
      <c r="L27" s="288" t="s">
        <v>202</v>
      </c>
      <c r="M27" s="305"/>
      <c r="N27" s="288" t="s">
        <v>203</v>
      </c>
      <c r="O27" s="305"/>
      <c r="P27" s="288" t="s">
        <v>204</v>
      </c>
      <c r="Q27" s="305"/>
      <c r="R27" s="288" t="s">
        <v>23</v>
      </c>
      <c r="S27" s="280"/>
      <c r="T27" s="281" t="s">
        <v>3</v>
      </c>
    </row>
    <row r="28" spans="1:20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46" t="s">
        <v>18</v>
      </c>
      <c r="Q28" s="47" t="s">
        <v>4</v>
      </c>
      <c r="R28" s="46" t="s">
        <v>18</v>
      </c>
      <c r="S28" s="47" t="s">
        <v>4</v>
      </c>
      <c r="T28" s="282"/>
    </row>
    <row r="29" spans="1:20" x14ac:dyDescent="0.2">
      <c r="A29" s="61" t="s">
        <v>14</v>
      </c>
      <c r="B29" s="23">
        <v>43723</v>
      </c>
      <c r="C29" s="22">
        <v>0.73835216238580137</v>
      </c>
      <c r="D29" s="23">
        <v>68</v>
      </c>
      <c r="E29" s="22">
        <v>1.148318894911934E-3</v>
      </c>
      <c r="F29" s="23">
        <v>996</v>
      </c>
      <c r="G29" s="22">
        <v>1.6819494401945388E-2</v>
      </c>
      <c r="H29" s="23">
        <v>10060</v>
      </c>
      <c r="I29" s="22">
        <v>0.16988364827667732</v>
      </c>
      <c r="J29" s="23">
        <v>0</v>
      </c>
      <c r="K29" s="22">
        <v>0</v>
      </c>
      <c r="L29" s="23">
        <v>0</v>
      </c>
      <c r="M29" s="22">
        <v>0</v>
      </c>
      <c r="N29" s="23">
        <v>0</v>
      </c>
      <c r="O29" s="22">
        <v>0</v>
      </c>
      <c r="P29" s="23">
        <v>4204</v>
      </c>
      <c r="Q29" s="22">
        <v>7.0993126973673104E-2</v>
      </c>
      <c r="R29" s="23">
        <v>166</v>
      </c>
      <c r="S29" s="22">
        <v>2.8032490669908979E-3</v>
      </c>
      <c r="T29" s="21">
        <v>59217</v>
      </c>
    </row>
    <row r="30" spans="1:20" x14ac:dyDescent="0.2">
      <c r="A30" s="7" t="s">
        <v>15</v>
      </c>
      <c r="B30" s="26">
        <v>64656</v>
      </c>
      <c r="C30" s="18">
        <v>0.62140550515146853</v>
      </c>
      <c r="D30" s="26">
        <v>2083</v>
      </c>
      <c r="E30" s="18">
        <v>2.0019606335537444E-2</v>
      </c>
      <c r="F30" s="26">
        <v>5205</v>
      </c>
      <c r="G30" s="18">
        <v>5.0024988466861452E-2</v>
      </c>
      <c r="H30" s="26">
        <v>24829</v>
      </c>
      <c r="I30" s="18">
        <v>0.23863024757804091</v>
      </c>
      <c r="J30" s="26">
        <v>921</v>
      </c>
      <c r="K30" s="18">
        <v>8.85168383822851E-3</v>
      </c>
      <c r="L30" s="26">
        <v>0</v>
      </c>
      <c r="M30" s="18">
        <v>0</v>
      </c>
      <c r="N30" s="26">
        <v>0</v>
      </c>
      <c r="O30" s="18">
        <v>0</v>
      </c>
      <c r="P30" s="26">
        <v>5753</v>
      </c>
      <c r="Q30" s="18">
        <v>5.5291788405351379E-2</v>
      </c>
      <c r="R30" s="26">
        <v>601</v>
      </c>
      <c r="S30" s="18">
        <v>5.7761802245117639E-3</v>
      </c>
      <c r="T30" s="10">
        <v>104048</v>
      </c>
    </row>
    <row r="31" spans="1:20" x14ac:dyDescent="0.2">
      <c r="A31" s="30" t="s">
        <v>16</v>
      </c>
      <c r="B31" s="25">
        <v>97611</v>
      </c>
      <c r="C31" s="29">
        <v>0.5638278208431049</v>
      </c>
      <c r="D31" s="25">
        <v>0</v>
      </c>
      <c r="E31" s="29">
        <v>0</v>
      </c>
      <c r="F31" s="25">
        <v>11344</v>
      </c>
      <c r="G31" s="29">
        <v>6.5526045216668008E-2</v>
      </c>
      <c r="H31" s="25">
        <v>50889</v>
      </c>
      <c r="I31" s="29">
        <v>0.29394877600767089</v>
      </c>
      <c r="J31" s="25">
        <v>3090</v>
      </c>
      <c r="K31" s="29">
        <v>1.7848684742551496E-2</v>
      </c>
      <c r="L31" s="25">
        <v>168</v>
      </c>
      <c r="M31" s="29">
        <v>9.7041392775037256E-4</v>
      </c>
      <c r="N31" s="25">
        <v>1886</v>
      </c>
      <c r="O31" s="29">
        <v>1.0894051593673825E-2</v>
      </c>
      <c r="P31" s="25">
        <v>7237</v>
      </c>
      <c r="Q31" s="29">
        <v>4.1802890447199086E-2</v>
      </c>
      <c r="R31" s="25">
        <v>897</v>
      </c>
      <c r="S31" s="29">
        <v>5.1813172213814535E-3</v>
      </c>
      <c r="T31" s="24">
        <v>173122</v>
      </c>
    </row>
    <row r="32" spans="1:20" x14ac:dyDescent="0.2">
      <c r="A32" s="8" t="s">
        <v>17</v>
      </c>
      <c r="B32" s="13">
        <v>382859</v>
      </c>
      <c r="C32" s="19">
        <v>0.52153308186998282</v>
      </c>
      <c r="D32" s="13">
        <v>4141</v>
      </c>
      <c r="E32" s="19">
        <v>5.6408978031693103E-3</v>
      </c>
      <c r="F32" s="13">
        <v>32654</v>
      </c>
      <c r="G32" s="19">
        <v>4.4481496465754805E-2</v>
      </c>
      <c r="H32" s="13">
        <v>254971</v>
      </c>
      <c r="I32" s="19">
        <v>0.34732319579132631</v>
      </c>
      <c r="J32" s="13">
        <v>12057</v>
      </c>
      <c r="K32" s="19">
        <v>1.6424125769817041E-2</v>
      </c>
      <c r="L32" s="13">
        <v>4966</v>
      </c>
      <c r="M32" s="19">
        <v>6.7647183024725412E-3</v>
      </c>
      <c r="N32" s="13">
        <v>1364</v>
      </c>
      <c r="O32" s="19">
        <v>1.8580498921813423E-3</v>
      </c>
      <c r="P32" s="13">
        <v>35430</v>
      </c>
      <c r="Q32" s="19">
        <v>4.8262982170076948E-2</v>
      </c>
      <c r="R32" s="13">
        <v>5660</v>
      </c>
      <c r="S32" s="19">
        <v>7.7100897285530779E-3</v>
      </c>
      <c r="T32" s="11">
        <v>734103</v>
      </c>
    </row>
    <row r="33" spans="1:9" x14ac:dyDescent="0.2">
      <c r="A33" s="2" t="s">
        <v>25</v>
      </c>
      <c r="H33" s="15"/>
      <c r="I33" s="15"/>
    </row>
    <row r="34" spans="1:9" x14ac:dyDescent="0.2">
      <c r="H34" s="15"/>
      <c r="I34" s="15"/>
    </row>
    <row r="38" spans="1:9" x14ac:dyDescent="0.2">
      <c r="B38" s="2"/>
      <c r="C38" s="2"/>
      <c r="D38" s="2"/>
      <c r="E38" s="2"/>
    </row>
    <row r="39" spans="1:9" x14ac:dyDescent="0.2">
      <c r="B39" s="2"/>
      <c r="C39" s="2"/>
      <c r="D39" s="2"/>
      <c r="E39" s="2"/>
    </row>
    <row r="40" spans="1:9" x14ac:dyDescent="0.2">
      <c r="B40" s="2"/>
      <c r="C40" s="2"/>
      <c r="D40" s="2"/>
      <c r="E40" s="2"/>
    </row>
    <row r="41" spans="1:9" x14ac:dyDescent="0.2">
      <c r="B41" s="2"/>
      <c r="C41" s="2"/>
      <c r="D41" s="2"/>
      <c r="E41" s="2"/>
    </row>
    <row r="42" spans="1:9" x14ac:dyDescent="0.2">
      <c r="B42" s="2"/>
      <c r="C42" s="2"/>
      <c r="D42" s="2"/>
      <c r="E42" s="2"/>
    </row>
    <row r="44" spans="1:9" x14ac:dyDescent="0.2">
      <c r="C44" s="43"/>
    </row>
    <row r="46" spans="1:9" x14ac:dyDescent="0.2">
      <c r="C46" s="16"/>
      <c r="D46" s="16"/>
    </row>
    <row r="47" spans="1:9" x14ac:dyDescent="0.2">
      <c r="C47" s="16"/>
      <c r="D47" s="16"/>
      <c r="E47" s="16"/>
    </row>
    <row r="49" spans="3:4" x14ac:dyDescent="0.2">
      <c r="C49" s="16"/>
      <c r="D49" s="16"/>
    </row>
  </sheetData>
  <mergeCells count="38">
    <mergeCell ref="R12:S12"/>
    <mergeCell ref="T12:T13"/>
    <mergeCell ref="A6:T6"/>
    <mergeCell ref="R7:T10"/>
    <mergeCell ref="A11:A13"/>
    <mergeCell ref="B11:F11"/>
    <mergeCell ref="G11:K11"/>
    <mergeCell ref="R11:T11"/>
    <mergeCell ref="B12:C12"/>
    <mergeCell ref="D12:E12"/>
    <mergeCell ref="F12:G12"/>
    <mergeCell ref="H12:I12"/>
    <mergeCell ref="N12:O12"/>
    <mergeCell ref="P12:Q12"/>
    <mergeCell ref="J12:K12"/>
    <mergeCell ref="L12:M12"/>
    <mergeCell ref="L19:M19"/>
    <mergeCell ref="N19:O19"/>
    <mergeCell ref="P19:Q19"/>
    <mergeCell ref="F19:G19"/>
    <mergeCell ref="H19:I19"/>
    <mergeCell ref="J19:K19"/>
    <mergeCell ref="R19:S19"/>
    <mergeCell ref="T19:T20"/>
    <mergeCell ref="R27:S27"/>
    <mergeCell ref="T27:T28"/>
    <mergeCell ref="A27:A28"/>
    <mergeCell ref="B27:C27"/>
    <mergeCell ref="D27:E27"/>
    <mergeCell ref="F27:G27"/>
    <mergeCell ref="H27:I27"/>
    <mergeCell ref="J27:K27"/>
    <mergeCell ref="L27:M27"/>
    <mergeCell ref="N27:O27"/>
    <mergeCell ref="P27:Q27"/>
    <mergeCell ref="A19:A20"/>
    <mergeCell ref="B19:C19"/>
    <mergeCell ref="D19:E19"/>
  </mergeCells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55B75-7FC9-4AFC-A30A-35E529FEE1E1}">
  <sheetPr>
    <tabColor theme="5" tint="0.39997558519241921"/>
  </sheetPr>
  <dimension ref="A6:X35"/>
  <sheetViews>
    <sheetView showGridLines="0" topLeftCell="A4" zoomScale="90" zoomScaleNormal="90" workbookViewId="0">
      <selection activeCell="B11" sqref="B11:X1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7.140625" style="3" bestFit="1" customWidth="1"/>
    <col min="4" max="4" width="14.140625" style="3" customWidth="1"/>
    <col min="5" max="5" width="12.140625" style="3" customWidth="1"/>
    <col min="6" max="19" width="11.42578125" style="2"/>
    <col min="20" max="20" width="12.42578125" style="2" bestFit="1" customWidth="1"/>
    <col min="21" max="16384" width="11.42578125" style="2"/>
  </cols>
  <sheetData>
    <row r="6" spans="1:24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</row>
    <row r="7" spans="1:24" ht="15" customHeight="1" x14ac:dyDescent="0.2">
      <c r="A7" s="41" t="s">
        <v>463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302"/>
      <c r="S7" s="302"/>
      <c r="T7" s="302"/>
      <c r="U7" s="302"/>
      <c r="V7" s="302"/>
      <c r="W7" s="302"/>
      <c r="X7" s="302"/>
    </row>
    <row r="8" spans="1:24" ht="15" customHeight="1" x14ac:dyDescent="0.2">
      <c r="A8" s="41" t="s">
        <v>150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302"/>
      <c r="S8" s="302"/>
      <c r="T8" s="302"/>
      <c r="U8" s="302"/>
      <c r="V8" s="302"/>
      <c r="W8" s="302"/>
      <c r="X8" s="302"/>
    </row>
    <row r="9" spans="1:24" ht="15" customHeight="1" x14ac:dyDescent="0.2">
      <c r="A9" s="179" t="s">
        <v>460</v>
      </c>
      <c r="B9" s="42"/>
      <c r="C9" s="42"/>
      <c r="D9" s="42"/>
      <c r="E9" s="42"/>
      <c r="F9" s="41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302"/>
      <c r="S9" s="302"/>
      <c r="T9" s="302"/>
      <c r="U9" s="302"/>
      <c r="V9" s="302"/>
      <c r="W9" s="302"/>
      <c r="X9" s="302"/>
    </row>
    <row r="10" spans="1:24" ht="14.25" x14ac:dyDescent="0.25">
      <c r="A10" s="197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156"/>
      <c r="M10" s="156"/>
      <c r="N10" s="156"/>
      <c r="O10" s="156"/>
      <c r="P10" s="156"/>
      <c r="Q10" s="156"/>
      <c r="R10" s="289"/>
      <c r="S10" s="289"/>
      <c r="T10" s="289"/>
      <c r="U10" s="289"/>
      <c r="V10" s="289"/>
      <c r="W10" s="289"/>
      <c r="X10" s="289"/>
    </row>
    <row r="11" spans="1:24" ht="20.25" customHeight="1" x14ac:dyDescent="0.2">
      <c r="A11" s="198"/>
      <c r="B11" s="312" t="s">
        <v>462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4"/>
    </row>
    <row r="12" spans="1:24" ht="40.5" customHeight="1" x14ac:dyDescent="0.2">
      <c r="A12" s="315" t="s">
        <v>464</v>
      </c>
      <c r="B12" s="288" t="s">
        <v>197</v>
      </c>
      <c r="C12" s="303"/>
      <c r="D12" s="305" t="s">
        <v>198</v>
      </c>
      <c r="E12" s="280"/>
      <c r="F12" s="288" t="s">
        <v>199</v>
      </c>
      <c r="G12" s="303"/>
      <c r="H12" s="288" t="s">
        <v>200</v>
      </c>
      <c r="I12" s="280"/>
      <c r="J12" s="288" t="s">
        <v>201</v>
      </c>
      <c r="K12" s="280"/>
      <c r="L12" s="288" t="s">
        <v>202</v>
      </c>
      <c r="M12" s="305"/>
      <c r="N12" s="288" t="s">
        <v>203</v>
      </c>
      <c r="O12" s="305"/>
      <c r="P12" s="288" t="s">
        <v>204</v>
      </c>
      <c r="Q12" s="305"/>
      <c r="R12" s="288" t="s">
        <v>23</v>
      </c>
      <c r="S12" s="280"/>
      <c r="T12" s="288" t="s">
        <v>432</v>
      </c>
      <c r="U12" s="280"/>
      <c r="V12" s="288" t="s">
        <v>471</v>
      </c>
      <c r="W12" s="303"/>
      <c r="X12" s="281" t="s">
        <v>3</v>
      </c>
    </row>
    <row r="13" spans="1:24" ht="21.75" customHeight="1" x14ac:dyDescent="0.2">
      <c r="A13" s="316"/>
      <c r="B13" s="177" t="s">
        <v>18</v>
      </c>
      <c r="C13" s="178" t="s">
        <v>4</v>
      </c>
      <c r="D13" s="189" t="s">
        <v>18</v>
      </c>
      <c r="E13" s="178" t="s">
        <v>4</v>
      </c>
      <c r="F13" s="177" t="s">
        <v>18</v>
      </c>
      <c r="G13" s="178" t="s">
        <v>4</v>
      </c>
      <c r="H13" s="177" t="s">
        <v>18</v>
      </c>
      <c r="I13" s="178" t="s">
        <v>4</v>
      </c>
      <c r="J13" s="177" t="s">
        <v>18</v>
      </c>
      <c r="K13" s="178" t="s">
        <v>4</v>
      </c>
      <c r="L13" s="177" t="s">
        <v>18</v>
      </c>
      <c r="M13" s="178" t="s">
        <v>4</v>
      </c>
      <c r="N13" s="177" t="s">
        <v>18</v>
      </c>
      <c r="O13" s="178" t="s">
        <v>4</v>
      </c>
      <c r="P13" s="177" t="s">
        <v>18</v>
      </c>
      <c r="Q13" s="178" t="s">
        <v>4</v>
      </c>
      <c r="R13" s="177" t="s">
        <v>18</v>
      </c>
      <c r="S13" s="178" t="s">
        <v>4</v>
      </c>
      <c r="T13" s="177" t="s">
        <v>18</v>
      </c>
      <c r="U13" s="178" t="s">
        <v>4</v>
      </c>
      <c r="V13" s="203" t="s">
        <v>18</v>
      </c>
      <c r="W13" s="204" t="s">
        <v>4</v>
      </c>
      <c r="X13" s="290"/>
    </row>
    <row r="14" spans="1:24" ht="27.75" customHeight="1" x14ac:dyDescent="0.2">
      <c r="A14" s="222" t="s">
        <v>197</v>
      </c>
      <c r="B14" s="62">
        <v>233008</v>
      </c>
      <c r="C14" s="64">
        <v>0.42762078496001055</v>
      </c>
      <c r="D14" s="62">
        <v>1350</v>
      </c>
      <c r="E14" s="64">
        <v>2.4775460915333991E-3</v>
      </c>
      <c r="F14" s="87">
        <v>11202</v>
      </c>
      <c r="G14" s="64">
        <v>2.0558126901746028E-2</v>
      </c>
      <c r="H14" s="87">
        <v>93847</v>
      </c>
      <c r="I14" s="64">
        <v>0.1722298281867666</v>
      </c>
      <c r="J14" s="87">
        <v>3001</v>
      </c>
      <c r="K14" s="64">
        <v>5.5074932005123936E-3</v>
      </c>
      <c r="L14" s="87">
        <v>0</v>
      </c>
      <c r="M14" s="64">
        <v>0</v>
      </c>
      <c r="N14" s="62">
        <v>1372</v>
      </c>
      <c r="O14" s="185">
        <v>2.5179209167287583E-3</v>
      </c>
      <c r="P14" s="87">
        <v>9393</v>
      </c>
      <c r="Q14" s="64">
        <v>1.7238215139091274E-2</v>
      </c>
      <c r="R14" s="87">
        <v>610</v>
      </c>
      <c r="S14" s="64">
        <v>1.1194837895076842E-3</v>
      </c>
      <c r="T14" s="87">
        <v>42417</v>
      </c>
      <c r="U14" s="64">
        <v>7.7844498195979397E-2</v>
      </c>
      <c r="V14" s="87">
        <v>148693</v>
      </c>
      <c r="W14" s="64">
        <v>0.27288426739879684</v>
      </c>
      <c r="X14" s="63">
        <v>544894</v>
      </c>
    </row>
    <row r="15" spans="1:24" ht="27.75" customHeight="1" x14ac:dyDescent="0.2">
      <c r="A15" s="223" t="s">
        <v>198</v>
      </c>
      <c r="B15" s="183">
        <v>29894</v>
      </c>
      <c r="C15" s="190">
        <v>0.34655692093670298</v>
      </c>
      <c r="D15" s="183">
        <v>1426</v>
      </c>
      <c r="E15" s="190">
        <v>1.6531416647345237E-2</v>
      </c>
      <c r="F15" s="186">
        <v>2008</v>
      </c>
      <c r="G15" s="190">
        <v>2.3278460468351494E-2</v>
      </c>
      <c r="H15" s="186">
        <v>17736</v>
      </c>
      <c r="I15" s="190">
        <v>0.20561094365870625</v>
      </c>
      <c r="J15" s="186">
        <v>3762</v>
      </c>
      <c r="K15" s="190">
        <v>4.3612334801762118E-2</v>
      </c>
      <c r="L15" s="186">
        <v>661</v>
      </c>
      <c r="M15" s="190">
        <v>7.6628796661256668E-3</v>
      </c>
      <c r="N15" s="183">
        <v>0</v>
      </c>
      <c r="O15" s="184">
        <v>0</v>
      </c>
      <c r="P15" s="186">
        <v>519</v>
      </c>
      <c r="Q15" s="190">
        <v>6.0166937166705311E-3</v>
      </c>
      <c r="R15" s="186">
        <v>0</v>
      </c>
      <c r="S15" s="190">
        <v>0</v>
      </c>
      <c r="T15" s="186">
        <v>7355</v>
      </c>
      <c r="U15" s="190">
        <v>8.526547646649664E-2</v>
      </c>
      <c r="V15" s="186">
        <v>22899</v>
      </c>
      <c r="W15" s="190">
        <v>0.2654648736378391</v>
      </c>
      <c r="X15" s="188">
        <v>86260</v>
      </c>
    </row>
    <row r="16" spans="1:24" ht="27.75" customHeight="1" x14ac:dyDescent="0.2">
      <c r="A16" s="224" t="s">
        <v>199</v>
      </c>
      <c r="B16" s="181">
        <v>4204</v>
      </c>
      <c r="C16" s="191">
        <v>0.11479125139939382</v>
      </c>
      <c r="D16" s="181">
        <v>0</v>
      </c>
      <c r="E16" s="191">
        <v>0</v>
      </c>
      <c r="F16" s="187">
        <v>6362</v>
      </c>
      <c r="G16" s="191">
        <v>0.17371597083799797</v>
      </c>
      <c r="H16" s="187">
        <v>4345</v>
      </c>
      <c r="I16" s="191">
        <v>0.11864129099199956</v>
      </c>
      <c r="J16" s="187">
        <v>404</v>
      </c>
      <c r="K16" s="191">
        <v>1.1031319116402261E-2</v>
      </c>
      <c r="L16" s="187">
        <v>0</v>
      </c>
      <c r="M16" s="191">
        <v>0</v>
      </c>
      <c r="N16" s="181">
        <v>0</v>
      </c>
      <c r="O16" s="182">
        <v>0</v>
      </c>
      <c r="P16" s="187">
        <v>883</v>
      </c>
      <c r="Q16" s="191">
        <v>2.4110531633126722E-2</v>
      </c>
      <c r="R16" s="187">
        <v>0</v>
      </c>
      <c r="S16" s="191">
        <v>0</v>
      </c>
      <c r="T16" s="187">
        <v>2083</v>
      </c>
      <c r="U16" s="191">
        <v>5.6876826038281952E-2</v>
      </c>
      <c r="V16" s="187">
        <v>18343</v>
      </c>
      <c r="W16" s="191">
        <v>0.50086011522813534</v>
      </c>
      <c r="X16" s="86">
        <v>36623</v>
      </c>
    </row>
    <row r="17" spans="1:24" ht="27.75" customHeight="1" x14ac:dyDescent="0.2">
      <c r="A17" s="223" t="s">
        <v>200</v>
      </c>
      <c r="B17" s="183">
        <v>57256</v>
      </c>
      <c r="C17" s="190">
        <v>0.20805156958005239</v>
      </c>
      <c r="D17" s="183">
        <v>785</v>
      </c>
      <c r="E17" s="190">
        <v>2.8524605651868997E-3</v>
      </c>
      <c r="F17" s="186">
        <v>3253</v>
      </c>
      <c r="G17" s="190">
        <v>1.1820451233825458E-2</v>
      </c>
      <c r="H17" s="186">
        <v>127445</v>
      </c>
      <c r="I17" s="190">
        <v>0.46309788118502476</v>
      </c>
      <c r="J17" s="186">
        <v>3522</v>
      </c>
      <c r="K17" s="190">
        <v>1.2797918612214345E-2</v>
      </c>
      <c r="L17" s="186">
        <v>404</v>
      </c>
      <c r="M17" s="190">
        <v>1.4680179214465064E-3</v>
      </c>
      <c r="N17" s="183">
        <v>0</v>
      </c>
      <c r="O17" s="184">
        <v>0</v>
      </c>
      <c r="P17" s="186">
        <v>9884</v>
      </c>
      <c r="Q17" s="190">
        <v>3.5915567167270471E-2</v>
      </c>
      <c r="R17" s="186">
        <v>323</v>
      </c>
      <c r="S17" s="190">
        <v>1.1736875956119346E-3</v>
      </c>
      <c r="T17" s="186">
        <v>0</v>
      </c>
      <c r="U17" s="190">
        <v>0</v>
      </c>
      <c r="V17" s="186">
        <v>72331</v>
      </c>
      <c r="W17" s="190">
        <v>0.26282971355481993</v>
      </c>
      <c r="X17" s="188">
        <v>275201</v>
      </c>
    </row>
    <row r="18" spans="1:24" ht="27.75" customHeight="1" x14ac:dyDescent="0.2">
      <c r="A18" s="224" t="s">
        <v>201</v>
      </c>
      <c r="B18" s="181">
        <v>2189</v>
      </c>
      <c r="C18" s="191">
        <v>0.16378600823045267</v>
      </c>
      <c r="D18" s="181">
        <v>0</v>
      </c>
      <c r="E18" s="191">
        <v>0</v>
      </c>
      <c r="F18" s="187">
        <v>442</v>
      </c>
      <c r="G18" s="191">
        <v>3.3071455293677512E-2</v>
      </c>
      <c r="H18" s="187">
        <v>3013</v>
      </c>
      <c r="I18" s="191">
        <v>0.22543958099513656</v>
      </c>
      <c r="J18" s="187">
        <v>2584</v>
      </c>
      <c r="K18" s="191">
        <v>0.19334081556303778</v>
      </c>
      <c r="L18" s="187">
        <v>0</v>
      </c>
      <c r="M18" s="191">
        <v>0</v>
      </c>
      <c r="N18" s="181">
        <v>0</v>
      </c>
      <c r="O18" s="182">
        <v>0</v>
      </c>
      <c r="P18" s="187">
        <v>0</v>
      </c>
      <c r="Q18" s="191">
        <v>0</v>
      </c>
      <c r="R18" s="187">
        <v>0</v>
      </c>
      <c r="S18" s="191">
        <v>0</v>
      </c>
      <c r="T18" s="187">
        <v>129</v>
      </c>
      <c r="U18" s="191">
        <v>9.6520763187429859E-3</v>
      </c>
      <c r="V18" s="187">
        <v>5009</v>
      </c>
      <c r="W18" s="191">
        <v>0.37478488589599701</v>
      </c>
      <c r="X18" s="86">
        <v>13365</v>
      </c>
    </row>
    <row r="19" spans="1:24" ht="27.75" customHeight="1" x14ac:dyDescent="0.2">
      <c r="A19" s="223" t="s">
        <v>202</v>
      </c>
      <c r="B19" s="183">
        <v>313</v>
      </c>
      <c r="C19" s="190">
        <v>0.56294964028776984</v>
      </c>
      <c r="D19" s="183">
        <v>0</v>
      </c>
      <c r="E19" s="190">
        <v>0</v>
      </c>
      <c r="F19" s="186">
        <v>0</v>
      </c>
      <c r="G19" s="190">
        <v>0</v>
      </c>
      <c r="H19" s="186">
        <v>243</v>
      </c>
      <c r="I19" s="190">
        <v>0.43705035971223022</v>
      </c>
      <c r="J19" s="186">
        <v>0</v>
      </c>
      <c r="K19" s="190">
        <v>0</v>
      </c>
      <c r="L19" s="186">
        <v>0</v>
      </c>
      <c r="M19" s="190">
        <v>0</v>
      </c>
      <c r="N19" s="183">
        <v>0</v>
      </c>
      <c r="O19" s="184">
        <v>0</v>
      </c>
      <c r="P19" s="186">
        <v>0</v>
      </c>
      <c r="Q19" s="190">
        <v>0</v>
      </c>
      <c r="R19" s="186">
        <v>0</v>
      </c>
      <c r="S19" s="190">
        <v>0</v>
      </c>
      <c r="T19" s="186">
        <v>0</v>
      </c>
      <c r="U19" s="190">
        <v>0</v>
      </c>
      <c r="V19" s="186">
        <v>0</v>
      </c>
      <c r="W19" s="190">
        <v>0</v>
      </c>
      <c r="X19" s="188">
        <v>556</v>
      </c>
    </row>
    <row r="20" spans="1:24" ht="48" customHeight="1" x14ac:dyDescent="0.2">
      <c r="A20" s="224" t="s">
        <v>203</v>
      </c>
      <c r="B20" s="181">
        <v>0</v>
      </c>
      <c r="C20" s="191">
        <v>0</v>
      </c>
      <c r="D20" s="181">
        <v>0</v>
      </c>
      <c r="E20" s="191">
        <v>0</v>
      </c>
      <c r="F20" s="187">
        <v>0</v>
      </c>
      <c r="G20" s="191">
        <v>0</v>
      </c>
      <c r="H20" s="187">
        <v>50</v>
      </c>
      <c r="I20" s="191">
        <v>0.1457725947521866</v>
      </c>
      <c r="J20" s="187">
        <v>20</v>
      </c>
      <c r="K20" s="191">
        <v>5.8309037900874633E-2</v>
      </c>
      <c r="L20" s="187">
        <v>0</v>
      </c>
      <c r="M20" s="191">
        <v>0</v>
      </c>
      <c r="N20" s="181">
        <v>0</v>
      </c>
      <c r="O20" s="182">
        <v>0</v>
      </c>
      <c r="P20" s="187">
        <v>0</v>
      </c>
      <c r="Q20" s="191">
        <v>0</v>
      </c>
      <c r="R20" s="187">
        <v>0</v>
      </c>
      <c r="S20" s="191">
        <v>0</v>
      </c>
      <c r="T20" s="187">
        <v>0</v>
      </c>
      <c r="U20" s="191">
        <v>0</v>
      </c>
      <c r="V20" s="187">
        <v>273</v>
      </c>
      <c r="W20" s="191">
        <v>0.79591836734693877</v>
      </c>
      <c r="X20" s="86">
        <v>343</v>
      </c>
    </row>
    <row r="21" spans="1:24" ht="27.75" customHeight="1" x14ac:dyDescent="0.2">
      <c r="A21" s="223" t="s">
        <v>204</v>
      </c>
      <c r="B21" s="183">
        <v>9836</v>
      </c>
      <c r="C21" s="190">
        <v>0.21443209069108349</v>
      </c>
      <c r="D21" s="183">
        <v>0</v>
      </c>
      <c r="E21" s="190">
        <v>0</v>
      </c>
      <c r="F21" s="186">
        <v>31</v>
      </c>
      <c r="G21" s="190">
        <v>6.758229779812514E-4</v>
      </c>
      <c r="H21" s="186">
        <v>2475</v>
      </c>
      <c r="I21" s="190">
        <v>5.3956834532374098E-2</v>
      </c>
      <c r="J21" s="186">
        <v>0</v>
      </c>
      <c r="K21" s="190">
        <v>0</v>
      </c>
      <c r="L21" s="186">
        <v>748</v>
      </c>
      <c r="M21" s="190">
        <v>1.6306954436450839E-2</v>
      </c>
      <c r="N21" s="183">
        <v>0</v>
      </c>
      <c r="O21" s="184">
        <v>0</v>
      </c>
      <c r="P21" s="186">
        <v>21689</v>
      </c>
      <c r="Q21" s="190">
        <v>0.47283627643339876</v>
      </c>
      <c r="R21" s="186">
        <v>166</v>
      </c>
      <c r="S21" s="190">
        <v>3.6189230433834752E-3</v>
      </c>
      <c r="T21" s="186">
        <v>1450</v>
      </c>
      <c r="U21" s="190">
        <v>3.1611074776542403E-2</v>
      </c>
      <c r="V21" s="186">
        <v>9474</v>
      </c>
      <c r="W21" s="190">
        <v>0.20654022236756051</v>
      </c>
      <c r="X21" s="188">
        <v>45870</v>
      </c>
    </row>
    <row r="22" spans="1:24" ht="27.75" customHeight="1" x14ac:dyDescent="0.2">
      <c r="A22" s="224" t="s">
        <v>23</v>
      </c>
      <c r="B22" s="181">
        <v>1375</v>
      </c>
      <c r="C22" s="191">
        <v>0.31080470162748641</v>
      </c>
      <c r="D22" s="181">
        <v>0</v>
      </c>
      <c r="E22" s="191">
        <v>0</v>
      </c>
      <c r="F22" s="187">
        <v>173</v>
      </c>
      <c r="G22" s="191">
        <v>3.9104882459312838E-2</v>
      </c>
      <c r="H22" s="187">
        <v>707</v>
      </c>
      <c r="I22" s="191">
        <v>0.15981012658227847</v>
      </c>
      <c r="J22" s="187">
        <v>0</v>
      </c>
      <c r="K22" s="191">
        <v>0</v>
      </c>
      <c r="L22" s="187">
        <v>0</v>
      </c>
      <c r="M22" s="191">
        <v>0</v>
      </c>
      <c r="N22" s="181">
        <v>0</v>
      </c>
      <c r="O22" s="182">
        <v>0</v>
      </c>
      <c r="P22" s="187">
        <v>748</v>
      </c>
      <c r="Q22" s="191">
        <v>0.16907775768535263</v>
      </c>
      <c r="R22" s="187">
        <v>498</v>
      </c>
      <c r="S22" s="191">
        <v>0.11256781193490054</v>
      </c>
      <c r="T22" s="187">
        <v>0</v>
      </c>
      <c r="U22" s="191">
        <v>0</v>
      </c>
      <c r="V22" s="187">
        <v>922</v>
      </c>
      <c r="W22" s="191">
        <v>0.20840867992766726</v>
      </c>
      <c r="X22" s="86">
        <v>4424</v>
      </c>
    </row>
    <row r="23" spans="1:24" ht="27.75" customHeight="1" x14ac:dyDescent="0.2">
      <c r="A23" s="223" t="s">
        <v>432</v>
      </c>
      <c r="B23" s="183">
        <v>24732</v>
      </c>
      <c r="C23" s="190">
        <v>0.25960448419196375</v>
      </c>
      <c r="D23" s="183">
        <v>334</v>
      </c>
      <c r="E23" s="190">
        <v>3.5058991476676323E-3</v>
      </c>
      <c r="F23" s="186">
        <v>584</v>
      </c>
      <c r="G23" s="190">
        <v>6.1300751564008901E-3</v>
      </c>
      <c r="H23" s="186">
        <v>0</v>
      </c>
      <c r="I23" s="190">
        <v>0</v>
      </c>
      <c r="J23" s="186">
        <v>509</v>
      </c>
      <c r="K23" s="190">
        <v>5.3428223537809131E-3</v>
      </c>
      <c r="L23" s="186">
        <v>0</v>
      </c>
      <c r="M23" s="190">
        <v>0</v>
      </c>
      <c r="N23" s="183">
        <v>169</v>
      </c>
      <c r="O23" s="184">
        <v>1.7739429819036822E-3</v>
      </c>
      <c r="P23" s="186">
        <v>2419</v>
      </c>
      <c r="Q23" s="190">
        <v>2.5391527060503002E-2</v>
      </c>
      <c r="R23" s="186">
        <v>1320</v>
      </c>
      <c r="S23" s="190">
        <v>1.3855649326111601E-2</v>
      </c>
      <c r="T23" s="186">
        <v>43523</v>
      </c>
      <c r="U23" s="190">
        <v>0.45684804971239029</v>
      </c>
      <c r="V23" s="186">
        <v>21678</v>
      </c>
      <c r="W23" s="190">
        <v>0.22754755006927824</v>
      </c>
      <c r="X23" s="188">
        <v>95268</v>
      </c>
    </row>
    <row r="24" spans="1:24" ht="27.75" customHeight="1" x14ac:dyDescent="0.2">
      <c r="A24" s="224" t="s">
        <v>470</v>
      </c>
      <c r="B24" s="187">
        <v>226021</v>
      </c>
      <c r="C24" s="191">
        <v>0.20450946718470919</v>
      </c>
      <c r="D24" s="181">
        <v>2397</v>
      </c>
      <c r="E24" s="191">
        <v>2.1688656931955347E-3</v>
      </c>
      <c r="F24" s="187">
        <v>25835</v>
      </c>
      <c r="G24" s="191">
        <v>2.3376155687820872E-2</v>
      </c>
      <c r="H24" s="187">
        <v>90887</v>
      </c>
      <c r="I24" s="191">
        <v>8.2236836152466644E-2</v>
      </c>
      <c r="J24" s="181">
        <v>2266</v>
      </c>
      <c r="K24" s="182">
        <v>2.0503336090033713E-3</v>
      </c>
      <c r="L24" s="187">
        <v>2660</v>
      </c>
      <c r="M24" s="191">
        <v>2.4068346866500299E-3</v>
      </c>
      <c r="N24" s="181">
        <v>1709</v>
      </c>
      <c r="O24" s="182">
        <v>1.5463460449191358E-3</v>
      </c>
      <c r="P24" s="187">
        <v>6898</v>
      </c>
      <c r="Q24" s="191">
        <v>6.2414833340270325E-3</v>
      </c>
      <c r="R24" s="187">
        <v>4408</v>
      </c>
      <c r="S24" s="191">
        <v>3.9884689093057637E-3</v>
      </c>
      <c r="T24" s="187">
        <v>48452</v>
      </c>
      <c r="U24" s="191">
        <v>4.384058429983731E-2</v>
      </c>
      <c r="V24" s="220">
        <v>693653</v>
      </c>
      <c r="W24" s="191">
        <v>0.62763462439806517</v>
      </c>
      <c r="X24" s="221">
        <v>1105186</v>
      </c>
    </row>
    <row r="25" spans="1:24" ht="26.25" customHeight="1" x14ac:dyDescent="0.2">
      <c r="A25" s="225" t="s">
        <v>3</v>
      </c>
      <c r="B25" s="226">
        <v>588827</v>
      </c>
      <c r="C25" s="229">
        <v>0.26668010271785653</v>
      </c>
      <c r="D25" s="226">
        <v>6292</v>
      </c>
      <c r="E25" s="229">
        <v>2.8496505871856304E-3</v>
      </c>
      <c r="F25" s="226">
        <v>49890</v>
      </c>
      <c r="G25" s="229">
        <v>2.2595211029035459E-2</v>
      </c>
      <c r="H25" s="226">
        <v>340749</v>
      </c>
      <c r="I25" s="229">
        <v>0.15432542719849274</v>
      </c>
      <c r="J25" s="228">
        <v>16068</v>
      </c>
      <c r="K25" s="230">
        <v>7.2772068714079324E-3</v>
      </c>
      <c r="L25" s="226">
        <v>4473</v>
      </c>
      <c r="M25" s="229">
        <v>2.0258243923206173E-3</v>
      </c>
      <c r="N25" s="226">
        <v>3250</v>
      </c>
      <c r="O25" s="229">
        <v>1.4719269561909248E-3</v>
      </c>
      <c r="P25" s="226">
        <v>52433</v>
      </c>
      <c r="Q25" s="229">
        <v>2.3746937259679617E-2</v>
      </c>
      <c r="R25" s="226">
        <v>7325</v>
      </c>
      <c r="S25" s="229">
        <v>3.3174969089533918E-3</v>
      </c>
      <c r="T25" s="226">
        <v>145408</v>
      </c>
      <c r="U25" s="229">
        <v>6.5855370721787695E-2</v>
      </c>
      <c r="V25" s="228">
        <v>993276</v>
      </c>
      <c r="W25" s="229">
        <v>0.44985529825769138</v>
      </c>
      <c r="X25" s="227">
        <v>2207990</v>
      </c>
    </row>
    <row r="26" spans="1:24" x14ac:dyDescent="0.2">
      <c r="A26" s="2" t="s">
        <v>25</v>
      </c>
      <c r="B26" s="2"/>
      <c r="C26" s="2"/>
      <c r="D26" s="2"/>
      <c r="E26" s="2"/>
    </row>
    <row r="27" spans="1:24" x14ac:dyDescent="0.2">
      <c r="B27" s="2"/>
      <c r="C27" s="2"/>
      <c r="D27" s="2"/>
      <c r="E27" s="2"/>
    </row>
    <row r="28" spans="1:24" x14ac:dyDescent="0.2">
      <c r="B28" s="2"/>
      <c r="C28" s="2"/>
      <c r="D28" s="2"/>
      <c r="E28" s="2"/>
    </row>
    <row r="30" spans="1:24" x14ac:dyDescent="0.2">
      <c r="C30" s="43"/>
    </row>
    <row r="32" spans="1:24" x14ac:dyDescent="0.2">
      <c r="C32" s="16"/>
      <c r="D32" s="16"/>
    </row>
    <row r="33" spans="1:24" x14ac:dyDescent="0.2">
      <c r="C33" s="16"/>
      <c r="D33" s="16"/>
      <c r="E33" s="16"/>
    </row>
    <row r="35" spans="1:24" s="3" customFormat="1" x14ac:dyDescent="0.2">
      <c r="A35" s="2"/>
      <c r="C35" s="16"/>
      <c r="D35" s="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</sheetData>
  <mergeCells count="19">
    <mergeCell ref="B11:X11"/>
    <mergeCell ref="A12:A13"/>
    <mergeCell ref="J12:K12"/>
    <mergeCell ref="L12:M12"/>
    <mergeCell ref="N12:O12"/>
    <mergeCell ref="P12:Q12"/>
    <mergeCell ref="R12:S12"/>
    <mergeCell ref="X12:X13"/>
    <mergeCell ref="T12:U12"/>
    <mergeCell ref="B12:C12"/>
    <mergeCell ref="D12:E12"/>
    <mergeCell ref="F12:G12"/>
    <mergeCell ref="H12:I12"/>
    <mergeCell ref="V12:W12"/>
    <mergeCell ref="A6:X6"/>
    <mergeCell ref="R7:X9"/>
    <mergeCell ref="B10:F10"/>
    <mergeCell ref="G10:K10"/>
    <mergeCell ref="R10:X10"/>
  </mergeCells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567-CE2F-4CF3-941D-8044DF4F673C}">
  <sheetPr codeName="Hoja24">
    <tabColor theme="5" tint="0.79998168889431442"/>
  </sheetPr>
  <dimension ref="A6:AD31"/>
  <sheetViews>
    <sheetView showGridLines="0" topLeftCell="P1" zoomScale="85" zoomScaleNormal="85" workbookViewId="0">
      <selection activeCell="AG48" sqref="AG48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0.7109375" style="3" customWidth="1"/>
    <col min="4" max="4" width="12.42578125" style="3" bestFit="1" customWidth="1"/>
    <col min="5" max="5" width="10.7109375" style="3" customWidth="1"/>
    <col min="6" max="6" width="12.42578125" style="3" bestFit="1" customWidth="1"/>
    <col min="7" max="7" width="10.7109375" style="3" customWidth="1"/>
    <col min="8" max="8" width="12.42578125" style="3" bestFit="1" customWidth="1"/>
    <col min="9" max="9" width="10.7109375" style="3" customWidth="1"/>
    <col min="10" max="10" width="12.42578125" style="3" bestFit="1" customWidth="1"/>
    <col min="11" max="11" width="10.7109375" style="3" customWidth="1"/>
    <col min="12" max="12" width="12.42578125" style="3" bestFit="1" customWidth="1"/>
    <col min="13" max="13" width="10.7109375" style="3" customWidth="1"/>
    <col min="14" max="14" width="12.42578125" style="3" bestFit="1" customWidth="1"/>
    <col min="15" max="15" width="10.7109375" style="3" customWidth="1"/>
    <col min="16" max="16" width="12.42578125" style="2" bestFit="1" customWidth="1"/>
    <col min="17" max="17" width="10.7109375" style="2" customWidth="1"/>
    <col min="18" max="18" width="12.42578125" style="2" bestFit="1" customWidth="1"/>
    <col min="19" max="19" width="10.7109375" style="2" customWidth="1"/>
    <col min="20" max="20" width="12.42578125" style="2" bestFit="1" customWidth="1"/>
    <col min="21" max="21" width="10.7109375" style="2" customWidth="1"/>
    <col min="22" max="22" width="12.42578125" style="2" bestFit="1" customWidth="1"/>
    <col min="23" max="23" width="10.7109375" style="2" customWidth="1"/>
    <col min="24" max="24" width="12.42578125" style="2" bestFit="1" customWidth="1"/>
    <col min="25" max="25" width="10.7109375" style="2" customWidth="1"/>
    <col min="26" max="26" width="12.42578125" style="2" bestFit="1" customWidth="1"/>
    <col min="27" max="27" width="10.7109375" style="2" customWidth="1"/>
    <col min="28" max="16384" width="11.42578125" style="2"/>
  </cols>
  <sheetData>
    <row r="6" spans="1:30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0" ht="15" customHeight="1" x14ac:dyDescent="0.2">
      <c r="A7" s="41" t="s">
        <v>411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302"/>
      <c r="AC7" s="302"/>
      <c r="AD7" s="302"/>
    </row>
    <row r="8" spans="1:30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302"/>
      <c r="AC8" s="302"/>
      <c r="AD8" s="302"/>
    </row>
    <row r="9" spans="1:30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302"/>
      <c r="AC9" s="302"/>
      <c r="AD9" s="302"/>
    </row>
    <row r="10" spans="1:30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1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302"/>
      <c r="AC10" s="302"/>
      <c r="AD10" s="302"/>
    </row>
    <row r="11" spans="1:30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3"/>
      <c r="AC11" s="283"/>
      <c r="AD11" s="283"/>
    </row>
    <row r="12" spans="1:30" x14ac:dyDescent="0.2">
      <c r="A12" s="286"/>
      <c r="B12" s="288" t="s">
        <v>392</v>
      </c>
      <c r="C12" s="303"/>
      <c r="D12" s="288" t="s">
        <v>393</v>
      </c>
      <c r="E12" s="303"/>
      <c r="F12" s="288" t="s">
        <v>406</v>
      </c>
      <c r="G12" s="303"/>
      <c r="H12" s="288" t="s">
        <v>394</v>
      </c>
      <c r="I12" s="303"/>
      <c r="J12" s="288" t="s">
        <v>395</v>
      </c>
      <c r="K12" s="303"/>
      <c r="L12" s="288" t="s">
        <v>396</v>
      </c>
      <c r="M12" s="303"/>
      <c r="N12" s="288" t="s">
        <v>397</v>
      </c>
      <c r="O12" s="303"/>
      <c r="P12" s="288" t="s">
        <v>398</v>
      </c>
      <c r="Q12" s="303"/>
      <c r="R12" s="288" t="s">
        <v>399</v>
      </c>
      <c r="S12" s="303"/>
      <c r="T12" s="288" t="s">
        <v>400</v>
      </c>
      <c r="U12" s="303"/>
      <c r="V12" s="288" t="s">
        <v>401</v>
      </c>
      <c r="W12" s="303"/>
      <c r="X12" s="288" t="s">
        <v>402</v>
      </c>
      <c r="Y12" s="303"/>
      <c r="Z12" s="288" t="s">
        <v>403</v>
      </c>
      <c r="AA12" s="305"/>
      <c r="AB12" s="288" t="s">
        <v>432</v>
      </c>
      <c r="AC12" s="303"/>
      <c r="AD12" s="291" t="s">
        <v>3</v>
      </c>
    </row>
    <row r="13" spans="1:30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46" t="s">
        <v>18</v>
      </c>
      <c r="Y13" s="47" t="s">
        <v>4</v>
      </c>
      <c r="Z13" s="46" t="s">
        <v>18</v>
      </c>
      <c r="AA13" s="83" t="s">
        <v>4</v>
      </c>
      <c r="AB13" s="46" t="s">
        <v>18</v>
      </c>
      <c r="AC13" s="47" t="s">
        <v>4</v>
      </c>
      <c r="AD13" s="291"/>
    </row>
    <row r="14" spans="1:30" x14ac:dyDescent="0.2">
      <c r="A14" s="48" t="s">
        <v>154</v>
      </c>
      <c r="B14" s="39">
        <v>59706</v>
      </c>
      <c r="C14" s="38">
        <f>B14/$AD14</f>
        <v>4.9152310749690876E-2</v>
      </c>
      <c r="D14" s="39">
        <v>156536</v>
      </c>
      <c r="E14" s="38">
        <f t="shared" ref="E14:E16" si="0">D14/$AD14</f>
        <v>0.1288665480104782</v>
      </c>
      <c r="F14" s="39">
        <v>40348</v>
      </c>
      <c r="G14" s="38">
        <f t="shared" ref="G14:G16" si="1">F14/$AD14</f>
        <v>3.3216049209937482E-2</v>
      </c>
      <c r="H14" s="39">
        <v>137006</v>
      </c>
      <c r="I14" s="38">
        <f t="shared" ref="I14:I16" si="2">H14/$AD14</f>
        <v>0.11278868935403724</v>
      </c>
      <c r="J14" s="39">
        <v>292479</v>
      </c>
      <c r="K14" s="38">
        <f t="shared" ref="K14:K16" si="3">J14/$AD14</f>
        <v>0.24078013425382436</v>
      </c>
      <c r="L14" s="39">
        <v>69435</v>
      </c>
      <c r="M14" s="38">
        <f t="shared" ref="M14:M16" si="4">L14/$AD14</f>
        <v>5.7161603472093023E-2</v>
      </c>
      <c r="N14" s="39">
        <v>144844</v>
      </c>
      <c r="O14" s="38">
        <f t="shared" ref="O14:O16" si="5">N14/$AD14</f>
        <v>0.11924123703192685</v>
      </c>
      <c r="P14" s="39">
        <v>16255</v>
      </c>
      <c r="Q14" s="38">
        <f t="shared" ref="Q14:Q16" si="6">P14/$AD14</f>
        <v>1.3381750766023937E-2</v>
      </c>
      <c r="R14" s="39">
        <v>2891</v>
      </c>
      <c r="S14" s="38">
        <f t="shared" ref="S14:S16" si="7">R14/$AD14</f>
        <v>2.3799840950215444E-3</v>
      </c>
      <c r="T14" s="39">
        <v>1542</v>
      </c>
      <c r="U14" s="38">
        <f t="shared" ref="U14:U16" si="8">T14/$AD14</f>
        <v>1.2694346158848913E-3</v>
      </c>
      <c r="V14" s="39">
        <v>50262</v>
      </c>
      <c r="W14" s="38">
        <f t="shared" ref="W14:W16" si="9">V14/$AD14</f>
        <v>4.1377641156683798E-2</v>
      </c>
      <c r="X14" s="39">
        <v>25572</v>
      </c>
      <c r="Y14" s="38">
        <f t="shared" ref="Y14:Y16" si="10">X14/$AD14</f>
        <v>2.105186899961637E-2</v>
      </c>
      <c r="Z14" s="163">
        <v>134502</v>
      </c>
      <c r="AA14" s="158">
        <f t="shared" ref="AA14:AA16" si="11">Z14/$AD14</f>
        <v>0.11072729877156269</v>
      </c>
      <c r="AB14" s="121">
        <v>83335</v>
      </c>
      <c r="AC14" s="38">
        <f t="shared" ref="AC14:AC16" si="12">AB14/$AD14</f>
        <v>6.8604626274168246E-2</v>
      </c>
      <c r="AD14" s="37">
        <v>1214714</v>
      </c>
    </row>
    <row r="15" spans="1:30" x14ac:dyDescent="0.2">
      <c r="A15" s="7" t="s">
        <v>1</v>
      </c>
      <c r="B15" s="9">
        <v>52910</v>
      </c>
      <c r="C15" s="18">
        <f t="shared" ref="C15:C16" si="13">B15/AD15</f>
        <v>6.9592690071171054E-2</v>
      </c>
      <c r="D15" s="9">
        <v>92862</v>
      </c>
      <c r="E15" s="18">
        <f t="shared" si="0"/>
        <v>0.12214168182553556</v>
      </c>
      <c r="F15" s="9">
        <v>36985</v>
      </c>
      <c r="G15" s="18">
        <f t="shared" si="1"/>
        <v>4.8646487285622028E-2</v>
      </c>
      <c r="H15" s="9">
        <v>135899</v>
      </c>
      <c r="I15" s="18">
        <f t="shared" si="2"/>
        <v>0.17874838382124503</v>
      </c>
      <c r="J15" s="9">
        <v>170887</v>
      </c>
      <c r="K15" s="18">
        <f t="shared" si="3"/>
        <v>0.22476821070104344</v>
      </c>
      <c r="L15" s="9">
        <v>66578</v>
      </c>
      <c r="M15" s="18">
        <f t="shared" si="4"/>
        <v>8.757025362990789E-2</v>
      </c>
      <c r="N15" s="9">
        <v>56286</v>
      </c>
      <c r="O15" s="18">
        <f t="shared" si="5"/>
        <v>7.4033153531391685E-2</v>
      </c>
      <c r="P15" s="9">
        <v>9224</v>
      </c>
      <c r="Q15" s="18">
        <f t="shared" si="6"/>
        <v>1.2132356326147831E-2</v>
      </c>
      <c r="R15" s="9">
        <v>1872</v>
      </c>
      <c r="S15" s="18">
        <f t="shared" si="7"/>
        <v>2.4622475111175999E-3</v>
      </c>
      <c r="T15" s="9">
        <v>527</v>
      </c>
      <c r="U15" s="18">
        <f t="shared" si="8"/>
        <v>6.9316476408064914E-4</v>
      </c>
      <c r="V15" s="9">
        <v>22979</v>
      </c>
      <c r="W15" s="18">
        <f t="shared" si="9"/>
        <v>3.0224351259600071E-2</v>
      </c>
      <c r="X15" s="9">
        <v>6814</v>
      </c>
      <c r="Y15" s="18">
        <f t="shared" si="10"/>
        <v>8.9624757162154525E-3</v>
      </c>
      <c r="Z15" s="125">
        <v>47656</v>
      </c>
      <c r="AA15" s="99">
        <f t="shared" si="11"/>
        <v>6.2682087280886936E-2</v>
      </c>
      <c r="AB15" s="26">
        <v>58802</v>
      </c>
      <c r="AC15" s="18">
        <f t="shared" si="12"/>
        <v>7.7342456276034782E-2</v>
      </c>
      <c r="AD15" s="10">
        <v>760281</v>
      </c>
    </row>
    <row r="16" spans="1:30" x14ac:dyDescent="0.2">
      <c r="A16" s="36" t="s">
        <v>2</v>
      </c>
      <c r="B16" s="35">
        <v>6796</v>
      </c>
      <c r="C16" s="34">
        <f t="shared" si="13"/>
        <v>1.4954866933372063E-2</v>
      </c>
      <c r="D16" s="35">
        <v>63674</v>
      </c>
      <c r="E16" s="34">
        <f t="shared" si="0"/>
        <v>0.14011715672682942</v>
      </c>
      <c r="F16" s="35">
        <v>3363</v>
      </c>
      <c r="G16" s="34">
        <f t="shared" si="1"/>
        <v>7.4004145816554219E-3</v>
      </c>
      <c r="H16" s="35">
        <v>1107</v>
      </c>
      <c r="I16" s="34">
        <f t="shared" si="2"/>
        <v>2.4359973065395633E-3</v>
      </c>
      <c r="J16" s="35">
        <v>121592</v>
      </c>
      <c r="K16" s="34">
        <f t="shared" si="3"/>
        <v>0.26756800767548206</v>
      </c>
      <c r="L16" s="35">
        <v>2857</v>
      </c>
      <c r="M16" s="34">
        <f t="shared" si="4"/>
        <v>6.2869415580700388E-3</v>
      </c>
      <c r="N16" s="35">
        <v>88558</v>
      </c>
      <c r="O16" s="34">
        <f t="shared" si="5"/>
        <v>0.19487538344402047</v>
      </c>
      <c r="P16" s="35">
        <v>7031</v>
      </c>
      <c r="Q16" s="34">
        <f t="shared" si="6"/>
        <v>1.5471993732863298E-2</v>
      </c>
      <c r="R16" s="35">
        <v>1020</v>
      </c>
      <c r="S16" s="34">
        <f t="shared" si="7"/>
        <v>2.2445503637491915E-3</v>
      </c>
      <c r="T16" s="35">
        <v>1015</v>
      </c>
      <c r="U16" s="34">
        <f t="shared" si="8"/>
        <v>2.2335476658876755E-3</v>
      </c>
      <c r="V16" s="35">
        <v>27283</v>
      </c>
      <c r="W16" s="34">
        <f t="shared" si="9"/>
        <v>6.003732115114626E-2</v>
      </c>
      <c r="X16" s="35">
        <v>18759</v>
      </c>
      <c r="Y16" s="34">
        <f t="shared" si="10"/>
        <v>4.1279921836834391E-2</v>
      </c>
      <c r="Z16" s="126">
        <v>86847</v>
      </c>
      <c r="AA16" s="100">
        <f t="shared" si="11"/>
        <v>0.19111026023580982</v>
      </c>
      <c r="AB16" s="116">
        <v>24533</v>
      </c>
      <c r="AC16" s="34">
        <f t="shared" si="12"/>
        <v>5.3985837327312658E-2</v>
      </c>
      <c r="AD16" s="33">
        <v>454434</v>
      </c>
    </row>
    <row r="17" spans="1:30" x14ac:dyDescent="0.2">
      <c r="A17" s="2" t="s">
        <v>405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30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30" x14ac:dyDescent="0.2">
      <c r="A19" s="266" t="s">
        <v>6</v>
      </c>
      <c r="B19" s="288" t="s">
        <v>392</v>
      </c>
      <c r="C19" s="303"/>
      <c r="D19" s="288" t="s">
        <v>393</v>
      </c>
      <c r="E19" s="303"/>
      <c r="F19" s="288" t="s">
        <v>406</v>
      </c>
      <c r="G19" s="303"/>
      <c r="H19" s="288" t="s">
        <v>394</v>
      </c>
      <c r="I19" s="303"/>
      <c r="J19" s="288" t="s">
        <v>395</v>
      </c>
      <c r="K19" s="303"/>
      <c r="L19" s="288" t="s">
        <v>396</v>
      </c>
      <c r="M19" s="303"/>
      <c r="N19" s="288" t="s">
        <v>397</v>
      </c>
      <c r="O19" s="303"/>
      <c r="P19" s="288" t="s">
        <v>398</v>
      </c>
      <c r="Q19" s="303"/>
      <c r="R19" s="288" t="s">
        <v>399</v>
      </c>
      <c r="S19" s="303"/>
      <c r="T19" s="288" t="s">
        <v>400</v>
      </c>
      <c r="U19" s="303"/>
      <c r="V19" s="288" t="s">
        <v>401</v>
      </c>
      <c r="W19" s="303"/>
      <c r="X19" s="288" t="s">
        <v>402</v>
      </c>
      <c r="Y19" s="303"/>
      <c r="Z19" s="288" t="s">
        <v>403</v>
      </c>
      <c r="AA19" s="305"/>
      <c r="AB19" s="288" t="s">
        <v>432</v>
      </c>
      <c r="AC19" s="303"/>
      <c r="AD19" s="291" t="s">
        <v>3</v>
      </c>
    </row>
    <row r="20" spans="1:30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46" t="s">
        <v>18</v>
      </c>
      <c r="W20" s="47" t="s">
        <v>4</v>
      </c>
      <c r="X20" s="46" t="s">
        <v>18</v>
      </c>
      <c r="Y20" s="47" t="s">
        <v>4</v>
      </c>
      <c r="Z20" s="46" t="s">
        <v>18</v>
      </c>
      <c r="AA20" s="83" t="s">
        <v>4</v>
      </c>
      <c r="AB20" s="46" t="s">
        <v>18</v>
      </c>
      <c r="AC20" s="47" t="s">
        <v>4</v>
      </c>
      <c r="AD20" s="291"/>
    </row>
    <row r="21" spans="1:30" x14ac:dyDescent="0.2">
      <c r="A21" s="61" t="s">
        <v>151</v>
      </c>
      <c r="B21" s="31">
        <v>15885</v>
      </c>
      <c r="C21" s="22">
        <f t="shared" ref="C21:C23" si="14">B21/AD21</f>
        <v>6.8458024478538188E-2</v>
      </c>
      <c r="D21" s="31">
        <v>33823</v>
      </c>
      <c r="E21" s="22">
        <f t="shared" ref="E21:E23" si="15">D21/$AD21</f>
        <v>0.14576366143768316</v>
      </c>
      <c r="F21" s="31">
        <v>5024</v>
      </c>
      <c r="G21" s="22">
        <f t="shared" ref="G21:G23" si="16">F21/$AD21</f>
        <v>2.1651439406998794E-2</v>
      </c>
      <c r="H21" s="31">
        <v>21444</v>
      </c>
      <c r="I21" s="22">
        <f t="shared" ref="I21:I23" si="17">H21/$AD21</f>
        <v>9.2415100844681949E-2</v>
      </c>
      <c r="J21" s="31">
        <v>59730</v>
      </c>
      <c r="K21" s="22">
        <f t="shared" ref="K21:K23" si="18">J21/$AD21</f>
        <v>0.2574125150836063</v>
      </c>
      <c r="L21" s="31">
        <v>11166</v>
      </c>
      <c r="M21" s="22">
        <f t="shared" ref="M21:M23" si="19">L21/$AD21</f>
        <v>4.8121013618341667E-2</v>
      </c>
      <c r="N21" s="31">
        <v>26592</v>
      </c>
      <c r="O21" s="22">
        <f t="shared" ref="O21:O23" si="20">N21/$AD21</f>
        <v>0.11460093087398725</v>
      </c>
      <c r="P21" s="31">
        <v>2332</v>
      </c>
      <c r="Q21" s="22">
        <f t="shared" ref="Q21:Q23" si="21">P21/$AD21</f>
        <v>1.0049991380796415E-2</v>
      </c>
      <c r="R21" s="31">
        <v>567</v>
      </c>
      <c r="S21" s="22">
        <f t="shared" ref="S21:S23" si="22">R21/$AD21</f>
        <v>2.4435442165143943E-3</v>
      </c>
      <c r="T21" s="31">
        <v>0</v>
      </c>
      <c r="U21" s="22">
        <f t="shared" ref="U21:U23" si="23">T21/$AD21</f>
        <v>0</v>
      </c>
      <c r="V21" s="31">
        <v>6749</v>
      </c>
      <c r="W21" s="22">
        <f t="shared" ref="W21:W23" si="24">V21/$AD21</f>
        <v>2.9085502499569038E-2</v>
      </c>
      <c r="X21" s="31">
        <v>1771</v>
      </c>
      <c r="Y21" s="22">
        <f t="shared" ref="Y21:Y23" si="25">X21/$AD21</f>
        <v>7.6323047750387861E-3</v>
      </c>
      <c r="Z21" s="124">
        <v>28252</v>
      </c>
      <c r="AA21" s="101">
        <f t="shared" ref="AA21:AA23" si="26">Z21/$AD21</f>
        <v>0.12175486985002586</v>
      </c>
      <c r="AB21" s="23">
        <v>18705</v>
      </c>
      <c r="AC21" s="22">
        <f t="shared" ref="AC21:AC23" si="27">AB21/$AD21</f>
        <v>8.0611101534218244E-2</v>
      </c>
      <c r="AD21" s="21">
        <v>232040</v>
      </c>
    </row>
    <row r="22" spans="1:30" x14ac:dyDescent="0.2">
      <c r="A22" s="7" t="s">
        <v>7</v>
      </c>
      <c r="B22" s="9">
        <v>33783</v>
      </c>
      <c r="C22" s="18">
        <f t="shared" si="14"/>
        <v>3.6568970444330905E-2</v>
      </c>
      <c r="D22" s="9">
        <v>116554</v>
      </c>
      <c r="E22" s="18">
        <f t="shared" si="15"/>
        <v>0.12616581656953332</v>
      </c>
      <c r="F22" s="9">
        <v>34501</v>
      </c>
      <c r="G22" s="18">
        <f t="shared" si="16"/>
        <v>3.7346181490686456E-2</v>
      </c>
      <c r="H22" s="9">
        <v>110932</v>
      </c>
      <c r="I22" s="18">
        <f t="shared" si="17"/>
        <v>0.12008018912857106</v>
      </c>
      <c r="J22" s="9">
        <v>224220</v>
      </c>
      <c r="K22" s="18">
        <f t="shared" si="18"/>
        <v>0.24271066965716118</v>
      </c>
      <c r="L22" s="9">
        <v>55569</v>
      </c>
      <c r="M22" s="18">
        <f t="shared" si="19"/>
        <v>6.0151588628038481E-2</v>
      </c>
      <c r="N22" s="9">
        <v>110565</v>
      </c>
      <c r="O22" s="18">
        <f t="shared" si="20"/>
        <v>0.11968292387228625</v>
      </c>
      <c r="P22" s="9">
        <v>13923</v>
      </c>
      <c r="Q22" s="18">
        <f t="shared" si="21"/>
        <v>1.507118300613975E-2</v>
      </c>
      <c r="R22" s="9">
        <v>2158</v>
      </c>
      <c r="S22" s="18">
        <f t="shared" si="22"/>
        <v>2.3359630056201666E-3</v>
      </c>
      <c r="T22" s="9">
        <v>1542</v>
      </c>
      <c r="U22" s="18">
        <f t="shared" si="23"/>
        <v>1.6691635563791925E-3</v>
      </c>
      <c r="V22" s="9">
        <v>40628</v>
      </c>
      <c r="W22" s="18">
        <f t="shared" si="24"/>
        <v>4.3978454584029721E-2</v>
      </c>
      <c r="X22" s="9">
        <v>22968</v>
      </c>
      <c r="Y22" s="18">
        <f t="shared" si="25"/>
        <v>2.4862093750270618E-2</v>
      </c>
      <c r="Z22" s="125">
        <v>100534</v>
      </c>
      <c r="AA22" s="99">
        <f t="shared" si="26"/>
        <v>0.10882470102271448</v>
      </c>
      <c r="AB22" s="26">
        <v>55937</v>
      </c>
      <c r="AC22" s="18">
        <f t="shared" si="27"/>
        <v>6.0549936350961661E-2</v>
      </c>
      <c r="AD22" s="10">
        <v>923816</v>
      </c>
    </row>
    <row r="23" spans="1:30" x14ac:dyDescent="0.2">
      <c r="A23" s="36" t="s">
        <v>8</v>
      </c>
      <c r="B23" s="35">
        <v>10037</v>
      </c>
      <c r="C23" s="34">
        <f t="shared" si="14"/>
        <v>0.17052617271785114</v>
      </c>
      <c r="D23" s="35">
        <v>6159</v>
      </c>
      <c r="E23" s="34">
        <f t="shared" si="15"/>
        <v>0.10463990213901017</v>
      </c>
      <c r="F23" s="35">
        <v>823</v>
      </c>
      <c r="G23" s="34">
        <f t="shared" si="16"/>
        <v>1.3982568511187754E-2</v>
      </c>
      <c r="H23" s="35">
        <v>4630</v>
      </c>
      <c r="I23" s="34">
        <f t="shared" si="17"/>
        <v>7.8662566472417136E-2</v>
      </c>
      <c r="J23" s="35">
        <v>8530</v>
      </c>
      <c r="K23" s="34">
        <f t="shared" si="18"/>
        <v>0.1449226116651659</v>
      </c>
      <c r="L23" s="35">
        <v>2700</v>
      </c>
      <c r="M23" s="34">
        <f t="shared" si="19"/>
        <v>4.5872338979595306E-2</v>
      </c>
      <c r="N23" s="35">
        <v>7687</v>
      </c>
      <c r="O23" s="34">
        <f t="shared" si="20"/>
        <v>0.13060024805042558</v>
      </c>
      <c r="P23" s="35">
        <v>0</v>
      </c>
      <c r="Q23" s="34">
        <f t="shared" si="21"/>
        <v>0</v>
      </c>
      <c r="R23" s="35">
        <v>166</v>
      </c>
      <c r="S23" s="34">
        <f t="shared" si="22"/>
        <v>2.8202993594862299E-3</v>
      </c>
      <c r="T23" s="35">
        <v>0</v>
      </c>
      <c r="U23" s="34">
        <f t="shared" si="23"/>
        <v>0</v>
      </c>
      <c r="V23" s="35">
        <v>2885</v>
      </c>
      <c r="W23" s="34">
        <f t="shared" si="24"/>
        <v>4.9015443687456466E-2</v>
      </c>
      <c r="X23" s="35">
        <v>833</v>
      </c>
      <c r="Y23" s="34">
        <f t="shared" si="25"/>
        <v>1.4152466062964032E-2</v>
      </c>
      <c r="Z23" s="126">
        <v>5716</v>
      </c>
      <c r="AA23" s="100">
        <f t="shared" si="26"/>
        <v>9.7113440595321024E-2</v>
      </c>
      <c r="AB23" s="116">
        <v>8693</v>
      </c>
      <c r="AC23" s="34">
        <f t="shared" si="27"/>
        <v>0.14769194175911926</v>
      </c>
      <c r="AD23" s="33">
        <v>58859</v>
      </c>
    </row>
    <row r="24" spans="1:30" x14ac:dyDescent="0.2">
      <c r="A24" s="2" t="s">
        <v>405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30" x14ac:dyDescent="0.2"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30" x14ac:dyDescent="0.2">
      <c r="A26" s="266" t="s">
        <v>13</v>
      </c>
      <c r="B26" s="288" t="s">
        <v>392</v>
      </c>
      <c r="C26" s="303"/>
      <c r="D26" s="288" t="s">
        <v>393</v>
      </c>
      <c r="E26" s="303"/>
      <c r="F26" s="288" t="s">
        <v>406</v>
      </c>
      <c r="G26" s="303"/>
      <c r="H26" s="288" t="s">
        <v>394</v>
      </c>
      <c r="I26" s="303"/>
      <c r="J26" s="288" t="s">
        <v>395</v>
      </c>
      <c r="K26" s="303"/>
      <c r="L26" s="288" t="s">
        <v>396</v>
      </c>
      <c r="M26" s="303"/>
      <c r="N26" s="288" t="s">
        <v>397</v>
      </c>
      <c r="O26" s="303"/>
      <c r="P26" s="288" t="s">
        <v>398</v>
      </c>
      <c r="Q26" s="303"/>
      <c r="R26" s="288" t="s">
        <v>399</v>
      </c>
      <c r="S26" s="303"/>
      <c r="T26" s="288" t="s">
        <v>400</v>
      </c>
      <c r="U26" s="303"/>
      <c r="V26" s="288" t="s">
        <v>401</v>
      </c>
      <c r="W26" s="303"/>
      <c r="X26" s="288" t="s">
        <v>402</v>
      </c>
      <c r="Y26" s="303"/>
      <c r="Z26" s="288" t="s">
        <v>403</v>
      </c>
      <c r="AA26" s="303"/>
      <c r="AB26" s="288" t="s">
        <v>432</v>
      </c>
      <c r="AC26" s="303"/>
      <c r="AD26" s="291" t="s">
        <v>3</v>
      </c>
    </row>
    <row r="27" spans="1:30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46" t="s">
        <v>18</v>
      </c>
      <c r="Q27" s="47" t="s">
        <v>4</v>
      </c>
      <c r="R27" s="46" t="s">
        <v>18</v>
      </c>
      <c r="S27" s="47" t="s">
        <v>4</v>
      </c>
      <c r="T27" s="46" t="s">
        <v>18</v>
      </c>
      <c r="U27" s="47" t="s">
        <v>4</v>
      </c>
      <c r="V27" s="46" t="s">
        <v>18</v>
      </c>
      <c r="W27" s="47" t="s">
        <v>4</v>
      </c>
      <c r="X27" s="46" t="s">
        <v>18</v>
      </c>
      <c r="Y27" s="47" t="s">
        <v>4</v>
      </c>
      <c r="Z27" s="46" t="s">
        <v>18</v>
      </c>
      <c r="AA27" s="47" t="s">
        <v>4</v>
      </c>
      <c r="AB27" s="46" t="s">
        <v>18</v>
      </c>
      <c r="AC27" s="47" t="s">
        <v>4</v>
      </c>
      <c r="AD27" s="291"/>
    </row>
    <row r="28" spans="1:30" x14ac:dyDescent="0.2">
      <c r="A28" s="72" t="s">
        <v>14</v>
      </c>
      <c r="B28" s="23">
        <v>4738</v>
      </c>
      <c r="C28" s="22">
        <f t="shared" ref="C28:C31" si="28">B28/AD28</f>
        <v>7.4244703522627548E-2</v>
      </c>
      <c r="D28" s="23">
        <v>5077</v>
      </c>
      <c r="E28" s="22">
        <f t="shared" ref="E28:E31" si="29">D28/$AD28</f>
        <v>7.9556850946471108E-2</v>
      </c>
      <c r="F28" s="23">
        <v>20504</v>
      </c>
      <c r="G28" s="22">
        <f t="shared" ref="G28:G31" si="30">F28/$AD28</f>
        <v>0.32129873385984709</v>
      </c>
      <c r="H28" s="23">
        <v>3975</v>
      </c>
      <c r="I28" s="22">
        <f t="shared" ref="I28:I31" si="31">H28/$AD28</f>
        <v>6.2288454306130121E-2</v>
      </c>
      <c r="J28" s="23">
        <v>11687</v>
      </c>
      <c r="K28" s="22">
        <f t="shared" ref="K28:K31" si="32">J28/$AD28</f>
        <v>0.18313589068572145</v>
      </c>
      <c r="L28" s="23">
        <v>3463</v>
      </c>
      <c r="M28" s="22">
        <f t="shared" ref="M28:M31" si="33">L28/$AD28</f>
        <v>5.4265387990472612E-2</v>
      </c>
      <c r="N28" s="23">
        <v>3433</v>
      </c>
      <c r="O28" s="22">
        <f t="shared" ref="O28:O31" si="34">N28/$AD28</f>
        <v>5.379528644853955E-2</v>
      </c>
      <c r="P28" s="23">
        <v>0</v>
      </c>
      <c r="Q28" s="22">
        <f t="shared" ref="Q28:Q31" si="35">P28/$AD28</f>
        <v>0</v>
      </c>
      <c r="R28" s="23">
        <v>147</v>
      </c>
      <c r="S28" s="22">
        <f t="shared" ref="S28:S31" si="36">R28/$AD28</f>
        <v>2.303497555471982E-3</v>
      </c>
      <c r="T28" s="23">
        <v>0</v>
      </c>
      <c r="U28" s="22">
        <f t="shared" ref="U28:U31" si="37">T28/$AD28</f>
        <v>0</v>
      </c>
      <c r="V28" s="23">
        <v>2009</v>
      </c>
      <c r="W28" s="22">
        <f t="shared" ref="W28:W31" si="38">V28/$AD28</f>
        <v>3.1481133258117085E-2</v>
      </c>
      <c r="X28" s="23">
        <v>516</v>
      </c>
      <c r="Y28" s="22">
        <f t="shared" ref="Y28:Y31" si="39">X28/$AD28</f>
        <v>8.085746521248589E-3</v>
      </c>
      <c r="Z28" s="124">
        <v>3947</v>
      </c>
      <c r="AA28" s="101">
        <f t="shared" ref="AA28:AA31" si="40">Z28/$AD28</f>
        <v>6.18496928669926E-2</v>
      </c>
      <c r="AB28" s="23">
        <v>4320</v>
      </c>
      <c r="AC28" s="22">
        <f t="shared" ref="AC28:AC31" si="41">AB28/$AD28</f>
        <v>6.7694622038360283E-2</v>
      </c>
      <c r="AD28" s="159">
        <v>63816</v>
      </c>
    </row>
    <row r="29" spans="1:30" x14ac:dyDescent="0.2">
      <c r="A29" s="27" t="s">
        <v>15</v>
      </c>
      <c r="B29" s="26">
        <v>8207</v>
      </c>
      <c r="C29" s="18">
        <f t="shared" si="28"/>
        <v>6.7230814601218949E-2</v>
      </c>
      <c r="D29" s="26">
        <v>17022</v>
      </c>
      <c r="E29" s="18">
        <f t="shared" si="29"/>
        <v>0.13944229634969527</v>
      </c>
      <c r="F29" s="26">
        <v>1257</v>
      </c>
      <c r="G29" s="18">
        <f t="shared" si="30"/>
        <v>1.0297201651484371E-2</v>
      </c>
      <c r="H29" s="26">
        <v>7818</v>
      </c>
      <c r="I29" s="18">
        <f t="shared" si="31"/>
        <v>6.4044170653384885E-2</v>
      </c>
      <c r="J29" s="26">
        <v>30522</v>
      </c>
      <c r="K29" s="18">
        <f t="shared" si="32"/>
        <v>0.25003276754702142</v>
      </c>
      <c r="L29" s="26">
        <v>7237</v>
      </c>
      <c r="M29" s="18">
        <f t="shared" si="33"/>
        <v>5.9284684448522182E-2</v>
      </c>
      <c r="N29" s="26">
        <v>16903</v>
      </c>
      <c r="O29" s="18">
        <f t="shared" si="34"/>
        <v>0.13846746182580771</v>
      </c>
      <c r="P29" s="26">
        <v>1633</v>
      </c>
      <c r="Q29" s="18">
        <f t="shared" si="35"/>
        <v>1.3377351071498787E-2</v>
      </c>
      <c r="R29" s="26">
        <v>25</v>
      </c>
      <c r="S29" s="18">
        <f t="shared" si="36"/>
        <v>2.0479716888393735E-4</v>
      </c>
      <c r="T29" s="26">
        <v>509</v>
      </c>
      <c r="U29" s="18">
        <f t="shared" si="37"/>
        <v>4.1696703584769646E-3</v>
      </c>
      <c r="V29" s="26">
        <v>6302</v>
      </c>
      <c r="W29" s="18">
        <f t="shared" si="38"/>
        <v>5.1625270332262926E-2</v>
      </c>
      <c r="X29" s="26">
        <v>5112</v>
      </c>
      <c r="Y29" s="18">
        <f t="shared" si="39"/>
        <v>4.1876925093387508E-2</v>
      </c>
      <c r="Z29" s="125">
        <v>15154</v>
      </c>
      <c r="AA29" s="99">
        <f t="shared" si="40"/>
        <v>0.12413985189068746</v>
      </c>
      <c r="AB29" s="26">
        <v>4370</v>
      </c>
      <c r="AC29" s="18">
        <f t="shared" si="41"/>
        <v>3.5798545120912247E-2</v>
      </c>
      <c r="AD29" s="160">
        <v>122072</v>
      </c>
    </row>
    <row r="30" spans="1:30" x14ac:dyDescent="0.2">
      <c r="A30" s="30" t="s">
        <v>16</v>
      </c>
      <c r="B30" s="25">
        <v>6045</v>
      </c>
      <c r="C30" s="29">
        <f t="shared" si="28"/>
        <v>2.88076629813191E-2</v>
      </c>
      <c r="D30" s="25">
        <v>21601</v>
      </c>
      <c r="E30" s="29">
        <f t="shared" si="29"/>
        <v>0.1029403354937095</v>
      </c>
      <c r="F30" s="25">
        <v>1579</v>
      </c>
      <c r="G30" s="29">
        <f t="shared" si="30"/>
        <v>7.5247807853602742E-3</v>
      </c>
      <c r="H30" s="25">
        <v>25493</v>
      </c>
      <c r="I30" s="29">
        <f t="shared" si="31"/>
        <v>0.12148780022874571</v>
      </c>
      <c r="J30" s="25">
        <v>52337</v>
      </c>
      <c r="K30" s="29">
        <f t="shared" si="32"/>
        <v>0.24941383911551659</v>
      </c>
      <c r="L30" s="25">
        <v>13199</v>
      </c>
      <c r="M30" s="29">
        <f t="shared" si="33"/>
        <v>6.2900304994281356E-2</v>
      </c>
      <c r="N30" s="25">
        <v>28340</v>
      </c>
      <c r="O30" s="29">
        <f t="shared" si="34"/>
        <v>0.135055280213496</v>
      </c>
      <c r="P30" s="25">
        <v>1098</v>
      </c>
      <c r="Q30" s="29">
        <f t="shared" si="35"/>
        <v>5.2325581395348836E-3</v>
      </c>
      <c r="R30" s="25">
        <v>667</v>
      </c>
      <c r="S30" s="29">
        <f t="shared" si="36"/>
        <v>3.1786122760198245E-3</v>
      </c>
      <c r="T30" s="25">
        <v>0</v>
      </c>
      <c r="U30" s="29">
        <f t="shared" si="37"/>
        <v>0</v>
      </c>
      <c r="V30" s="25">
        <v>8168</v>
      </c>
      <c r="W30" s="29">
        <f t="shared" si="38"/>
        <v>3.8924895158215782E-2</v>
      </c>
      <c r="X30" s="25">
        <v>3932</v>
      </c>
      <c r="Y30" s="29">
        <f t="shared" si="39"/>
        <v>1.8738086160884484E-2</v>
      </c>
      <c r="Z30" s="127">
        <v>27344</v>
      </c>
      <c r="AA30" s="102">
        <f t="shared" si="40"/>
        <v>0.13030880670987419</v>
      </c>
      <c r="AB30" s="25">
        <v>20039</v>
      </c>
      <c r="AC30" s="29">
        <f t="shared" si="41"/>
        <v>9.5496568814334729E-2</v>
      </c>
      <c r="AD30" s="161">
        <v>209840</v>
      </c>
    </row>
    <row r="31" spans="1:30" x14ac:dyDescent="0.2">
      <c r="A31" s="20" t="s">
        <v>17</v>
      </c>
      <c r="B31" s="13">
        <v>40716</v>
      </c>
      <c r="C31" s="19">
        <f t="shared" si="28"/>
        <v>4.9789851997598306E-2</v>
      </c>
      <c r="D31" s="13">
        <v>112761</v>
      </c>
      <c r="E31" s="19">
        <f t="shared" si="29"/>
        <v>0.13789059586160682</v>
      </c>
      <c r="F31" s="13">
        <v>17008</v>
      </c>
      <c r="G31" s="19">
        <f t="shared" si="30"/>
        <v>2.0798354523409765E-2</v>
      </c>
      <c r="H31" s="13">
        <v>99720</v>
      </c>
      <c r="I31" s="19">
        <f t="shared" si="31"/>
        <v>0.12194331567935218</v>
      </c>
      <c r="J31" s="13">
        <v>197933</v>
      </c>
      <c r="K31" s="19">
        <f t="shared" si="32"/>
        <v>0.24204378562335754</v>
      </c>
      <c r="L31" s="13">
        <v>45414</v>
      </c>
      <c r="M31" s="19">
        <f t="shared" si="33"/>
        <v>5.553483492039811E-2</v>
      </c>
      <c r="N31" s="13">
        <v>96106</v>
      </c>
      <c r="O31" s="19">
        <f t="shared" si="34"/>
        <v>0.11752390991455897</v>
      </c>
      <c r="P31" s="13">
        <v>13524</v>
      </c>
      <c r="Q31" s="19">
        <f t="shared" si="35"/>
        <v>1.6537920189004802E-2</v>
      </c>
      <c r="R31" s="13">
        <v>2053</v>
      </c>
      <c r="S31" s="19">
        <f t="shared" si="36"/>
        <v>2.5105257429774369E-3</v>
      </c>
      <c r="T31" s="13">
        <v>1033</v>
      </c>
      <c r="U31" s="19">
        <f t="shared" si="37"/>
        <v>1.2632114430081308E-3</v>
      </c>
      <c r="V31" s="13">
        <v>33783</v>
      </c>
      <c r="W31" s="19">
        <f t="shared" si="38"/>
        <v>4.1311783329277527E-2</v>
      </c>
      <c r="X31" s="13">
        <v>16011</v>
      </c>
      <c r="Y31" s="19">
        <f t="shared" si="39"/>
        <v>1.9579165938047611E-2</v>
      </c>
      <c r="Z31" s="128">
        <v>88057</v>
      </c>
      <c r="AA31" s="103">
        <f t="shared" si="40"/>
        <v>0.10768113265921295</v>
      </c>
      <c r="AB31" s="13">
        <v>53637</v>
      </c>
      <c r="AC31" s="19">
        <f t="shared" si="41"/>
        <v>6.5590389321033019E-2</v>
      </c>
      <c r="AD31" s="162">
        <v>817757</v>
      </c>
    </row>
  </sheetData>
  <mergeCells count="53">
    <mergeCell ref="A11:A13"/>
    <mergeCell ref="B11:P11"/>
    <mergeCell ref="Q11:AA11"/>
    <mergeCell ref="AB11:AD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D13"/>
    <mergeCell ref="A19:A20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P26:Q26"/>
    <mergeCell ref="R26:S26"/>
    <mergeCell ref="T26:U26"/>
    <mergeCell ref="V26:W26"/>
    <mergeCell ref="X26:Y26"/>
    <mergeCell ref="Z26:AA26"/>
    <mergeCell ref="AB26:AC26"/>
    <mergeCell ref="AD26:AD27"/>
    <mergeCell ref="AB7:AD10"/>
    <mergeCell ref="A6:AD6"/>
    <mergeCell ref="Z19:AA19"/>
    <mergeCell ref="AB19:AC19"/>
    <mergeCell ref="AD19:AD20"/>
    <mergeCell ref="A26:A27"/>
    <mergeCell ref="B26:C26"/>
    <mergeCell ref="D26:E26"/>
    <mergeCell ref="F26:G26"/>
    <mergeCell ref="H26:I26"/>
    <mergeCell ref="J26:K26"/>
    <mergeCell ref="L26:M26"/>
    <mergeCell ref="N26:O26"/>
  </mergeCells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92D050"/>
  </sheetPr>
  <dimension ref="A6:N56"/>
  <sheetViews>
    <sheetView showGridLines="0" zoomScale="85" zoomScaleNormal="85" workbookViewId="0">
      <selection activeCell="O47" sqref="O4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14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1:14" ht="15" customHeight="1" x14ac:dyDescent="0.2">
      <c r="A7" s="41" t="s">
        <v>59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302"/>
    </row>
    <row r="8" spans="1:14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302"/>
    </row>
    <row r="9" spans="1:14" ht="33.75" customHeight="1" x14ac:dyDescent="0.7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302"/>
      <c r="N9" s="114" t="s">
        <v>414</v>
      </c>
    </row>
    <row r="10" spans="1:14" ht="15" customHeight="1" x14ac:dyDescent="0.2">
      <c r="A10" s="42"/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302"/>
    </row>
    <row r="11" spans="1:14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78"/>
    </row>
    <row r="12" spans="1:14" ht="20.25" customHeight="1" x14ac:dyDescent="0.2">
      <c r="A12" s="286"/>
      <c r="B12" s="279" t="s">
        <v>60</v>
      </c>
      <c r="C12" s="280"/>
      <c r="D12" s="288" t="s">
        <v>61</v>
      </c>
      <c r="E12" s="280"/>
      <c r="F12" s="288" t="s">
        <v>62</v>
      </c>
      <c r="G12" s="303"/>
      <c r="H12" s="288" t="s">
        <v>63</v>
      </c>
      <c r="I12" s="280"/>
      <c r="J12" s="288" t="s">
        <v>64</v>
      </c>
      <c r="K12" s="280"/>
      <c r="L12" s="291" t="s">
        <v>3</v>
      </c>
    </row>
    <row r="13" spans="1:14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291"/>
    </row>
    <row r="14" spans="1:14" x14ac:dyDescent="0.2">
      <c r="A14" s="48" t="s">
        <v>154</v>
      </c>
      <c r="B14" s="39" t="e">
        <f>[2]ml6!B6</f>
        <v>#REF!</v>
      </c>
      <c r="C14" s="38" t="e">
        <f>B14/#REF!</f>
        <v>#REF!</v>
      </c>
      <c r="D14" s="39">
        <f>[3]ml5!$D$6</f>
        <v>309887</v>
      </c>
      <c r="E14" s="38" t="e">
        <f>D14/#REF!</f>
        <v>#REF!</v>
      </c>
      <c r="F14" s="39">
        <f>[3]ml5!F6</f>
        <v>151745</v>
      </c>
      <c r="G14" s="38" t="e">
        <f>F14/#REF!</f>
        <v>#REF!</v>
      </c>
      <c r="H14" s="39">
        <f>[3]ml5!H6</f>
        <v>452888</v>
      </c>
      <c r="I14" s="38" t="e">
        <f>H14/#REF!</f>
        <v>#REF!</v>
      </c>
      <c r="J14" s="39">
        <f>[3]ml5!J6</f>
        <v>62349</v>
      </c>
      <c r="K14" s="38" t="e">
        <f>J14/#REF!</f>
        <v>#REF!</v>
      </c>
      <c r="L14" s="37">
        <f>[3]ml5!L6</f>
        <v>15763</v>
      </c>
    </row>
    <row r="15" spans="1:14" x14ac:dyDescent="0.2">
      <c r="A15" s="7" t="s">
        <v>1</v>
      </c>
      <c r="B15" s="9">
        <f>[3]ml5!B4</f>
        <v>760281</v>
      </c>
      <c r="C15" s="18" t="e">
        <f>B15/#REF!</f>
        <v>#REF!</v>
      </c>
      <c r="D15" s="9">
        <f>[3]ml5!$D$4</f>
        <v>181988</v>
      </c>
      <c r="E15" s="18" t="e">
        <f>D15/#REF!</f>
        <v>#REF!</v>
      </c>
      <c r="F15" s="9">
        <f>[3]ml5!F4</f>
        <v>91662</v>
      </c>
      <c r="G15" s="18" t="e">
        <f>F15/#REF!</f>
        <v>#REF!</v>
      </c>
      <c r="H15" s="9">
        <f>[3]ml5!H4</f>
        <v>44523</v>
      </c>
      <c r="I15" s="18" t="e">
        <f>H15/#REF!</f>
        <v>#REF!</v>
      </c>
      <c r="J15" s="9">
        <f>[3]ml5!J4</f>
        <v>30338</v>
      </c>
      <c r="K15" s="18" t="e">
        <f>J15/#REF!</f>
        <v>#REF!</v>
      </c>
      <c r="L15" s="10">
        <f>[3]ml5!L4</f>
        <v>8986</v>
      </c>
    </row>
    <row r="16" spans="1:14" x14ac:dyDescent="0.2">
      <c r="A16" s="36" t="s">
        <v>2</v>
      </c>
      <c r="B16" s="35">
        <f>[3]ml5!B5</f>
        <v>454434</v>
      </c>
      <c r="C16" s="34" t="e">
        <f>B16/#REF!</f>
        <v>#REF!</v>
      </c>
      <c r="D16" s="35">
        <f>[3]ml5!$D$5</f>
        <v>127899</v>
      </c>
      <c r="E16" s="34" t="e">
        <f>D16/#REF!</f>
        <v>#REF!</v>
      </c>
      <c r="F16" s="35">
        <f>[3]ml5!F5</f>
        <v>60083</v>
      </c>
      <c r="G16" s="34" t="e">
        <f>F16/#REF!</f>
        <v>#REF!</v>
      </c>
      <c r="H16" s="35">
        <f>[3]ml5!H5</f>
        <v>408365</v>
      </c>
      <c r="I16" s="34" t="e">
        <f>H16/#REF!</f>
        <v>#REF!</v>
      </c>
      <c r="J16" s="35">
        <f>[3]ml5!J5</f>
        <v>32010</v>
      </c>
      <c r="K16" s="34" t="e">
        <f>J16/#REF!</f>
        <v>#REF!</v>
      </c>
      <c r="L16" s="33">
        <f>[3]ml5!L5</f>
        <v>6777</v>
      </c>
    </row>
    <row r="17" spans="1:12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" customHeight="1" x14ac:dyDescent="0.2">
      <c r="A19" s="266" t="s">
        <v>6</v>
      </c>
      <c r="B19" s="279" t="s">
        <v>55</v>
      </c>
      <c r="C19" s="280"/>
      <c r="D19" s="288" t="s">
        <v>56</v>
      </c>
      <c r="E19" s="280"/>
      <c r="F19" s="288" t="s">
        <v>57</v>
      </c>
      <c r="G19" s="303"/>
      <c r="H19" s="288" t="s">
        <v>58</v>
      </c>
      <c r="I19" s="280"/>
      <c r="J19" s="288" t="s">
        <v>65</v>
      </c>
      <c r="K19" s="280"/>
      <c r="L19" s="291" t="s">
        <v>3</v>
      </c>
    </row>
    <row r="20" spans="1:12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291"/>
    </row>
    <row r="21" spans="1:12" x14ac:dyDescent="0.2">
      <c r="A21" s="61" t="s">
        <v>151</v>
      </c>
      <c r="B21" s="31">
        <f>[3]ml5!B11</f>
        <v>232040</v>
      </c>
      <c r="C21" s="22" t="e">
        <f>B21/#REF!</f>
        <v>#REF!</v>
      </c>
      <c r="D21" s="31">
        <f>[3]ml5!$D11</f>
        <v>96444</v>
      </c>
      <c r="E21" s="22" t="e">
        <f>D21/#REF!</f>
        <v>#REF!</v>
      </c>
      <c r="F21" s="31">
        <f>[3]ml5!F11</f>
        <v>147310</v>
      </c>
      <c r="G21" s="22" t="e">
        <f>F21/#REF!</f>
        <v>#REF!</v>
      </c>
      <c r="H21" s="31">
        <f>[3]ml5!H11</f>
        <v>118088</v>
      </c>
      <c r="I21" s="22" t="e">
        <f>H21/#REF!</f>
        <v>#REF!</v>
      </c>
      <c r="J21" s="31">
        <f>[3]ml5!J11</f>
        <v>4814</v>
      </c>
      <c r="K21" s="22" t="e">
        <f>J21/#REF!</f>
        <v>#REF!</v>
      </c>
      <c r="L21" s="37">
        <f>[3]ml5!L13</f>
        <v>1487</v>
      </c>
    </row>
    <row r="22" spans="1:12" x14ac:dyDescent="0.2">
      <c r="A22" s="7" t="s">
        <v>7</v>
      </c>
      <c r="B22" s="9">
        <f>[3]ml5!B12</f>
        <v>923816</v>
      </c>
      <c r="C22" s="18" t="e">
        <f>B22/#REF!</f>
        <v>#REF!</v>
      </c>
      <c r="D22" s="9">
        <f>[3]ml5!$D12</f>
        <v>192118</v>
      </c>
      <c r="E22" s="18" t="e">
        <f>D22/#REF!</f>
        <v>#REF!</v>
      </c>
      <c r="F22" s="9">
        <f>[3]ml5!F12</f>
        <v>4435</v>
      </c>
      <c r="G22" s="18" t="e">
        <f>F22/#REF!</f>
        <v>#REF!</v>
      </c>
      <c r="H22" s="9">
        <f>[3]ml5!H12</f>
        <v>249965</v>
      </c>
      <c r="I22" s="18" t="e">
        <f>H22/#REF!</f>
        <v>#REF!</v>
      </c>
      <c r="J22" s="9">
        <f>[3]ml5!J12</f>
        <v>21420</v>
      </c>
      <c r="K22" s="18" t="e">
        <f>J22/#REF!</f>
        <v>#REF!</v>
      </c>
      <c r="L22" s="10">
        <f>[3]ml5!L11</f>
        <v>5897</v>
      </c>
    </row>
    <row r="23" spans="1:12" x14ac:dyDescent="0.2">
      <c r="A23" s="36" t="s">
        <v>8</v>
      </c>
      <c r="B23" s="35">
        <f>[3]ml5!B13</f>
        <v>58859</v>
      </c>
      <c r="C23" s="34" t="e">
        <f>B23/#REF!</f>
        <v>#REF!</v>
      </c>
      <c r="D23" s="35">
        <f>[3]ml5!$D13</f>
        <v>21325</v>
      </c>
      <c r="E23" s="34" t="e">
        <f>D23/#REF!</f>
        <v>#REF!</v>
      </c>
      <c r="F23" s="35">
        <f>[3]ml5!F13</f>
        <v>0</v>
      </c>
      <c r="G23" s="34" t="e">
        <f>F23/#REF!</f>
        <v>#REF!</v>
      </c>
      <c r="H23" s="35">
        <f>[3]ml5!H13</f>
        <v>84835</v>
      </c>
      <c r="I23" s="34" t="e">
        <f>H23/#REF!</f>
        <v>#REF!</v>
      </c>
      <c r="J23" s="35">
        <f>[3]ml5!J13</f>
        <v>36115</v>
      </c>
      <c r="K23" s="34" t="e">
        <f>J23/#REF!</f>
        <v>#REF!</v>
      </c>
      <c r="L23" s="33">
        <f>[3]ml5!L12</f>
        <v>8379</v>
      </c>
    </row>
    <row r="24" spans="1:12" x14ac:dyDescent="0.2">
      <c r="A24" s="2" t="s">
        <v>25</v>
      </c>
      <c r="F24" s="3"/>
      <c r="G24" s="3"/>
      <c r="H24" s="3"/>
      <c r="I24" s="3"/>
      <c r="J24" s="3"/>
      <c r="K24" s="3"/>
      <c r="L24" s="3"/>
    </row>
    <row r="25" spans="1:12" x14ac:dyDescent="0.2">
      <c r="F25" s="3"/>
      <c r="G25" s="3"/>
      <c r="H25" s="3"/>
      <c r="I25" s="3"/>
      <c r="J25" s="3"/>
      <c r="K25" s="3"/>
      <c r="L25" s="3"/>
    </row>
    <row r="26" spans="1:12" ht="12" customHeight="1" x14ac:dyDescent="0.2">
      <c r="A26" s="266" t="s">
        <v>9</v>
      </c>
      <c r="B26" s="279" t="s">
        <v>55</v>
      </c>
      <c r="C26" s="280"/>
      <c r="D26" s="288" t="s">
        <v>56</v>
      </c>
      <c r="E26" s="280"/>
      <c r="F26" s="288" t="s">
        <v>57</v>
      </c>
      <c r="G26" s="303"/>
      <c r="H26" s="288" t="s">
        <v>58</v>
      </c>
      <c r="I26" s="280"/>
      <c r="J26" s="288" t="s">
        <v>65</v>
      </c>
      <c r="K26" s="317"/>
      <c r="L26" s="291" t="s">
        <v>3</v>
      </c>
    </row>
    <row r="27" spans="1:12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83" t="s">
        <v>4</v>
      </c>
      <c r="L27" s="291"/>
    </row>
    <row r="28" spans="1:12" x14ac:dyDescent="0.2">
      <c r="A28" s="61" t="s">
        <v>10</v>
      </c>
      <c r="B28" s="31">
        <f>[3]ml5!B19</f>
        <v>238742</v>
      </c>
      <c r="C28" s="22" t="e">
        <f>B28/#REF!</f>
        <v>#REF!</v>
      </c>
      <c r="D28" s="31">
        <f>[3]ml5!$D19</f>
        <v>66948</v>
      </c>
      <c r="E28" s="22" t="e">
        <f>D28/#REF!</f>
        <v>#REF!</v>
      </c>
      <c r="F28" s="31">
        <f>[3]ml5!F19</f>
        <v>30104</v>
      </c>
      <c r="G28" s="22" t="e">
        <f>F28/#REF!</f>
        <v>#REF!</v>
      </c>
      <c r="H28" s="31">
        <f>[3]ml5!H19</f>
        <v>95424</v>
      </c>
      <c r="I28" s="22" t="e">
        <f>H28/#REF!</f>
        <v>#REF!</v>
      </c>
      <c r="J28" s="31">
        <f>[3]ml5!J19</f>
        <v>14137</v>
      </c>
      <c r="K28" s="101" t="e">
        <f>J28/#REF!</f>
        <v>#REF!</v>
      </c>
      <c r="L28" s="37">
        <f>[3]ml5!L20</f>
        <v>3331</v>
      </c>
    </row>
    <row r="29" spans="1:12" x14ac:dyDescent="0.2">
      <c r="A29" s="7" t="s">
        <v>50</v>
      </c>
      <c r="B29" s="9">
        <f>[3]ml5!B20</f>
        <v>255083</v>
      </c>
      <c r="C29" s="18" t="e">
        <f>B29/#REF!</f>
        <v>#REF!</v>
      </c>
      <c r="D29" s="9">
        <f>[3]ml5!$D20</f>
        <v>56470</v>
      </c>
      <c r="E29" s="18" t="e">
        <f>D29/#REF!</f>
        <v>#REF!</v>
      </c>
      <c r="F29" s="9">
        <f>[3]ml5!F20</f>
        <v>40845</v>
      </c>
      <c r="G29" s="18" t="e">
        <f>F29/#REF!</f>
        <v>#REF!</v>
      </c>
      <c r="H29" s="9">
        <f>[3]ml5!H20</f>
        <v>90232</v>
      </c>
      <c r="I29" s="18" t="e">
        <f>H29/#REF!</f>
        <v>#REF!</v>
      </c>
      <c r="J29" s="9">
        <f>[3]ml5!J20</f>
        <v>7845</v>
      </c>
      <c r="K29" s="99" t="e">
        <f>J29/#REF!</f>
        <v>#REF!</v>
      </c>
      <c r="L29" s="10" t="str">
        <f>[3]ml5!L18</f>
        <v>Total personas</v>
      </c>
    </row>
    <row r="30" spans="1:12" x14ac:dyDescent="0.2">
      <c r="A30" s="30" t="s">
        <v>51</v>
      </c>
      <c r="B30" s="25">
        <f>[3]ml5!B21</f>
        <v>235971</v>
      </c>
      <c r="C30" s="29" t="e">
        <f>B30/#REF!</f>
        <v>#REF!</v>
      </c>
      <c r="D30" s="25">
        <f>[3]ml5!$D21</f>
        <v>64104</v>
      </c>
      <c r="E30" s="29" t="e">
        <f>D30/#REF!</f>
        <v>#REF!</v>
      </c>
      <c r="F30" s="25">
        <f>[3]ml5!F21</f>
        <v>25585</v>
      </c>
      <c r="G30" s="29" t="e">
        <f>F30/#REF!</f>
        <v>#REF!</v>
      </c>
      <c r="H30" s="25">
        <f>[3]ml5!H21</f>
        <v>95208</v>
      </c>
      <c r="I30" s="29" t="e">
        <f>H30/#REF!</f>
        <v>#REF!</v>
      </c>
      <c r="J30" s="25">
        <f>[3]ml5!J21</f>
        <v>15793</v>
      </c>
      <c r="K30" s="102" t="e">
        <f>J30/#REF!</f>
        <v>#REF!</v>
      </c>
      <c r="L30" s="28">
        <f>[3]ml5!L19</f>
        <v>3979</v>
      </c>
    </row>
    <row r="31" spans="1:12" x14ac:dyDescent="0.2">
      <c r="A31" s="7" t="s">
        <v>11</v>
      </c>
      <c r="B31" s="9">
        <f>[3]ml5!B22</f>
        <v>256081</v>
      </c>
      <c r="C31" s="18" t="e">
        <f>B31/#REF!</f>
        <v>#REF!</v>
      </c>
      <c r="D31" s="9">
        <f>[3]ml5!$D22</f>
        <v>56889</v>
      </c>
      <c r="E31" s="18" t="e">
        <f>D31/#REF!</f>
        <v>#REF!</v>
      </c>
      <c r="F31" s="9">
        <f>[3]ml5!F22</f>
        <v>28783</v>
      </c>
      <c r="G31" s="18" t="e">
        <f>F31/#REF!</f>
        <v>#REF!</v>
      </c>
      <c r="H31" s="9">
        <f>[3]ml5!H22</f>
        <v>95787</v>
      </c>
      <c r="I31" s="18" t="e">
        <f>H31/#REF!</f>
        <v>#REF!</v>
      </c>
      <c r="J31" s="9">
        <f>[3]ml5!J22</f>
        <v>10219</v>
      </c>
      <c r="K31" s="99" t="e">
        <f>J31/#REF!</f>
        <v>#REF!</v>
      </c>
      <c r="L31" s="10">
        <f>[3]ml5!L22</f>
        <v>3753</v>
      </c>
    </row>
    <row r="32" spans="1:12" x14ac:dyDescent="0.2">
      <c r="A32" s="36" t="s">
        <v>12</v>
      </c>
      <c r="B32" s="35">
        <f>[3]ml5!B23</f>
        <v>228837</v>
      </c>
      <c r="C32" s="34" t="e">
        <f>B32/#REF!</f>
        <v>#REF!</v>
      </c>
      <c r="D32" s="35">
        <f>[3]ml5!$D23</f>
        <v>65475</v>
      </c>
      <c r="E32" s="34" t="e">
        <f>D32/#REF!</f>
        <v>#REF!</v>
      </c>
      <c r="F32" s="35">
        <f>[3]ml5!F23</f>
        <v>26428</v>
      </c>
      <c r="G32" s="34" t="e">
        <f>F32/#REF!</f>
        <v>#REF!</v>
      </c>
      <c r="H32" s="35">
        <f>[3]ml5!H23</f>
        <v>76237</v>
      </c>
      <c r="I32" s="34" t="e">
        <f>H32/#REF!</f>
        <v>#REF!</v>
      </c>
      <c r="J32" s="35">
        <f>[3]ml5!J23</f>
        <v>14354</v>
      </c>
      <c r="K32" s="100" t="e">
        <f>J32/#REF!</f>
        <v>#REF!</v>
      </c>
      <c r="L32" s="33">
        <f>[3]ml5!L23</f>
        <v>3110</v>
      </c>
    </row>
    <row r="33" spans="1:12" x14ac:dyDescent="0.2">
      <c r="A33" s="2" t="s">
        <v>25</v>
      </c>
      <c r="F33" s="3"/>
      <c r="G33" s="3"/>
      <c r="H33" s="3"/>
      <c r="I33" s="3"/>
      <c r="J33" s="3"/>
      <c r="K33" s="3"/>
      <c r="L33" s="3"/>
    </row>
    <row r="34" spans="1:12" x14ac:dyDescent="0.2">
      <c r="F34" s="3"/>
      <c r="G34" s="3"/>
      <c r="H34" s="3"/>
      <c r="I34" s="3"/>
      <c r="J34" s="3"/>
      <c r="K34" s="3"/>
      <c r="L34" s="3"/>
    </row>
    <row r="35" spans="1:12" ht="12" customHeight="1" x14ac:dyDescent="0.2">
      <c r="A35" s="266" t="s">
        <v>13</v>
      </c>
      <c r="B35" s="279" t="s">
        <v>55</v>
      </c>
      <c r="C35" s="280"/>
      <c r="D35" s="288" t="s">
        <v>56</v>
      </c>
      <c r="E35" s="280"/>
      <c r="F35" s="288" t="s">
        <v>57</v>
      </c>
      <c r="G35" s="303"/>
      <c r="H35" s="288" t="s">
        <v>58</v>
      </c>
      <c r="I35" s="280"/>
      <c r="J35" s="288" t="s">
        <v>65</v>
      </c>
      <c r="K35" s="317"/>
      <c r="L35" s="291" t="s">
        <v>3</v>
      </c>
    </row>
    <row r="36" spans="1:12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46" t="s">
        <v>18</v>
      </c>
      <c r="I36" s="47" t="s">
        <v>4</v>
      </c>
      <c r="J36" s="46" t="s">
        <v>18</v>
      </c>
      <c r="K36" s="83" t="s">
        <v>4</v>
      </c>
      <c r="L36" s="291"/>
    </row>
    <row r="37" spans="1:12" x14ac:dyDescent="0.2">
      <c r="A37" s="61" t="s">
        <v>14</v>
      </c>
      <c r="B37" s="23">
        <f>[3]ml5!B29</f>
        <v>63816</v>
      </c>
      <c r="C37" s="22" t="e">
        <f>B37/#REF!</f>
        <v>#REF!</v>
      </c>
      <c r="D37" s="23">
        <f>[3]ml5!$D29</f>
        <v>9915</v>
      </c>
      <c r="E37" s="22" t="e">
        <f>D37/#REF!</f>
        <v>#REF!</v>
      </c>
      <c r="F37" s="23">
        <f>[3]ml5!F29</f>
        <v>189</v>
      </c>
      <c r="G37" s="22" t="e">
        <f>F37/#REF!</f>
        <v>#REF!</v>
      </c>
      <c r="H37" s="23">
        <f>[3]ml5!H29</f>
        <v>2661</v>
      </c>
      <c r="I37" s="22" t="e">
        <f>H37/#REF!</f>
        <v>#REF!</v>
      </c>
      <c r="J37" s="23">
        <f>[3]ml5!J29</f>
        <v>947</v>
      </c>
      <c r="K37" s="101" t="e">
        <f>J37/#REF!</f>
        <v>#REF!</v>
      </c>
      <c r="L37" s="37">
        <f>[3]ml5!L29</f>
        <v>197</v>
      </c>
    </row>
    <row r="38" spans="1:12" x14ac:dyDescent="0.2">
      <c r="A38" s="7" t="s">
        <v>15</v>
      </c>
      <c r="B38" s="26">
        <f>[3]ml5!B30</f>
        <v>122072</v>
      </c>
      <c r="C38" s="18" t="e">
        <f>B38/#REF!</f>
        <v>#REF!</v>
      </c>
      <c r="D38" s="26">
        <f>[3]ml5!$D30</f>
        <v>33255</v>
      </c>
      <c r="E38" s="18" t="e">
        <f>D38/#REF!</f>
        <v>#REF!</v>
      </c>
      <c r="F38" s="26">
        <f>[3]ml5!F30</f>
        <v>5916</v>
      </c>
      <c r="G38" s="18" t="e">
        <f>F38/#REF!</f>
        <v>#REF!</v>
      </c>
      <c r="H38" s="26">
        <f>[3]ml5!H30</f>
        <v>40711</v>
      </c>
      <c r="I38" s="18" t="e">
        <f>H38/#REF!</f>
        <v>#REF!</v>
      </c>
      <c r="J38" s="26">
        <f>[3]ml5!J30</f>
        <v>5540</v>
      </c>
      <c r="K38" s="99" t="e">
        <f>J38/#REF!</f>
        <v>#REF!</v>
      </c>
      <c r="L38" s="10" t="str">
        <f>[3]ml5!L27</f>
        <v>Otro, cual?</v>
      </c>
    </row>
    <row r="39" spans="1:12" x14ac:dyDescent="0.2">
      <c r="A39" s="30" t="s">
        <v>16</v>
      </c>
      <c r="B39" s="25">
        <f>[3]ml5!B31</f>
        <v>209840</v>
      </c>
      <c r="C39" s="29" t="e">
        <f>B39/#REF!</f>
        <v>#REF!</v>
      </c>
      <c r="D39" s="25">
        <f>[3]ml5!$D31</f>
        <v>56001</v>
      </c>
      <c r="E39" s="29" t="e">
        <f>D39/#REF!</f>
        <v>#REF!</v>
      </c>
      <c r="F39" s="25">
        <f>[3]ml5!F31</f>
        <v>16483</v>
      </c>
      <c r="G39" s="29" t="e">
        <f>F39/#REF!</f>
        <v>#REF!</v>
      </c>
      <c r="H39" s="25">
        <f>[3]ml5!H31</f>
        <v>83470</v>
      </c>
      <c r="I39" s="29" t="e">
        <f>H39/#REF!</f>
        <v>#REF!</v>
      </c>
      <c r="J39" s="25">
        <f>[3]ml5!J31</f>
        <v>8917</v>
      </c>
      <c r="K39" s="102" t="e">
        <f>J39/#REF!</f>
        <v>#REF!</v>
      </c>
      <c r="L39" s="28" t="str">
        <f>[3]ml5!L28</f>
        <v>Total personas</v>
      </c>
    </row>
    <row r="40" spans="1:12" x14ac:dyDescent="0.2">
      <c r="A40" s="8" t="s">
        <v>17</v>
      </c>
      <c r="B40" s="13">
        <f>[3]ml5!B32</f>
        <v>817757</v>
      </c>
      <c r="C40" s="19" t="e">
        <f>B40/#REF!</f>
        <v>#REF!</v>
      </c>
      <c r="D40" s="13">
        <f>[3]ml5!$D32</f>
        <v>210716</v>
      </c>
      <c r="E40" s="19" t="e">
        <f>D40/#REF!</f>
        <v>#REF!</v>
      </c>
      <c r="F40" s="13">
        <f>[3]ml5!F32</f>
        <v>128970</v>
      </c>
      <c r="G40" s="19" t="e">
        <f>F40/#REF!</f>
        <v>#REF!</v>
      </c>
      <c r="H40" s="13">
        <f>[3]ml5!H32</f>
        <v>326047</v>
      </c>
      <c r="I40" s="19" t="e">
        <f>H40/#REF!</f>
        <v>#REF!</v>
      </c>
      <c r="J40" s="13">
        <f>[3]ml5!J32</f>
        <v>46945</v>
      </c>
      <c r="K40" s="103" t="e">
        <f>J40/#REF!</f>
        <v>#REF!</v>
      </c>
      <c r="L40" s="11">
        <f>[3]ml5!L32</f>
        <v>13166</v>
      </c>
    </row>
    <row r="41" spans="1:12" x14ac:dyDescent="0.2">
      <c r="A41" s="2" t="s">
        <v>25</v>
      </c>
      <c r="H41" s="15"/>
      <c r="I41" s="15"/>
    </row>
    <row r="42" spans="1:12" x14ac:dyDescent="0.2">
      <c r="H42" s="15"/>
      <c r="I42" s="15"/>
    </row>
    <row r="45" spans="1:12" x14ac:dyDescent="0.2">
      <c r="B45" s="2"/>
      <c r="C45" s="2"/>
      <c r="D45" s="2"/>
      <c r="E45" s="2"/>
    </row>
    <row r="46" spans="1:12" x14ac:dyDescent="0.2">
      <c r="B46" s="2"/>
      <c r="C46" s="2"/>
      <c r="D46" s="2"/>
      <c r="E46" s="2"/>
    </row>
    <row r="47" spans="1:12" x14ac:dyDescent="0.2">
      <c r="B47" s="2"/>
      <c r="C47" s="2"/>
      <c r="D47" s="2"/>
      <c r="E47" s="2"/>
    </row>
    <row r="48" spans="1:12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1" spans="2:5" x14ac:dyDescent="0.2">
      <c r="C51" s="43"/>
    </row>
    <row r="53" spans="2:5" x14ac:dyDescent="0.2">
      <c r="C53" s="16"/>
      <c r="D53" s="16"/>
    </row>
    <row r="54" spans="2:5" x14ac:dyDescent="0.2">
      <c r="C54" s="16"/>
      <c r="D54" s="16"/>
      <c r="E54" s="16"/>
    </row>
    <row r="56" spans="2:5" x14ac:dyDescent="0.2">
      <c r="C56" s="16"/>
      <c r="D56" s="16"/>
    </row>
  </sheetData>
  <mergeCells count="32">
    <mergeCell ref="L19:L20"/>
    <mergeCell ref="L26:L27"/>
    <mergeCell ref="L35:L36"/>
    <mergeCell ref="A35:A36"/>
    <mergeCell ref="B35:C35"/>
    <mergeCell ref="D35:E35"/>
    <mergeCell ref="F35:G35"/>
    <mergeCell ref="H35:I35"/>
    <mergeCell ref="J35:K35"/>
    <mergeCell ref="J19:K19"/>
    <mergeCell ref="A26:A27"/>
    <mergeCell ref="B26:C26"/>
    <mergeCell ref="D26:E26"/>
    <mergeCell ref="F26:G26"/>
    <mergeCell ref="H26:I26"/>
    <mergeCell ref="J26:K26"/>
    <mergeCell ref="A19:A20"/>
    <mergeCell ref="B19:C19"/>
    <mergeCell ref="D19:E19"/>
    <mergeCell ref="F19:G19"/>
    <mergeCell ref="H19:I19"/>
    <mergeCell ref="A6:L6"/>
    <mergeCell ref="L7:L10"/>
    <mergeCell ref="A11:A13"/>
    <mergeCell ref="B11:F11"/>
    <mergeCell ref="G11:K11"/>
    <mergeCell ref="B12:C12"/>
    <mergeCell ref="D12:E12"/>
    <mergeCell ref="F12:G12"/>
    <mergeCell ref="H12:I12"/>
    <mergeCell ref="J12:K12"/>
    <mergeCell ref="L12:L13"/>
  </mergeCells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92D050"/>
  </sheetPr>
  <dimension ref="A6:T56"/>
  <sheetViews>
    <sheetView showGridLines="0" topLeftCell="A7" zoomScale="85" zoomScaleNormal="85" workbookViewId="0">
      <selection activeCell="O47" sqref="O47"/>
    </sheetView>
  </sheetViews>
  <sheetFormatPr baseColWidth="10" defaultRowHeight="12" x14ac:dyDescent="0.2"/>
  <cols>
    <col min="1" max="1" width="24" style="45" customWidth="1"/>
    <col min="2" max="2" width="19.42578125" style="45" customWidth="1"/>
    <col min="3" max="3" width="6.42578125" style="45" customWidth="1"/>
    <col min="4" max="4" width="14.140625" style="45" customWidth="1"/>
    <col min="5" max="5" width="12.140625" style="45" customWidth="1"/>
    <col min="6" max="16384" width="11.42578125" style="45"/>
  </cols>
  <sheetData>
    <row r="6" spans="1:20" s="44" customFormat="1" ht="16.5" customHeight="1" x14ac:dyDescent="0.2">
      <c r="A6" s="304" t="s">
        <v>24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</row>
    <row r="7" spans="1:20" ht="15" customHeight="1" x14ac:dyDescent="0.2">
      <c r="A7" s="84" t="s">
        <v>66</v>
      </c>
      <c r="B7" s="84"/>
      <c r="C7" s="84"/>
      <c r="D7" s="84"/>
      <c r="E7" s="84"/>
      <c r="F7" s="77"/>
      <c r="G7" s="77"/>
      <c r="H7" s="77"/>
      <c r="I7" s="77"/>
      <c r="J7" s="77"/>
      <c r="K7" s="77"/>
      <c r="L7" s="302"/>
      <c r="M7" s="302"/>
      <c r="N7" s="302"/>
      <c r="O7" s="302"/>
      <c r="P7" s="302"/>
      <c r="Q7" s="302"/>
      <c r="R7" s="302"/>
      <c r="S7" s="302"/>
      <c r="T7" s="302"/>
    </row>
    <row r="8" spans="1:20" ht="15" customHeight="1" x14ac:dyDescent="0.2">
      <c r="A8" s="84" t="s">
        <v>152</v>
      </c>
      <c r="B8" s="84"/>
      <c r="C8" s="84"/>
      <c r="D8" s="84"/>
      <c r="E8" s="84"/>
      <c r="F8" s="77"/>
      <c r="G8" s="77"/>
      <c r="H8" s="77"/>
      <c r="I8" s="77"/>
      <c r="J8" s="77"/>
      <c r="K8" s="77"/>
      <c r="L8" s="302"/>
      <c r="M8" s="302"/>
      <c r="N8" s="302"/>
      <c r="O8" s="302"/>
      <c r="P8" s="302"/>
      <c r="Q8" s="302"/>
      <c r="R8" s="302"/>
      <c r="S8" s="302"/>
      <c r="T8" s="302"/>
    </row>
    <row r="9" spans="1:20" ht="15" customHeight="1" x14ac:dyDescent="0.2">
      <c r="A9" s="84" t="s">
        <v>150</v>
      </c>
      <c r="B9" s="84"/>
      <c r="C9" s="84"/>
      <c r="D9" s="84"/>
      <c r="E9" s="84"/>
      <c r="F9" s="77"/>
      <c r="G9" s="77"/>
      <c r="H9" s="77"/>
      <c r="I9" s="77"/>
      <c r="J9" s="77"/>
      <c r="K9" s="77"/>
      <c r="L9" s="302"/>
      <c r="M9" s="302"/>
      <c r="N9" s="302"/>
      <c r="O9" s="302"/>
      <c r="P9" s="302"/>
      <c r="Q9" s="302"/>
      <c r="R9" s="302"/>
      <c r="S9" s="302"/>
      <c r="T9" s="302"/>
    </row>
    <row r="10" spans="1:20" ht="15" customHeight="1" x14ac:dyDescent="0.2">
      <c r="A10" s="85"/>
      <c r="B10" s="85"/>
      <c r="C10" s="85"/>
      <c r="D10" s="85"/>
      <c r="E10" s="85"/>
      <c r="F10" s="77"/>
      <c r="G10" s="77"/>
      <c r="H10" s="77"/>
      <c r="I10" s="77"/>
      <c r="J10" s="77"/>
      <c r="K10" s="77"/>
      <c r="L10" s="302"/>
      <c r="M10" s="302"/>
      <c r="N10" s="302"/>
      <c r="O10" s="302"/>
      <c r="P10" s="302"/>
      <c r="Q10" s="302"/>
      <c r="R10" s="302"/>
      <c r="S10" s="302"/>
      <c r="T10" s="302"/>
    </row>
    <row r="11" spans="1:20" ht="14.25" x14ac:dyDescent="0.25">
      <c r="A11" s="293" t="s">
        <v>5</v>
      </c>
      <c r="B11" s="296"/>
      <c r="C11" s="296"/>
      <c r="D11" s="296"/>
      <c r="E11" s="296"/>
      <c r="F11" s="296"/>
      <c r="G11" s="296"/>
      <c r="H11" s="296"/>
      <c r="I11" s="296"/>
      <c r="J11" s="92"/>
      <c r="K11" s="92"/>
      <c r="L11" s="93"/>
      <c r="M11" s="93"/>
      <c r="N11" s="93"/>
      <c r="O11" s="283"/>
      <c r="P11" s="283"/>
      <c r="Q11" s="283"/>
      <c r="R11" s="283"/>
      <c r="S11" s="283"/>
      <c r="T11" s="283"/>
    </row>
    <row r="12" spans="1:20" ht="20.25" customHeight="1" x14ac:dyDescent="0.2">
      <c r="A12" s="294"/>
      <c r="B12" s="279" t="s">
        <v>67</v>
      </c>
      <c r="C12" s="280"/>
      <c r="D12" s="279" t="s">
        <v>68</v>
      </c>
      <c r="E12" s="280"/>
      <c r="F12" s="288" t="s">
        <v>69</v>
      </c>
      <c r="G12" s="280"/>
      <c r="H12" s="288" t="s">
        <v>70</v>
      </c>
      <c r="I12" s="280"/>
      <c r="J12" s="288" t="s">
        <v>71</v>
      </c>
      <c r="K12" s="280"/>
      <c r="L12" s="288" t="s">
        <v>72</v>
      </c>
      <c r="M12" s="280"/>
      <c r="N12" s="288" t="s">
        <v>73</v>
      </c>
      <c r="O12" s="280"/>
      <c r="P12" s="288" t="s">
        <v>74</v>
      </c>
      <c r="Q12" s="280"/>
      <c r="R12" s="288" t="s">
        <v>23</v>
      </c>
      <c r="S12" s="280"/>
      <c r="T12" s="301" t="s">
        <v>3</v>
      </c>
    </row>
    <row r="13" spans="1:20" ht="17.25" customHeight="1" x14ac:dyDescent="0.2">
      <c r="A13" s="295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301"/>
    </row>
    <row r="14" spans="1:20" x14ac:dyDescent="0.2">
      <c r="A14" s="48" t="s">
        <v>154</v>
      </c>
      <c r="B14" s="49"/>
      <c r="C14" s="50"/>
      <c r="D14" s="49"/>
      <c r="E14" s="50"/>
      <c r="F14" s="49"/>
      <c r="G14" s="50"/>
      <c r="H14" s="49"/>
      <c r="I14" s="50"/>
      <c r="J14" s="49"/>
      <c r="K14" s="50"/>
      <c r="L14" s="49"/>
      <c r="M14" s="50"/>
      <c r="N14" s="49"/>
      <c r="O14" s="50"/>
      <c r="P14" s="49"/>
      <c r="Q14" s="50"/>
      <c r="R14" s="49"/>
      <c r="S14" s="50"/>
      <c r="T14" s="51"/>
    </row>
    <row r="15" spans="1:20" x14ac:dyDescent="0.2">
      <c r="A15" s="52" t="s">
        <v>1</v>
      </c>
      <c r="B15" s="53"/>
      <c r="C15" s="54"/>
      <c r="D15" s="53"/>
      <c r="E15" s="54"/>
      <c r="F15" s="53"/>
      <c r="G15" s="54"/>
      <c r="H15" s="53"/>
      <c r="I15" s="54"/>
      <c r="J15" s="53"/>
      <c r="K15" s="54"/>
      <c r="L15" s="53"/>
      <c r="M15" s="54"/>
      <c r="N15" s="53"/>
      <c r="O15" s="54"/>
      <c r="P15" s="53"/>
      <c r="Q15" s="54"/>
      <c r="R15" s="53"/>
      <c r="S15" s="54"/>
      <c r="T15" s="55"/>
    </row>
    <row r="16" spans="1:20" x14ac:dyDescent="0.2">
      <c r="A16" s="56" t="s">
        <v>2</v>
      </c>
      <c r="B16" s="57"/>
      <c r="C16" s="58"/>
      <c r="D16" s="57"/>
      <c r="E16" s="58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9"/>
    </row>
    <row r="17" spans="1:20" x14ac:dyDescent="0.2">
      <c r="A17" s="45" t="s">
        <v>25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">
      <c r="A19" s="299" t="s">
        <v>6</v>
      </c>
      <c r="B19" s="279" t="s">
        <v>67</v>
      </c>
      <c r="C19" s="280"/>
      <c r="D19" s="279" t="s">
        <v>68</v>
      </c>
      <c r="E19" s="280"/>
      <c r="F19" s="288" t="s">
        <v>69</v>
      </c>
      <c r="G19" s="280"/>
      <c r="H19" s="288" t="s">
        <v>70</v>
      </c>
      <c r="I19" s="280"/>
      <c r="J19" s="288" t="s">
        <v>71</v>
      </c>
      <c r="K19" s="280"/>
      <c r="L19" s="288" t="s">
        <v>72</v>
      </c>
      <c r="M19" s="280"/>
      <c r="N19" s="288" t="s">
        <v>73</v>
      </c>
      <c r="O19" s="280"/>
      <c r="P19" s="288" t="s">
        <v>74</v>
      </c>
      <c r="Q19" s="280"/>
      <c r="R19" s="288" t="s">
        <v>23</v>
      </c>
      <c r="S19" s="280"/>
      <c r="T19" s="301" t="s">
        <v>3</v>
      </c>
    </row>
    <row r="20" spans="1:20" x14ac:dyDescent="0.2">
      <c r="A20" s="300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301"/>
    </row>
    <row r="21" spans="1:20" x14ac:dyDescent="0.2">
      <c r="A21" s="61" t="s">
        <v>151</v>
      </c>
      <c r="B21" s="62"/>
      <c r="C21" s="64"/>
      <c r="D21" s="62"/>
      <c r="E21" s="64"/>
      <c r="F21" s="62"/>
      <c r="G21" s="64"/>
      <c r="H21" s="62"/>
      <c r="I21" s="64"/>
      <c r="J21" s="62"/>
      <c r="K21" s="64"/>
      <c r="L21" s="62"/>
      <c r="M21" s="64"/>
      <c r="N21" s="62"/>
      <c r="O21" s="64"/>
      <c r="P21" s="62"/>
      <c r="Q21" s="64"/>
      <c r="R21" s="62"/>
      <c r="S21" s="64"/>
      <c r="T21" s="63"/>
    </row>
    <row r="22" spans="1:20" x14ac:dyDescent="0.2">
      <c r="A22" s="52" t="s">
        <v>7</v>
      </c>
      <c r="B22" s="53"/>
      <c r="C22" s="54"/>
      <c r="D22" s="53"/>
      <c r="E22" s="54"/>
      <c r="F22" s="53"/>
      <c r="G22" s="54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53"/>
      <c r="S22" s="54"/>
      <c r="T22" s="55"/>
    </row>
    <row r="23" spans="1:20" x14ac:dyDescent="0.2">
      <c r="A23" s="56" t="s">
        <v>8</v>
      </c>
      <c r="B23" s="57"/>
      <c r="C23" s="58"/>
      <c r="D23" s="57"/>
      <c r="E23" s="58"/>
      <c r="F23" s="57"/>
      <c r="G23" s="58"/>
      <c r="H23" s="57"/>
      <c r="I23" s="58"/>
      <c r="J23" s="57"/>
      <c r="K23" s="58"/>
      <c r="L23" s="57"/>
      <c r="M23" s="58"/>
      <c r="N23" s="57"/>
      <c r="O23" s="58"/>
      <c r="P23" s="57"/>
      <c r="Q23" s="58"/>
      <c r="R23" s="57"/>
      <c r="S23" s="58"/>
      <c r="T23" s="59"/>
    </row>
    <row r="24" spans="1:20" x14ac:dyDescent="0.2">
      <c r="A24" s="45" t="s">
        <v>25</v>
      </c>
    </row>
    <row r="26" spans="1:20" ht="12" customHeight="1" x14ac:dyDescent="0.2">
      <c r="A26" s="299" t="s">
        <v>9</v>
      </c>
      <c r="B26" s="279" t="s">
        <v>67</v>
      </c>
      <c r="C26" s="280"/>
      <c r="D26" s="279" t="s">
        <v>68</v>
      </c>
      <c r="E26" s="280"/>
      <c r="F26" s="288" t="s">
        <v>69</v>
      </c>
      <c r="G26" s="280"/>
      <c r="H26" s="288" t="s">
        <v>70</v>
      </c>
      <c r="I26" s="280"/>
      <c r="J26" s="288" t="s">
        <v>71</v>
      </c>
      <c r="K26" s="280"/>
      <c r="L26" s="288" t="s">
        <v>72</v>
      </c>
      <c r="M26" s="280"/>
      <c r="N26" s="288" t="s">
        <v>73</v>
      </c>
      <c r="O26" s="280"/>
      <c r="P26" s="288" t="s">
        <v>74</v>
      </c>
      <c r="Q26" s="280"/>
      <c r="R26" s="288" t="s">
        <v>23</v>
      </c>
      <c r="S26" s="280"/>
      <c r="T26" s="301" t="s">
        <v>3</v>
      </c>
    </row>
    <row r="27" spans="1:20" x14ac:dyDescent="0.2">
      <c r="A27" s="300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46" t="s">
        <v>18</v>
      </c>
      <c r="Q27" s="47" t="s">
        <v>4</v>
      </c>
      <c r="R27" s="46" t="s">
        <v>18</v>
      </c>
      <c r="S27" s="47" t="s">
        <v>4</v>
      </c>
      <c r="T27" s="301"/>
    </row>
    <row r="28" spans="1:20" x14ac:dyDescent="0.2">
      <c r="A28" s="61" t="s">
        <v>10</v>
      </c>
      <c r="B28" s="62"/>
      <c r="C28" s="64"/>
      <c r="D28" s="62"/>
      <c r="E28" s="64"/>
      <c r="F28" s="62"/>
      <c r="G28" s="64"/>
      <c r="H28" s="62"/>
      <c r="I28" s="64"/>
      <c r="J28" s="62"/>
      <c r="K28" s="64"/>
      <c r="L28" s="62"/>
      <c r="M28" s="64"/>
      <c r="N28" s="62"/>
      <c r="O28" s="64"/>
      <c r="P28" s="62"/>
      <c r="Q28" s="64"/>
      <c r="R28" s="62"/>
      <c r="S28" s="64"/>
      <c r="T28" s="63"/>
    </row>
    <row r="29" spans="1:20" x14ac:dyDescent="0.2">
      <c r="A29" s="52" t="s">
        <v>50</v>
      </c>
      <c r="B29" s="53"/>
      <c r="C29" s="54"/>
      <c r="D29" s="53"/>
      <c r="E29" s="54"/>
      <c r="F29" s="53"/>
      <c r="G29" s="54"/>
      <c r="H29" s="53"/>
      <c r="I29" s="54"/>
      <c r="J29" s="53"/>
      <c r="K29" s="54"/>
      <c r="L29" s="53"/>
      <c r="M29" s="54"/>
      <c r="N29" s="53"/>
      <c r="O29" s="54"/>
      <c r="P29" s="53"/>
      <c r="Q29" s="54"/>
      <c r="R29" s="53"/>
      <c r="S29" s="54"/>
      <c r="T29" s="55"/>
    </row>
    <row r="30" spans="1:20" x14ac:dyDescent="0.2">
      <c r="A30" s="65" t="s">
        <v>51</v>
      </c>
      <c r="B30" s="66"/>
      <c r="C30" s="67"/>
      <c r="D30" s="66"/>
      <c r="E30" s="67"/>
      <c r="F30" s="66"/>
      <c r="G30" s="67"/>
      <c r="H30" s="66"/>
      <c r="I30" s="67"/>
      <c r="J30" s="66"/>
      <c r="K30" s="67"/>
      <c r="L30" s="66"/>
      <c r="M30" s="67"/>
      <c r="N30" s="66"/>
      <c r="O30" s="67"/>
      <c r="P30" s="66"/>
      <c r="Q30" s="67"/>
      <c r="R30" s="66"/>
      <c r="S30" s="67"/>
      <c r="T30" s="73"/>
    </row>
    <row r="31" spans="1:20" x14ac:dyDescent="0.2">
      <c r="A31" s="52" t="s">
        <v>11</v>
      </c>
      <c r="B31" s="53"/>
      <c r="C31" s="54"/>
      <c r="D31" s="53"/>
      <c r="E31" s="54"/>
      <c r="F31" s="53"/>
      <c r="G31" s="54"/>
      <c r="H31" s="53"/>
      <c r="I31" s="54"/>
      <c r="J31" s="53"/>
      <c r="K31" s="54"/>
      <c r="L31" s="53"/>
      <c r="M31" s="54"/>
      <c r="N31" s="53"/>
      <c r="O31" s="54"/>
      <c r="P31" s="53"/>
      <c r="Q31" s="54"/>
      <c r="R31" s="53"/>
      <c r="S31" s="54"/>
      <c r="T31" s="55"/>
    </row>
    <row r="32" spans="1:20" x14ac:dyDescent="0.2">
      <c r="A32" s="56" t="s">
        <v>12</v>
      </c>
      <c r="B32" s="57"/>
      <c r="C32" s="58"/>
      <c r="D32" s="57"/>
      <c r="E32" s="58"/>
      <c r="F32" s="57"/>
      <c r="G32" s="58"/>
      <c r="H32" s="57"/>
      <c r="I32" s="58"/>
      <c r="J32" s="57"/>
      <c r="K32" s="58"/>
      <c r="L32" s="57"/>
      <c r="M32" s="58"/>
      <c r="N32" s="57"/>
      <c r="O32" s="58"/>
      <c r="P32" s="57"/>
      <c r="Q32" s="58"/>
      <c r="R32" s="57"/>
      <c r="S32" s="58"/>
      <c r="T32" s="59"/>
    </row>
    <row r="33" spans="1:20" x14ac:dyDescent="0.2">
      <c r="A33" s="45" t="s">
        <v>25</v>
      </c>
    </row>
    <row r="35" spans="1:20" ht="12" customHeight="1" x14ac:dyDescent="0.2">
      <c r="A35" s="299" t="s">
        <v>13</v>
      </c>
      <c r="B35" s="279" t="s">
        <v>67</v>
      </c>
      <c r="C35" s="280"/>
      <c r="D35" s="279" t="s">
        <v>68</v>
      </c>
      <c r="E35" s="280"/>
      <c r="F35" s="288" t="s">
        <v>69</v>
      </c>
      <c r="G35" s="280"/>
      <c r="H35" s="288" t="s">
        <v>70</v>
      </c>
      <c r="I35" s="280"/>
      <c r="J35" s="288" t="s">
        <v>71</v>
      </c>
      <c r="K35" s="280"/>
      <c r="L35" s="288" t="s">
        <v>72</v>
      </c>
      <c r="M35" s="280"/>
      <c r="N35" s="288" t="s">
        <v>73</v>
      </c>
      <c r="O35" s="280"/>
      <c r="P35" s="288" t="s">
        <v>74</v>
      </c>
      <c r="Q35" s="280"/>
      <c r="R35" s="288" t="s">
        <v>23</v>
      </c>
      <c r="S35" s="280"/>
      <c r="T35" s="301" t="s">
        <v>3</v>
      </c>
    </row>
    <row r="36" spans="1:20" x14ac:dyDescent="0.2">
      <c r="A36" s="300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46" t="s">
        <v>18</v>
      </c>
      <c r="I36" s="47" t="s">
        <v>4</v>
      </c>
      <c r="J36" s="46" t="s">
        <v>18</v>
      </c>
      <c r="K36" s="47" t="s">
        <v>4</v>
      </c>
      <c r="L36" s="46" t="s">
        <v>18</v>
      </c>
      <c r="M36" s="47" t="s">
        <v>4</v>
      </c>
      <c r="N36" s="46" t="s">
        <v>18</v>
      </c>
      <c r="O36" s="47" t="s">
        <v>4</v>
      </c>
      <c r="P36" s="46" t="s">
        <v>18</v>
      </c>
      <c r="Q36" s="47" t="s">
        <v>4</v>
      </c>
      <c r="R36" s="46" t="s">
        <v>18</v>
      </c>
      <c r="S36" s="47" t="s">
        <v>4</v>
      </c>
      <c r="T36" s="301"/>
    </row>
    <row r="37" spans="1:20" x14ac:dyDescent="0.2">
      <c r="A37" s="61" t="s">
        <v>14</v>
      </c>
      <c r="B37" s="87"/>
      <c r="C37" s="64"/>
      <c r="D37" s="87"/>
      <c r="E37" s="64"/>
      <c r="F37" s="87"/>
      <c r="G37" s="64"/>
      <c r="H37" s="87"/>
      <c r="I37" s="64"/>
      <c r="J37" s="87"/>
      <c r="K37" s="64"/>
      <c r="L37" s="87"/>
      <c r="M37" s="64"/>
      <c r="N37" s="87"/>
      <c r="O37" s="64"/>
      <c r="P37" s="87"/>
      <c r="Q37" s="64"/>
      <c r="R37" s="87"/>
      <c r="S37" s="64"/>
      <c r="T37" s="63"/>
    </row>
    <row r="38" spans="1:20" x14ac:dyDescent="0.2">
      <c r="A38" s="52" t="s">
        <v>15</v>
      </c>
      <c r="B38" s="88"/>
      <c r="C38" s="54"/>
      <c r="D38" s="88"/>
      <c r="E38" s="54"/>
      <c r="F38" s="88"/>
      <c r="G38" s="54"/>
      <c r="H38" s="88"/>
      <c r="I38" s="54"/>
      <c r="J38" s="88"/>
      <c r="K38" s="54"/>
      <c r="L38" s="88"/>
      <c r="M38" s="54"/>
      <c r="N38" s="88"/>
      <c r="O38" s="54"/>
      <c r="P38" s="88"/>
      <c r="Q38" s="54"/>
      <c r="R38" s="88"/>
      <c r="S38" s="54"/>
      <c r="T38" s="55"/>
    </row>
    <row r="39" spans="1:20" x14ac:dyDescent="0.2">
      <c r="A39" s="65" t="s">
        <v>16</v>
      </c>
      <c r="B39" s="66"/>
      <c r="C39" s="67"/>
      <c r="D39" s="66"/>
      <c r="E39" s="67"/>
      <c r="F39" s="66"/>
      <c r="G39" s="67"/>
      <c r="H39" s="66"/>
      <c r="I39" s="67"/>
      <c r="J39" s="66"/>
      <c r="K39" s="67"/>
      <c r="L39" s="66"/>
      <c r="M39" s="67"/>
      <c r="N39" s="66"/>
      <c r="O39" s="67"/>
      <c r="P39" s="66"/>
      <c r="Q39" s="67"/>
      <c r="R39" s="66"/>
      <c r="S39" s="67"/>
      <c r="T39" s="73"/>
    </row>
    <row r="40" spans="1:20" x14ac:dyDescent="0.2">
      <c r="A40" s="68" t="s">
        <v>17</v>
      </c>
      <c r="B40" s="69"/>
      <c r="C40" s="70"/>
      <c r="D40" s="69"/>
      <c r="E40" s="70"/>
      <c r="F40" s="69"/>
      <c r="G40" s="70"/>
      <c r="H40" s="69"/>
      <c r="I40" s="70"/>
      <c r="J40" s="69"/>
      <c r="K40" s="70"/>
      <c r="L40" s="69"/>
      <c r="M40" s="70"/>
      <c r="N40" s="69"/>
      <c r="O40" s="70"/>
      <c r="P40" s="69"/>
      <c r="Q40" s="70"/>
      <c r="R40" s="69"/>
      <c r="S40" s="70"/>
      <c r="T40" s="71"/>
    </row>
    <row r="41" spans="1:20" x14ac:dyDescent="0.2">
      <c r="A41" s="45" t="s">
        <v>25</v>
      </c>
      <c r="F41" s="89"/>
      <c r="G41" s="89"/>
    </row>
    <row r="42" spans="1:20" x14ac:dyDescent="0.2">
      <c r="F42" s="89"/>
      <c r="G42" s="89"/>
    </row>
    <row r="51" spans="3:5" x14ac:dyDescent="0.2">
      <c r="C51" s="91"/>
    </row>
    <row r="53" spans="3:5" x14ac:dyDescent="0.2">
      <c r="C53" s="90"/>
      <c r="D53" s="90"/>
    </row>
    <row r="54" spans="3:5" x14ac:dyDescent="0.2">
      <c r="C54" s="90"/>
      <c r="D54" s="90"/>
      <c r="E54" s="90"/>
    </row>
    <row r="56" spans="3:5" x14ac:dyDescent="0.2">
      <c r="C56" s="90"/>
      <c r="D56" s="90"/>
    </row>
  </sheetData>
  <mergeCells count="49">
    <mergeCell ref="A35:A36"/>
    <mergeCell ref="B35:C35"/>
    <mergeCell ref="D35:E35"/>
    <mergeCell ref="F35:G35"/>
    <mergeCell ref="T35:T36"/>
    <mergeCell ref="P35:Q35"/>
    <mergeCell ref="R35:S35"/>
    <mergeCell ref="H35:I35"/>
    <mergeCell ref="J35:K35"/>
    <mergeCell ref="L35:M35"/>
    <mergeCell ref="N35:O35"/>
    <mergeCell ref="T19:T20"/>
    <mergeCell ref="A26:A27"/>
    <mergeCell ref="B26:C26"/>
    <mergeCell ref="D26:E26"/>
    <mergeCell ref="F26:G26"/>
    <mergeCell ref="H26:I26"/>
    <mergeCell ref="J26:K26"/>
    <mergeCell ref="L26:M26"/>
    <mergeCell ref="N26:O26"/>
    <mergeCell ref="L19:M19"/>
    <mergeCell ref="N19:O19"/>
    <mergeCell ref="P19:Q19"/>
    <mergeCell ref="R19:S19"/>
    <mergeCell ref="P26:Q26"/>
    <mergeCell ref="R26:S26"/>
    <mergeCell ref="T26:T27"/>
    <mergeCell ref="J19:K19"/>
    <mergeCell ref="H12:I12"/>
    <mergeCell ref="J12:K12"/>
    <mergeCell ref="L12:M12"/>
    <mergeCell ref="N12:O12"/>
    <mergeCell ref="A19:A20"/>
    <mergeCell ref="B19:C19"/>
    <mergeCell ref="D19:E19"/>
    <mergeCell ref="F19:G19"/>
    <mergeCell ref="H19:I19"/>
    <mergeCell ref="A6:T6"/>
    <mergeCell ref="L7:T10"/>
    <mergeCell ref="A11:A13"/>
    <mergeCell ref="B11:E11"/>
    <mergeCell ref="F11:I11"/>
    <mergeCell ref="O11:T11"/>
    <mergeCell ref="B12:C12"/>
    <mergeCell ref="D12:E12"/>
    <mergeCell ref="F12:G12"/>
    <mergeCell ref="T12:T13"/>
    <mergeCell ref="P12:Q12"/>
    <mergeCell ref="R12:S12"/>
  </mergeCells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8">
    <tabColor rgb="FF92D050"/>
  </sheetPr>
  <dimension ref="A6:T57"/>
  <sheetViews>
    <sheetView showGridLines="0" zoomScale="85" zoomScaleNormal="85" workbookViewId="0">
      <selection activeCell="O47" sqref="O4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20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</row>
    <row r="7" spans="1:20" ht="15" customHeight="1" x14ac:dyDescent="0.2">
      <c r="A7" s="41" t="s">
        <v>75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77"/>
      <c r="M7" s="77"/>
      <c r="N7" s="302"/>
      <c r="O7" s="302"/>
      <c r="P7" s="302"/>
      <c r="Q7" s="302"/>
      <c r="R7" s="302"/>
      <c r="S7" s="302"/>
      <c r="T7" s="302"/>
    </row>
    <row r="8" spans="1:20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77"/>
      <c r="M8" s="77"/>
      <c r="N8" s="302"/>
      <c r="O8" s="302"/>
      <c r="P8" s="302"/>
      <c r="Q8" s="302"/>
      <c r="R8" s="302"/>
      <c r="S8" s="302"/>
      <c r="T8" s="302"/>
    </row>
    <row r="9" spans="1:20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77"/>
      <c r="M9" s="77"/>
      <c r="N9" s="302"/>
      <c r="O9" s="302"/>
      <c r="P9" s="302"/>
      <c r="Q9" s="302"/>
      <c r="R9" s="302"/>
      <c r="S9" s="302"/>
      <c r="T9" s="302"/>
    </row>
    <row r="10" spans="1:20" ht="15" customHeight="1" x14ac:dyDescent="0.2">
      <c r="A10" s="42"/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77"/>
      <c r="M10" s="77"/>
      <c r="N10" s="302"/>
      <c r="O10" s="302"/>
      <c r="P10" s="302"/>
      <c r="Q10" s="302"/>
      <c r="R10" s="302"/>
      <c r="S10" s="302"/>
      <c r="T10" s="302"/>
    </row>
    <row r="11" spans="1:20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76"/>
      <c r="M11" s="76"/>
      <c r="N11" s="79"/>
      <c r="O11" s="79"/>
      <c r="P11" s="79"/>
      <c r="Q11" s="283"/>
      <c r="R11" s="283"/>
      <c r="S11" s="283"/>
      <c r="T11" s="283"/>
    </row>
    <row r="12" spans="1:20" ht="20.25" customHeight="1" x14ac:dyDescent="0.2">
      <c r="A12" s="286"/>
      <c r="B12" s="279" t="s">
        <v>76</v>
      </c>
      <c r="C12" s="280"/>
      <c r="D12" s="279" t="s">
        <v>77</v>
      </c>
      <c r="E12" s="280"/>
      <c r="F12" s="288" t="s">
        <v>78</v>
      </c>
      <c r="G12" s="303"/>
      <c r="H12" s="288" t="s">
        <v>79</v>
      </c>
      <c r="I12" s="280"/>
      <c r="J12" s="288" t="s">
        <v>80</v>
      </c>
      <c r="K12" s="280"/>
      <c r="L12" s="288" t="s">
        <v>81</v>
      </c>
      <c r="M12" s="280"/>
      <c r="N12" s="288" t="s">
        <v>82</v>
      </c>
      <c r="O12" s="280"/>
      <c r="P12" s="288" t="s">
        <v>83</v>
      </c>
      <c r="Q12" s="280"/>
      <c r="R12" s="288" t="s">
        <v>23</v>
      </c>
      <c r="S12" s="280"/>
      <c r="T12" s="291" t="s">
        <v>3</v>
      </c>
    </row>
    <row r="13" spans="1:20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291"/>
    </row>
    <row r="14" spans="1:20" x14ac:dyDescent="0.2">
      <c r="A14" s="48" t="s">
        <v>154</v>
      </c>
      <c r="B14" s="39"/>
      <c r="C14" s="38"/>
      <c r="D14" s="39"/>
      <c r="E14" s="38"/>
      <c r="F14" s="39"/>
      <c r="G14" s="38"/>
      <c r="H14" s="39"/>
      <c r="I14" s="38"/>
      <c r="J14" s="39"/>
      <c r="K14" s="38"/>
      <c r="L14" s="39"/>
      <c r="M14" s="38"/>
      <c r="N14" s="39"/>
      <c r="O14" s="38"/>
      <c r="P14" s="39"/>
      <c r="Q14" s="38"/>
      <c r="R14" s="39"/>
      <c r="S14" s="38"/>
      <c r="T14" s="21"/>
    </row>
    <row r="15" spans="1:20" x14ac:dyDescent="0.2">
      <c r="A15" s="7" t="s">
        <v>1</v>
      </c>
      <c r="B15" s="9"/>
      <c r="C15" s="18"/>
      <c r="D15" s="9"/>
      <c r="E15" s="18"/>
      <c r="F15" s="9"/>
      <c r="G15" s="18"/>
      <c r="H15" s="9"/>
      <c r="I15" s="18"/>
      <c r="J15" s="9"/>
      <c r="K15" s="18"/>
      <c r="L15" s="9"/>
      <c r="M15" s="18"/>
      <c r="N15" s="9"/>
      <c r="O15" s="18"/>
      <c r="P15" s="9"/>
      <c r="Q15" s="18"/>
      <c r="R15" s="9"/>
      <c r="S15" s="18"/>
      <c r="T15" s="10"/>
    </row>
    <row r="16" spans="1:20" x14ac:dyDescent="0.2">
      <c r="A16" s="36" t="s">
        <v>2</v>
      </c>
      <c r="B16" s="35"/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3"/>
    </row>
    <row r="17" spans="1:20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0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0" ht="12" customHeight="1" x14ac:dyDescent="0.2">
      <c r="A19" s="266" t="s">
        <v>6</v>
      </c>
      <c r="B19" s="279" t="s">
        <v>76</v>
      </c>
      <c r="C19" s="280"/>
      <c r="D19" s="279" t="s">
        <v>77</v>
      </c>
      <c r="E19" s="280"/>
      <c r="F19" s="288" t="s">
        <v>78</v>
      </c>
      <c r="G19" s="303"/>
      <c r="H19" s="288" t="s">
        <v>79</v>
      </c>
      <c r="I19" s="280"/>
      <c r="J19" s="288" t="s">
        <v>80</v>
      </c>
      <c r="K19" s="280"/>
      <c r="L19" s="288" t="s">
        <v>81</v>
      </c>
      <c r="M19" s="280"/>
      <c r="N19" s="288" t="s">
        <v>82</v>
      </c>
      <c r="O19" s="280"/>
      <c r="P19" s="288" t="s">
        <v>83</v>
      </c>
      <c r="Q19" s="280"/>
      <c r="R19" s="288" t="s">
        <v>23</v>
      </c>
      <c r="S19" s="280"/>
      <c r="T19" s="291" t="s">
        <v>3</v>
      </c>
    </row>
    <row r="20" spans="1:20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291"/>
    </row>
    <row r="21" spans="1:20" x14ac:dyDescent="0.2">
      <c r="A21" s="61" t="s">
        <v>151</v>
      </c>
      <c r="B21" s="31"/>
      <c r="C21" s="22"/>
      <c r="D21" s="31"/>
      <c r="E21" s="22"/>
      <c r="F21" s="31"/>
      <c r="G21" s="22"/>
      <c r="H21" s="31"/>
      <c r="I21" s="22"/>
      <c r="J21" s="31"/>
      <c r="K21" s="22"/>
      <c r="L21" s="31"/>
      <c r="M21" s="22"/>
      <c r="N21" s="31"/>
      <c r="O21" s="22"/>
      <c r="P21" s="31"/>
      <c r="Q21" s="22"/>
      <c r="R21" s="31"/>
      <c r="S21" s="22"/>
      <c r="T21" s="21"/>
    </row>
    <row r="22" spans="1:20" x14ac:dyDescent="0.2">
      <c r="A22" s="7" t="s">
        <v>7</v>
      </c>
      <c r="B22" s="9"/>
      <c r="C22" s="18"/>
      <c r="D22" s="9"/>
      <c r="E22" s="18"/>
      <c r="F22" s="9"/>
      <c r="G22" s="18"/>
      <c r="H22" s="9"/>
      <c r="I22" s="18"/>
      <c r="J22" s="9"/>
      <c r="K22" s="18"/>
      <c r="L22" s="9"/>
      <c r="M22" s="18"/>
      <c r="N22" s="9"/>
      <c r="O22" s="18"/>
      <c r="P22" s="9"/>
      <c r="Q22" s="18"/>
      <c r="R22" s="9"/>
      <c r="S22" s="18"/>
      <c r="T22" s="10"/>
    </row>
    <row r="23" spans="1:20" x14ac:dyDescent="0.2">
      <c r="A23" s="36" t="s">
        <v>8</v>
      </c>
      <c r="B23" s="35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3"/>
    </row>
    <row r="24" spans="1:20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0" ht="12" customHeight="1" x14ac:dyDescent="0.2">
      <c r="A26" s="266" t="s">
        <v>9</v>
      </c>
      <c r="B26" s="279" t="s">
        <v>76</v>
      </c>
      <c r="C26" s="280"/>
      <c r="D26" s="279" t="s">
        <v>77</v>
      </c>
      <c r="E26" s="280"/>
      <c r="F26" s="288" t="s">
        <v>78</v>
      </c>
      <c r="G26" s="303"/>
      <c r="H26" s="288" t="s">
        <v>79</v>
      </c>
      <c r="I26" s="280"/>
      <c r="J26" s="288" t="s">
        <v>80</v>
      </c>
      <c r="K26" s="280"/>
      <c r="L26" s="288" t="s">
        <v>81</v>
      </c>
      <c r="M26" s="280"/>
      <c r="N26" s="288" t="s">
        <v>82</v>
      </c>
      <c r="O26" s="280"/>
      <c r="P26" s="288" t="s">
        <v>83</v>
      </c>
      <c r="Q26" s="280"/>
      <c r="R26" s="288" t="s">
        <v>23</v>
      </c>
      <c r="S26" s="280"/>
      <c r="T26" s="291" t="s">
        <v>3</v>
      </c>
    </row>
    <row r="27" spans="1:20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46" t="s">
        <v>18</v>
      </c>
      <c r="Q27" s="47" t="s">
        <v>4</v>
      </c>
      <c r="R27" s="46" t="s">
        <v>18</v>
      </c>
      <c r="S27" s="47" t="s">
        <v>4</v>
      </c>
      <c r="T27" s="291"/>
    </row>
    <row r="28" spans="1:20" x14ac:dyDescent="0.2">
      <c r="A28" s="61" t="s">
        <v>10</v>
      </c>
      <c r="B28" s="31"/>
      <c r="C28" s="22"/>
      <c r="D28" s="31"/>
      <c r="E28" s="22"/>
      <c r="F28" s="31"/>
      <c r="G28" s="22"/>
      <c r="H28" s="31"/>
      <c r="I28" s="22"/>
      <c r="J28" s="31"/>
      <c r="K28" s="22"/>
      <c r="L28" s="31"/>
      <c r="M28" s="22"/>
      <c r="N28" s="31"/>
      <c r="O28" s="22"/>
      <c r="P28" s="31"/>
      <c r="Q28" s="22"/>
      <c r="R28" s="31"/>
      <c r="S28" s="22"/>
      <c r="T28" s="21"/>
    </row>
    <row r="29" spans="1:20" x14ac:dyDescent="0.2">
      <c r="A29" s="7" t="s">
        <v>50</v>
      </c>
      <c r="B29" s="9"/>
      <c r="C29" s="18"/>
      <c r="D29" s="9"/>
      <c r="E29" s="18"/>
      <c r="F29" s="9"/>
      <c r="G29" s="18"/>
      <c r="H29" s="9"/>
      <c r="I29" s="18"/>
      <c r="J29" s="9"/>
      <c r="K29" s="18"/>
      <c r="L29" s="9"/>
      <c r="M29" s="18"/>
      <c r="N29" s="9"/>
      <c r="O29" s="18"/>
      <c r="P29" s="9"/>
      <c r="Q29" s="18"/>
      <c r="R29" s="9"/>
      <c r="S29" s="18"/>
      <c r="T29" s="10"/>
    </row>
    <row r="30" spans="1:20" x14ac:dyDescent="0.2">
      <c r="A30" s="30" t="s">
        <v>51</v>
      </c>
      <c r="B30" s="25"/>
      <c r="C30" s="29"/>
      <c r="D30" s="25"/>
      <c r="E30" s="29"/>
      <c r="F30" s="25"/>
      <c r="G30" s="29"/>
      <c r="H30" s="25"/>
      <c r="I30" s="29"/>
      <c r="J30" s="25"/>
      <c r="K30" s="29"/>
      <c r="L30" s="25"/>
      <c r="M30" s="29"/>
      <c r="N30" s="25"/>
      <c r="O30" s="29"/>
      <c r="P30" s="25"/>
      <c r="Q30" s="29"/>
      <c r="R30" s="25"/>
      <c r="S30" s="29"/>
      <c r="T30" s="28"/>
    </row>
    <row r="31" spans="1:20" x14ac:dyDescent="0.2">
      <c r="A31" s="7" t="s">
        <v>11</v>
      </c>
      <c r="B31" s="9"/>
      <c r="C31" s="18"/>
      <c r="D31" s="9"/>
      <c r="E31" s="18"/>
      <c r="F31" s="9"/>
      <c r="G31" s="18"/>
      <c r="H31" s="9"/>
      <c r="I31" s="18"/>
      <c r="J31" s="9"/>
      <c r="K31" s="18"/>
      <c r="L31" s="9"/>
      <c r="M31" s="18"/>
      <c r="N31" s="9"/>
      <c r="O31" s="18"/>
      <c r="P31" s="9"/>
      <c r="Q31" s="18"/>
      <c r="R31" s="9"/>
      <c r="S31" s="18"/>
      <c r="T31" s="10"/>
    </row>
    <row r="32" spans="1:20" x14ac:dyDescent="0.2">
      <c r="A32" s="36" t="s">
        <v>12</v>
      </c>
      <c r="B32" s="35"/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3"/>
    </row>
    <row r="33" spans="1:20" x14ac:dyDescent="0.2">
      <c r="A33" s="2" t="s">
        <v>25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20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20" ht="12" customHeight="1" x14ac:dyDescent="0.2">
      <c r="A35" s="266" t="s">
        <v>13</v>
      </c>
      <c r="B35" s="279" t="s">
        <v>76</v>
      </c>
      <c r="C35" s="280"/>
      <c r="D35" s="279" t="s">
        <v>77</v>
      </c>
      <c r="E35" s="280"/>
      <c r="F35" s="288" t="s">
        <v>78</v>
      </c>
      <c r="G35" s="303"/>
      <c r="H35" s="288" t="s">
        <v>79</v>
      </c>
      <c r="I35" s="280"/>
      <c r="J35" s="288" t="s">
        <v>80</v>
      </c>
      <c r="K35" s="280"/>
      <c r="L35" s="288" t="s">
        <v>81</v>
      </c>
      <c r="M35" s="280"/>
      <c r="N35" s="288" t="s">
        <v>82</v>
      </c>
      <c r="O35" s="280"/>
      <c r="P35" s="288" t="s">
        <v>83</v>
      </c>
      <c r="Q35" s="280"/>
      <c r="R35" s="288" t="s">
        <v>23</v>
      </c>
      <c r="S35" s="280"/>
      <c r="T35" s="291" t="s">
        <v>3</v>
      </c>
    </row>
    <row r="36" spans="1:20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46" t="s">
        <v>18</v>
      </c>
      <c r="I36" s="47" t="s">
        <v>4</v>
      </c>
      <c r="J36" s="46" t="s">
        <v>18</v>
      </c>
      <c r="K36" s="47" t="s">
        <v>4</v>
      </c>
      <c r="L36" s="46" t="s">
        <v>18</v>
      </c>
      <c r="M36" s="47" t="s">
        <v>4</v>
      </c>
      <c r="N36" s="46" t="s">
        <v>18</v>
      </c>
      <c r="O36" s="47" t="s">
        <v>4</v>
      </c>
      <c r="P36" s="46" t="s">
        <v>18</v>
      </c>
      <c r="Q36" s="47" t="s">
        <v>4</v>
      </c>
      <c r="R36" s="46" t="s">
        <v>18</v>
      </c>
      <c r="S36" s="47" t="s">
        <v>4</v>
      </c>
      <c r="T36" s="291"/>
    </row>
    <row r="37" spans="1:20" x14ac:dyDescent="0.2">
      <c r="A37" s="61" t="s">
        <v>14</v>
      </c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1"/>
    </row>
    <row r="38" spans="1:20" x14ac:dyDescent="0.2">
      <c r="A38" s="7" t="s">
        <v>15</v>
      </c>
      <c r="B38" s="26"/>
      <c r="C38" s="18"/>
      <c r="D38" s="26"/>
      <c r="E38" s="18"/>
      <c r="F38" s="26"/>
      <c r="G38" s="18"/>
      <c r="H38" s="26"/>
      <c r="I38" s="18"/>
      <c r="J38" s="26"/>
      <c r="K38" s="18"/>
      <c r="L38" s="26"/>
      <c r="M38" s="18"/>
      <c r="N38" s="26"/>
      <c r="O38" s="18"/>
      <c r="P38" s="26"/>
      <c r="Q38" s="18"/>
      <c r="R38" s="26"/>
      <c r="S38" s="18"/>
      <c r="T38" s="10"/>
    </row>
    <row r="39" spans="1:20" x14ac:dyDescent="0.2">
      <c r="A39" s="30" t="s">
        <v>16</v>
      </c>
      <c r="B39" s="25"/>
      <c r="C39" s="29"/>
      <c r="D39" s="25"/>
      <c r="E39" s="29"/>
      <c r="F39" s="25"/>
      <c r="G39" s="29"/>
      <c r="H39" s="25"/>
      <c r="I39" s="29"/>
      <c r="J39" s="25"/>
      <c r="K39" s="29"/>
      <c r="L39" s="25"/>
      <c r="M39" s="29"/>
      <c r="N39" s="25"/>
      <c r="O39" s="29"/>
      <c r="P39" s="25"/>
      <c r="Q39" s="29"/>
      <c r="R39" s="25"/>
      <c r="S39" s="29"/>
      <c r="T39" s="28"/>
    </row>
    <row r="40" spans="1:20" x14ac:dyDescent="0.2">
      <c r="A40" s="8" t="s">
        <v>17</v>
      </c>
      <c r="B40" s="13"/>
      <c r="C40" s="19"/>
      <c r="D40" s="13"/>
      <c r="E40" s="19"/>
      <c r="F40" s="13"/>
      <c r="G40" s="19"/>
      <c r="H40" s="13"/>
      <c r="I40" s="19"/>
      <c r="J40" s="13"/>
      <c r="K40" s="19"/>
      <c r="L40" s="13"/>
      <c r="M40" s="19"/>
      <c r="N40" s="13"/>
      <c r="O40" s="19"/>
      <c r="P40" s="13"/>
      <c r="Q40" s="19"/>
      <c r="R40" s="13"/>
      <c r="S40" s="19"/>
      <c r="T40" s="11"/>
    </row>
    <row r="41" spans="1:20" x14ac:dyDescent="0.2">
      <c r="A41" s="2" t="s">
        <v>25</v>
      </c>
      <c r="H41" s="15"/>
      <c r="I41" s="15"/>
    </row>
    <row r="42" spans="1:20" x14ac:dyDescent="0.2">
      <c r="H42" s="15"/>
      <c r="I42" s="15"/>
    </row>
    <row r="46" spans="1:20" x14ac:dyDescent="0.2">
      <c r="B46" s="2"/>
      <c r="C46" s="2"/>
      <c r="D46" s="2"/>
      <c r="E46" s="2"/>
    </row>
    <row r="47" spans="1:20" x14ac:dyDescent="0.2">
      <c r="B47" s="2"/>
      <c r="C47" s="2"/>
      <c r="D47" s="2"/>
      <c r="E47" s="2"/>
    </row>
    <row r="48" spans="1:20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2" spans="2:5" x14ac:dyDescent="0.2">
      <c r="C52" s="43"/>
    </row>
    <row r="54" spans="2:5" x14ac:dyDescent="0.2">
      <c r="C54" s="16"/>
      <c r="D54" s="16"/>
    </row>
    <row r="55" spans="2:5" x14ac:dyDescent="0.2">
      <c r="C55" s="16"/>
      <c r="D55" s="16"/>
      <c r="E55" s="16"/>
    </row>
    <row r="57" spans="2:5" x14ac:dyDescent="0.2">
      <c r="C57" s="16"/>
      <c r="D57" s="16"/>
    </row>
  </sheetData>
  <mergeCells count="49">
    <mergeCell ref="T26:T27"/>
    <mergeCell ref="T35:T36"/>
    <mergeCell ref="J35:K35"/>
    <mergeCell ref="L35:M35"/>
    <mergeCell ref="N35:O35"/>
    <mergeCell ref="P35:Q35"/>
    <mergeCell ref="R35:S35"/>
    <mergeCell ref="F35:G35"/>
    <mergeCell ref="H35:I35"/>
    <mergeCell ref="N26:O26"/>
    <mergeCell ref="P26:Q26"/>
    <mergeCell ref="R26:S26"/>
    <mergeCell ref="B19:C19"/>
    <mergeCell ref="D19:E19"/>
    <mergeCell ref="A35:A36"/>
    <mergeCell ref="B35:C35"/>
    <mergeCell ref="D35:E35"/>
    <mergeCell ref="J12:K12"/>
    <mergeCell ref="L12:M12"/>
    <mergeCell ref="R19:S19"/>
    <mergeCell ref="T19:T20"/>
    <mergeCell ref="A26:A27"/>
    <mergeCell ref="B26:C26"/>
    <mergeCell ref="D26:E26"/>
    <mergeCell ref="F26:G26"/>
    <mergeCell ref="H26:I26"/>
    <mergeCell ref="J26:K26"/>
    <mergeCell ref="L26:M26"/>
    <mergeCell ref="J19:K19"/>
    <mergeCell ref="L19:M19"/>
    <mergeCell ref="N19:O19"/>
    <mergeCell ref="P19:Q19"/>
    <mergeCell ref="A19:A20"/>
    <mergeCell ref="N12:O12"/>
    <mergeCell ref="P12:Q12"/>
    <mergeCell ref="F19:G19"/>
    <mergeCell ref="H19:I19"/>
    <mergeCell ref="A6:T6"/>
    <mergeCell ref="N7:T10"/>
    <mergeCell ref="A11:A13"/>
    <mergeCell ref="B11:F11"/>
    <mergeCell ref="G11:K11"/>
    <mergeCell ref="Q11:T11"/>
    <mergeCell ref="B12:C12"/>
    <mergeCell ref="D12:E12"/>
    <mergeCell ref="F12:G12"/>
    <mergeCell ref="H12:I12"/>
    <mergeCell ref="T12:T13"/>
    <mergeCell ref="R12:S12"/>
  </mergeCells>
  <pageMargins left="0.75" right="0.75" top="1" bottom="1" header="0" footer="0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6:W43"/>
  <sheetViews>
    <sheetView showGridLines="0" zoomScale="85" zoomScaleNormal="85" workbookViewId="0">
      <selection activeCell="A33" sqref="A33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1.42578125" style="3" customWidth="1"/>
    <col min="4" max="4" width="12.42578125" style="3" bestFit="1" customWidth="1"/>
    <col min="5" max="5" width="11.42578125" style="3" customWidth="1"/>
    <col min="6" max="6" width="12.42578125" style="2" bestFit="1" customWidth="1"/>
    <col min="7" max="7" width="11.42578125" style="2" customWidth="1"/>
    <col min="8" max="8" width="12.42578125" style="2" bestFit="1" customWidth="1"/>
    <col min="9" max="9" width="11.42578125" style="2" customWidth="1"/>
    <col min="10" max="10" width="12.42578125" style="2" bestFit="1" customWidth="1"/>
    <col min="11" max="11" width="11.42578125" style="2" customWidth="1"/>
    <col min="12" max="12" width="12.42578125" style="2" bestFit="1" customWidth="1"/>
    <col min="13" max="13" width="11.42578125" style="2" customWidth="1"/>
    <col min="14" max="14" width="12.42578125" style="2" bestFit="1" customWidth="1"/>
    <col min="15" max="15" width="11.42578125" style="2" customWidth="1"/>
    <col min="16" max="16" width="12.42578125" style="2" bestFit="1" customWidth="1"/>
    <col min="17" max="17" width="11.42578125" style="2" customWidth="1"/>
    <col min="18" max="18" width="12.42578125" style="2" bestFit="1" customWidth="1"/>
    <col min="19" max="19" width="11.42578125" style="2" customWidth="1"/>
    <col min="20" max="20" width="9.28515625" style="2" bestFit="1" customWidth="1"/>
    <col min="21" max="16384" width="11.42578125" style="2"/>
  </cols>
  <sheetData>
    <row r="6" spans="1:22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</row>
    <row r="7" spans="1:22" ht="15" customHeight="1" x14ac:dyDescent="0.2">
      <c r="A7" s="41" t="s">
        <v>169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77"/>
      <c r="N7" s="77"/>
      <c r="O7" s="77"/>
      <c r="P7" s="77"/>
      <c r="Q7" s="77"/>
      <c r="R7" s="77"/>
      <c r="S7" s="77"/>
      <c r="T7" s="77"/>
    </row>
    <row r="8" spans="1:22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77"/>
      <c r="N8" s="77"/>
      <c r="O8" s="77"/>
      <c r="P8" s="77"/>
      <c r="Q8" s="77"/>
      <c r="R8" s="77"/>
      <c r="S8" s="77"/>
      <c r="T8" s="77"/>
    </row>
    <row r="9" spans="1:22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77"/>
      <c r="N9" s="77"/>
      <c r="O9" s="77"/>
      <c r="P9" s="77"/>
      <c r="Q9" s="77"/>
      <c r="R9" s="77"/>
      <c r="S9" s="77"/>
      <c r="T9" s="77"/>
    </row>
    <row r="10" spans="1:22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1"/>
      <c r="J10" s="41"/>
      <c r="K10" s="41"/>
      <c r="L10" s="41"/>
      <c r="M10" s="77"/>
      <c r="N10" s="77"/>
      <c r="O10" s="77"/>
      <c r="P10" s="77"/>
      <c r="Q10" s="77"/>
      <c r="R10" s="77"/>
      <c r="S10" s="77"/>
      <c r="T10" s="77"/>
    </row>
    <row r="11" spans="1:22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</row>
    <row r="12" spans="1:22" ht="20.25" customHeight="1" x14ac:dyDescent="0.2">
      <c r="A12" s="286"/>
      <c r="B12" s="279" t="s">
        <v>155</v>
      </c>
      <c r="C12" s="280"/>
      <c r="D12" s="279" t="s">
        <v>156</v>
      </c>
      <c r="E12" s="280"/>
      <c r="F12" s="279" t="s">
        <v>157</v>
      </c>
      <c r="G12" s="280"/>
      <c r="H12" s="279" t="s">
        <v>158</v>
      </c>
      <c r="I12" s="280"/>
      <c r="J12" s="279" t="s">
        <v>159</v>
      </c>
      <c r="K12" s="280"/>
      <c r="L12" s="279" t="s">
        <v>160</v>
      </c>
      <c r="M12" s="280"/>
      <c r="N12" s="279" t="s">
        <v>161</v>
      </c>
      <c r="O12" s="280"/>
      <c r="P12" s="279" t="s">
        <v>162</v>
      </c>
      <c r="Q12" s="280"/>
      <c r="R12" s="279" t="s">
        <v>22</v>
      </c>
      <c r="S12" s="280"/>
      <c r="T12" s="281" t="s">
        <v>3</v>
      </c>
    </row>
    <row r="13" spans="1:22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282"/>
    </row>
    <row r="14" spans="1:22" x14ac:dyDescent="0.2">
      <c r="A14" s="40" t="s">
        <v>154</v>
      </c>
      <c r="B14" s="164">
        <v>195153</v>
      </c>
      <c r="C14" s="38">
        <v>8.8384911163546936E-2</v>
      </c>
      <c r="D14" s="164">
        <v>703630</v>
      </c>
      <c r="E14" s="38">
        <v>0.31867445051834475</v>
      </c>
      <c r="F14" s="164">
        <v>21654</v>
      </c>
      <c r="G14" s="38">
        <v>9.8071096336487026E-3</v>
      </c>
      <c r="H14" s="164">
        <v>1123009</v>
      </c>
      <c r="I14" s="38">
        <v>0.50861145204461977</v>
      </c>
      <c r="J14" s="164">
        <v>79352</v>
      </c>
      <c r="K14" s="38">
        <v>3.5938568562357616E-2</v>
      </c>
      <c r="L14" s="164">
        <v>15243</v>
      </c>
      <c r="M14" s="38">
        <v>6.9035638748363897E-3</v>
      </c>
      <c r="N14" s="164">
        <v>21034</v>
      </c>
      <c r="O14" s="38">
        <v>9.5263112604676656E-3</v>
      </c>
      <c r="P14" s="164">
        <v>26825</v>
      </c>
      <c r="Q14" s="38">
        <v>1.2149058646098941E-2</v>
      </c>
      <c r="R14" s="164">
        <v>34988</v>
      </c>
      <c r="S14" s="38">
        <v>1.5846086259448638E-2</v>
      </c>
      <c r="T14" s="21">
        <v>2207990</v>
      </c>
      <c r="V14" s="165"/>
    </row>
    <row r="15" spans="1:22" x14ac:dyDescent="0.2">
      <c r="A15" s="7" t="s">
        <v>1</v>
      </c>
      <c r="B15" s="9">
        <v>99982</v>
      </c>
      <c r="C15" s="18">
        <v>8.9401749907228989E-2</v>
      </c>
      <c r="D15" s="9">
        <v>348232</v>
      </c>
      <c r="E15" s="18">
        <v>0.31138155041601651</v>
      </c>
      <c r="F15" s="9">
        <v>16085</v>
      </c>
      <c r="G15" s="18">
        <v>1.4382860387447523E-2</v>
      </c>
      <c r="H15" s="9">
        <v>553184</v>
      </c>
      <c r="I15" s="18">
        <v>0.49464521234502767</v>
      </c>
      <c r="J15" s="9">
        <v>50317</v>
      </c>
      <c r="K15" s="18">
        <v>4.4992377128703576E-2</v>
      </c>
      <c r="L15" s="9">
        <v>6897</v>
      </c>
      <c r="M15" s="18">
        <v>6.1671487778816019E-3</v>
      </c>
      <c r="N15" s="9">
        <v>10428</v>
      </c>
      <c r="O15" s="18">
        <v>9.3244928890458666E-3</v>
      </c>
      <c r="P15" s="9">
        <v>14337</v>
      </c>
      <c r="Q15" s="18">
        <v>1.2819836454761277E-2</v>
      </c>
      <c r="R15" s="9">
        <v>24862</v>
      </c>
      <c r="S15" s="18">
        <v>2.2231064653572913E-2</v>
      </c>
      <c r="T15" s="10">
        <v>1118345</v>
      </c>
    </row>
    <row r="16" spans="1:22" x14ac:dyDescent="0.2">
      <c r="A16" s="36" t="s">
        <v>2</v>
      </c>
      <c r="B16" s="35">
        <v>95171</v>
      </c>
      <c r="C16" s="34">
        <v>8.734129005318246E-2</v>
      </c>
      <c r="D16" s="35">
        <v>355398</v>
      </c>
      <c r="E16" s="34">
        <v>0.32615943724791102</v>
      </c>
      <c r="F16" s="35">
        <v>5569</v>
      </c>
      <c r="G16" s="34">
        <v>5.1108388511854775E-3</v>
      </c>
      <c r="H16" s="35">
        <v>569825</v>
      </c>
      <c r="I16" s="34">
        <v>0.52294554648532321</v>
      </c>
      <c r="J16" s="35">
        <v>29035</v>
      </c>
      <c r="K16" s="34">
        <v>2.664629305874849E-2</v>
      </c>
      <c r="L16" s="35">
        <v>8346</v>
      </c>
      <c r="M16" s="34">
        <v>7.6593753011301845E-3</v>
      </c>
      <c r="N16" s="35">
        <v>10606</v>
      </c>
      <c r="O16" s="34">
        <v>9.733445296403874E-3</v>
      </c>
      <c r="P16" s="35">
        <v>12488</v>
      </c>
      <c r="Q16" s="34">
        <v>1.1460613319016743E-2</v>
      </c>
      <c r="R16" s="35">
        <v>10126</v>
      </c>
      <c r="S16" s="34">
        <v>9.2929348549298171E-3</v>
      </c>
      <c r="T16" s="33">
        <v>1089645</v>
      </c>
    </row>
    <row r="17" spans="1:20" x14ac:dyDescent="0.2">
      <c r="A17" s="2" t="s">
        <v>25</v>
      </c>
      <c r="B17" s="6"/>
      <c r="C17" s="145"/>
      <c r="D17" s="6"/>
      <c r="E17" s="145"/>
      <c r="F17" s="6"/>
      <c r="G17" s="145"/>
      <c r="H17" s="6"/>
      <c r="I17" s="145"/>
      <c r="J17" s="6"/>
      <c r="K17" s="145"/>
      <c r="L17" s="6"/>
      <c r="M17" s="145"/>
      <c r="N17" s="6"/>
      <c r="O17" s="145"/>
      <c r="P17" s="6"/>
      <c r="Q17" s="145"/>
      <c r="R17" s="6"/>
      <c r="S17" s="145"/>
      <c r="T17" s="6"/>
    </row>
    <row r="18" spans="1:20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0" ht="20.25" customHeight="1" x14ac:dyDescent="0.2">
      <c r="A19" s="266" t="s">
        <v>6</v>
      </c>
      <c r="B19" s="279" t="s">
        <v>155</v>
      </c>
      <c r="C19" s="280"/>
      <c r="D19" s="279" t="s">
        <v>156</v>
      </c>
      <c r="E19" s="280"/>
      <c r="F19" s="279" t="s">
        <v>157</v>
      </c>
      <c r="G19" s="280"/>
      <c r="H19" s="279" t="s">
        <v>158</v>
      </c>
      <c r="I19" s="280"/>
      <c r="J19" s="279" t="s">
        <v>159</v>
      </c>
      <c r="K19" s="280"/>
      <c r="L19" s="279" t="s">
        <v>160</v>
      </c>
      <c r="M19" s="280"/>
      <c r="N19" s="279" t="s">
        <v>161</v>
      </c>
      <c r="O19" s="280"/>
      <c r="P19" s="279" t="s">
        <v>162</v>
      </c>
      <c r="Q19" s="280"/>
      <c r="R19" s="279" t="s">
        <v>22</v>
      </c>
      <c r="S19" s="280"/>
      <c r="T19" s="281" t="s">
        <v>3</v>
      </c>
    </row>
    <row r="20" spans="1:20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282"/>
    </row>
    <row r="21" spans="1:20" x14ac:dyDescent="0.2">
      <c r="A21" s="32" t="s">
        <v>151</v>
      </c>
      <c r="B21" s="31">
        <v>54674</v>
      </c>
      <c r="C21" s="22">
        <v>9.0405065091183873E-2</v>
      </c>
      <c r="D21" s="31">
        <v>199466</v>
      </c>
      <c r="E21" s="22">
        <v>0.32982289046856061</v>
      </c>
      <c r="F21" s="31">
        <v>4168</v>
      </c>
      <c r="G21" s="22">
        <v>6.8919104382348904E-3</v>
      </c>
      <c r="H21" s="31">
        <v>293802</v>
      </c>
      <c r="I21" s="22">
        <v>0.48581023766177717</v>
      </c>
      <c r="J21" s="31">
        <v>17374</v>
      </c>
      <c r="K21" s="22">
        <v>2.8728419374734401E-2</v>
      </c>
      <c r="L21" s="31">
        <v>6902</v>
      </c>
      <c r="M21" s="22">
        <v>1.1412659751606817E-2</v>
      </c>
      <c r="N21" s="31">
        <v>4932</v>
      </c>
      <c r="O21" s="22">
        <v>8.1552068813278509E-3</v>
      </c>
      <c r="P21" s="31">
        <v>7817</v>
      </c>
      <c r="Q21" s="22">
        <v>1.2925639130441972E-2</v>
      </c>
      <c r="R21" s="31">
        <v>22004</v>
      </c>
      <c r="S21" s="22">
        <v>3.6384260384577864E-2</v>
      </c>
      <c r="T21" s="97">
        <v>604767</v>
      </c>
    </row>
    <row r="22" spans="1:20" x14ac:dyDescent="0.2">
      <c r="A22" s="7" t="s">
        <v>7</v>
      </c>
      <c r="B22" s="9">
        <v>131849</v>
      </c>
      <c r="C22" s="18">
        <v>9.4137310858251763E-2</v>
      </c>
      <c r="D22" s="9">
        <v>417380</v>
      </c>
      <c r="E22" s="18">
        <v>0.29800021847732727</v>
      </c>
      <c r="F22" s="9">
        <v>17487</v>
      </c>
      <c r="G22" s="18">
        <v>1.2485336672847338E-2</v>
      </c>
      <c r="H22" s="9">
        <v>727383</v>
      </c>
      <c r="I22" s="18">
        <v>0.51933560045209104</v>
      </c>
      <c r="J22" s="9">
        <v>61221</v>
      </c>
      <c r="K22" s="18">
        <v>4.3710458995161371E-2</v>
      </c>
      <c r="L22" s="9">
        <v>8219</v>
      </c>
      <c r="M22" s="18">
        <v>5.8681867738395533E-3</v>
      </c>
      <c r="N22" s="9">
        <v>15204</v>
      </c>
      <c r="O22" s="18">
        <v>1.0855324456680445E-2</v>
      </c>
      <c r="P22" s="9">
        <v>17213</v>
      </c>
      <c r="Q22" s="18">
        <v>1.2289706647779564E-2</v>
      </c>
      <c r="R22" s="9">
        <v>11085</v>
      </c>
      <c r="S22" s="18">
        <v>7.9144482769207269E-3</v>
      </c>
      <c r="T22" s="10">
        <v>1400603</v>
      </c>
    </row>
    <row r="23" spans="1:20" x14ac:dyDescent="0.2">
      <c r="A23" s="36" t="s">
        <v>8</v>
      </c>
      <c r="B23" s="35">
        <v>8630</v>
      </c>
      <c r="C23" s="34">
        <v>4.2592044220708718E-2</v>
      </c>
      <c r="D23" s="35">
        <v>86784</v>
      </c>
      <c r="E23" s="34">
        <v>0.42830915013325438</v>
      </c>
      <c r="F23" s="35">
        <v>0</v>
      </c>
      <c r="G23" s="34">
        <v>0</v>
      </c>
      <c r="H23" s="35">
        <v>101824</v>
      </c>
      <c r="I23" s="34">
        <v>0.50253676833481398</v>
      </c>
      <c r="J23" s="35">
        <v>757</v>
      </c>
      <c r="K23" s="34">
        <v>3.7360576448524333E-3</v>
      </c>
      <c r="L23" s="35">
        <v>122</v>
      </c>
      <c r="M23" s="34">
        <v>6.0211232849669331E-4</v>
      </c>
      <c r="N23" s="35">
        <v>897</v>
      </c>
      <c r="O23" s="34">
        <v>4.427006218537163E-3</v>
      </c>
      <c r="P23" s="35">
        <v>1795</v>
      </c>
      <c r="Q23" s="34">
        <v>8.8589477840292172E-3</v>
      </c>
      <c r="R23" s="35">
        <v>1899</v>
      </c>
      <c r="S23" s="34">
        <v>9.3722238673378741E-3</v>
      </c>
      <c r="T23" s="33">
        <v>202620</v>
      </c>
    </row>
    <row r="24" spans="1:20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0" x14ac:dyDescent="0.2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0" ht="20.25" customHeight="1" x14ac:dyDescent="0.2">
      <c r="A27" s="266" t="s">
        <v>13</v>
      </c>
      <c r="B27" s="279" t="s">
        <v>155</v>
      </c>
      <c r="C27" s="280"/>
      <c r="D27" s="279" t="s">
        <v>156</v>
      </c>
      <c r="E27" s="280"/>
      <c r="F27" s="279" t="s">
        <v>157</v>
      </c>
      <c r="G27" s="280"/>
      <c r="H27" s="279" t="s">
        <v>158</v>
      </c>
      <c r="I27" s="280"/>
      <c r="J27" s="279" t="s">
        <v>159</v>
      </c>
      <c r="K27" s="280"/>
      <c r="L27" s="279" t="s">
        <v>160</v>
      </c>
      <c r="M27" s="280"/>
      <c r="N27" s="279" t="s">
        <v>161</v>
      </c>
      <c r="O27" s="280"/>
      <c r="P27" s="279" t="s">
        <v>162</v>
      </c>
      <c r="Q27" s="280"/>
      <c r="R27" s="279" t="s">
        <v>22</v>
      </c>
      <c r="S27" s="280"/>
      <c r="T27" s="281" t="s">
        <v>3</v>
      </c>
    </row>
    <row r="28" spans="1:20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46" t="s">
        <v>18</v>
      </c>
      <c r="Q28" s="47" t="s">
        <v>4</v>
      </c>
      <c r="R28" s="46" t="s">
        <v>18</v>
      </c>
      <c r="S28" s="47" t="s">
        <v>4</v>
      </c>
      <c r="T28" s="282"/>
    </row>
    <row r="29" spans="1:20" x14ac:dyDescent="0.2">
      <c r="A29" s="32" t="s">
        <v>14</v>
      </c>
      <c r="B29" s="31">
        <v>4315</v>
      </c>
      <c r="C29" s="22">
        <v>5.5516243165004822E-2</v>
      </c>
      <c r="D29" s="31">
        <v>13564</v>
      </c>
      <c r="E29" s="22">
        <v>0.17451270504985525</v>
      </c>
      <c r="F29" s="31">
        <v>0</v>
      </c>
      <c r="G29" s="22">
        <v>0</v>
      </c>
      <c r="H29" s="31">
        <v>35354</v>
      </c>
      <c r="I29" s="22">
        <v>0.45486008362817626</v>
      </c>
      <c r="J29" s="31">
        <v>22287</v>
      </c>
      <c r="K29" s="22">
        <v>0.28674171759408168</v>
      </c>
      <c r="L29" s="31">
        <v>849</v>
      </c>
      <c r="M29" s="22">
        <v>1.092312640720489E-2</v>
      </c>
      <c r="N29" s="31">
        <v>76</v>
      </c>
      <c r="O29" s="22">
        <v>9.7780636860726917E-4</v>
      </c>
      <c r="P29" s="31">
        <v>748</v>
      </c>
      <c r="Q29" s="22">
        <v>9.6236732068189137E-3</v>
      </c>
      <c r="R29" s="31">
        <v>1266</v>
      </c>
      <c r="S29" s="22">
        <v>1.628819556127372E-2</v>
      </c>
      <c r="T29" s="97">
        <v>77725</v>
      </c>
    </row>
    <row r="30" spans="1:20" x14ac:dyDescent="0.2">
      <c r="A30" s="7" t="s">
        <v>15</v>
      </c>
      <c r="B30" s="9">
        <v>17878</v>
      </c>
      <c r="C30" s="18">
        <v>8.5984994228549438E-2</v>
      </c>
      <c r="D30" s="9">
        <v>62138</v>
      </c>
      <c r="E30" s="18">
        <v>0.2988553289726818</v>
      </c>
      <c r="F30" s="9">
        <v>732</v>
      </c>
      <c r="G30" s="18">
        <v>3.5205848403232014E-3</v>
      </c>
      <c r="H30" s="9">
        <v>108865</v>
      </c>
      <c r="I30" s="18">
        <v>0.52359080415544446</v>
      </c>
      <c r="J30" s="9">
        <v>5622</v>
      </c>
      <c r="K30" s="18">
        <v>2.7039245863793766E-2</v>
      </c>
      <c r="L30" s="9">
        <v>5219</v>
      </c>
      <c r="M30" s="18">
        <v>2.5101000384763372E-2</v>
      </c>
      <c r="N30" s="9">
        <v>4183</v>
      </c>
      <c r="O30" s="18">
        <v>2.011831473643709E-2</v>
      </c>
      <c r="P30" s="9">
        <v>3716</v>
      </c>
      <c r="Q30" s="18">
        <v>1.7872258560984993E-2</v>
      </c>
      <c r="R30" s="9">
        <v>336</v>
      </c>
      <c r="S30" s="18">
        <v>1.6160061562139284E-3</v>
      </c>
      <c r="T30" s="111">
        <v>207920</v>
      </c>
    </row>
    <row r="31" spans="1:20" x14ac:dyDescent="0.2">
      <c r="A31" s="30" t="s">
        <v>16</v>
      </c>
      <c r="B31" s="25">
        <v>37273</v>
      </c>
      <c r="C31" s="29">
        <v>9.8925102181644464E-2</v>
      </c>
      <c r="D31" s="25">
        <v>103684</v>
      </c>
      <c r="E31" s="29">
        <v>0.27518445777376721</v>
      </c>
      <c r="F31" s="25">
        <v>396</v>
      </c>
      <c r="G31" s="29">
        <v>1.0510112001698604E-3</v>
      </c>
      <c r="H31" s="25">
        <v>206377</v>
      </c>
      <c r="I31" s="29">
        <v>0.54773873347842239</v>
      </c>
      <c r="J31" s="25">
        <v>17627</v>
      </c>
      <c r="K31" s="29">
        <v>4.6783268750995276E-2</v>
      </c>
      <c r="L31" s="25">
        <v>1389</v>
      </c>
      <c r="M31" s="29">
        <v>3.6865014066564043E-3</v>
      </c>
      <c r="N31" s="25">
        <v>6543</v>
      </c>
      <c r="O31" s="29">
        <v>1.7365571420988376E-2</v>
      </c>
      <c r="P31" s="25">
        <v>5042</v>
      </c>
      <c r="Q31" s="29">
        <v>1.3381814321354636E-2</v>
      </c>
      <c r="R31" s="25">
        <v>1840</v>
      </c>
      <c r="S31" s="29">
        <v>4.8834863846276338E-3</v>
      </c>
      <c r="T31" s="112">
        <v>376780</v>
      </c>
    </row>
    <row r="32" spans="1:20" x14ac:dyDescent="0.2">
      <c r="A32" s="8" t="s">
        <v>17</v>
      </c>
      <c r="B32" s="12">
        <v>135611</v>
      </c>
      <c r="C32" s="19">
        <v>8.7822597200914163E-2</v>
      </c>
      <c r="D32" s="12">
        <v>522964</v>
      </c>
      <c r="E32" s="19">
        <v>0.33867500956838953</v>
      </c>
      <c r="F32" s="12">
        <v>20526</v>
      </c>
      <c r="G32" s="19">
        <v>1.3292775882088947E-2</v>
      </c>
      <c r="H32" s="12">
        <v>772350</v>
      </c>
      <c r="I32" s="19">
        <v>0.50017906326275929</v>
      </c>
      <c r="J32" s="12">
        <v>33816</v>
      </c>
      <c r="K32" s="19">
        <v>2.1899469415800437E-2</v>
      </c>
      <c r="L32" s="12">
        <v>7785</v>
      </c>
      <c r="M32" s="19">
        <v>5.0416184469483797E-3</v>
      </c>
      <c r="N32" s="12">
        <v>10232</v>
      </c>
      <c r="O32" s="19">
        <v>6.6263121321998488E-3</v>
      </c>
      <c r="P32" s="12">
        <v>17319</v>
      </c>
      <c r="Q32" s="19">
        <v>1.1215901076775722E-2</v>
      </c>
      <c r="R32" s="12">
        <v>31545</v>
      </c>
      <c r="S32" s="19">
        <v>2.0428754516247483E-2</v>
      </c>
      <c r="T32" s="113">
        <v>1544147</v>
      </c>
    </row>
    <row r="33" spans="1:23" x14ac:dyDescent="0.2">
      <c r="A33" s="2" t="s">
        <v>25</v>
      </c>
    </row>
    <row r="35" spans="1:23" x14ac:dyDescent="0.2">
      <c r="A35" s="74"/>
    </row>
    <row r="37" spans="1:23" x14ac:dyDescent="0.2">
      <c r="B37" s="2"/>
      <c r="C37" s="2"/>
      <c r="D37" s="2"/>
      <c r="E37" s="2"/>
      <c r="R37" s="14"/>
      <c r="V37" s="14"/>
    </row>
    <row r="38" spans="1:23" x14ac:dyDescent="0.2">
      <c r="B38" s="2"/>
      <c r="C38" s="2"/>
      <c r="D38" s="2"/>
      <c r="E38" s="2"/>
      <c r="R38" s="14"/>
      <c r="T38" s="14"/>
      <c r="U38" s="14"/>
      <c r="V38" s="14"/>
    </row>
    <row r="39" spans="1:23" x14ac:dyDescent="0.2">
      <c r="B39" s="2"/>
      <c r="C39" s="2"/>
      <c r="D39" s="2"/>
      <c r="E39" s="2"/>
      <c r="W39" s="15"/>
    </row>
    <row r="40" spans="1:23" x14ac:dyDescent="0.2">
      <c r="B40" s="2"/>
      <c r="C40" s="2"/>
      <c r="D40" s="2"/>
      <c r="E40" s="2"/>
      <c r="R40" s="14"/>
      <c r="V40" s="14"/>
    </row>
    <row r="41" spans="1:23" x14ac:dyDescent="0.2">
      <c r="B41" s="2"/>
      <c r="C41" s="2"/>
      <c r="D41" s="2"/>
      <c r="E41" s="2"/>
    </row>
    <row r="42" spans="1:23" x14ac:dyDescent="0.2">
      <c r="W42" s="15"/>
    </row>
    <row r="43" spans="1:23" x14ac:dyDescent="0.2">
      <c r="E43" s="3" t="s">
        <v>21</v>
      </c>
    </row>
  </sheetData>
  <mergeCells count="35">
    <mergeCell ref="A27:A28"/>
    <mergeCell ref="B27:C27"/>
    <mergeCell ref="D27:E27"/>
    <mergeCell ref="F27:G27"/>
    <mergeCell ref="A19:A20"/>
    <mergeCell ref="B19:C19"/>
    <mergeCell ref="D19:E19"/>
    <mergeCell ref="F19:G19"/>
    <mergeCell ref="A6:T6"/>
    <mergeCell ref="T19:T20"/>
    <mergeCell ref="N12:O12"/>
    <mergeCell ref="R12:S12"/>
    <mergeCell ref="L19:M19"/>
    <mergeCell ref="N19:O19"/>
    <mergeCell ref="R19:S19"/>
    <mergeCell ref="A11:A13"/>
    <mergeCell ref="B12:C12"/>
    <mergeCell ref="D12:E12"/>
    <mergeCell ref="P19:Q19"/>
    <mergeCell ref="H19:I19"/>
    <mergeCell ref="R27:S27"/>
    <mergeCell ref="T27:T28"/>
    <mergeCell ref="T12:T13"/>
    <mergeCell ref="B11:T11"/>
    <mergeCell ref="H27:I27"/>
    <mergeCell ref="L27:M27"/>
    <mergeCell ref="F12:G12"/>
    <mergeCell ref="H12:I12"/>
    <mergeCell ref="J12:K12"/>
    <mergeCell ref="L12:M12"/>
    <mergeCell ref="J27:K27"/>
    <mergeCell ref="J19:K19"/>
    <mergeCell ref="P12:Q12"/>
    <mergeCell ref="P27:Q27"/>
    <mergeCell ref="N27:O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>
    <tabColor rgb="FF92D050"/>
  </sheetPr>
  <dimension ref="A6:I56"/>
  <sheetViews>
    <sheetView showGridLines="0" zoomScale="80" zoomScaleNormal="80" workbookViewId="0">
      <selection activeCell="O47" sqref="O4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265" t="s">
        <v>24</v>
      </c>
      <c r="B6" s="265"/>
      <c r="C6" s="265"/>
      <c r="D6" s="265"/>
      <c r="E6" s="265"/>
      <c r="F6" s="265"/>
    </row>
    <row r="7" spans="1:6" ht="15" customHeight="1" x14ac:dyDescent="0.2">
      <c r="A7" s="41" t="s">
        <v>84</v>
      </c>
      <c r="B7" s="41"/>
      <c r="C7" s="41"/>
      <c r="D7" s="41"/>
      <c r="E7" s="41"/>
      <c r="F7" s="41"/>
    </row>
    <row r="8" spans="1:6" ht="15" customHeight="1" x14ac:dyDescent="0.2">
      <c r="A8" s="41" t="s">
        <v>152</v>
      </c>
      <c r="B8" s="41"/>
      <c r="C8" s="41"/>
      <c r="D8" s="41"/>
      <c r="E8" s="41"/>
      <c r="F8" s="41"/>
    </row>
    <row r="9" spans="1:6" ht="15" customHeight="1" x14ac:dyDescent="0.2">
      <c r="A9" s="41" t="s">
        <v>150</v>
      </c>
      <c r="B9" s="41"/>
      <c r="C9" s="41"/>
      <c r="D9" s="41"/>
      <c r="E9" s="41"/>
      <c r="F9" s="41"/>
    </row>
    <row r="10" spans="1:6" ht="15" customHeight="1" x14ac:dyDescent="0.2">
      <c r="A10" s="42"/>
      <c r="B10" s="42"/>
      <c r="C10" s="42"/>
      <c r="D10" s="42"/>
      <c r="E10" s="42"/>
      <c r="F10" s="41"/>
    </row>
    <row r="11" spans="1:6" ht="14.25" x14ac:dyDescent="0.25">
      <c r="A11" s="285" t="s">
        <v>5</v>
      </c>
      <c r="B11" s="289"/>
      <c r="C11" s="289"/>
      <c r="D11" s="289"/>
      <c r="E11" s="289"/>
      <c r="F11" s="289"/>
    </row>
    <row r="12" spans="1:6" ht="20.25" customHeight="1" x14ac:dyDescent="0.2">
      <c r="A12" s="286"/>
      <c r="B12" s="279" t="s">
        <v>20</v>
      </c>
      <c r="C12" s="280"/>
      <c r="D12" s="279" t="s">
        <v>19</v>
      </c>
      <c r="E12" s="280"/>
      <c r="F12" s="290" t="s">
        <v>3</v>
      </c>
    </row>
    <row r="13" spans="1: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6" x14ac:dyDescent="0.2">
      <c r="A14" s="48" t="s">
        <v>154</v>
      </c>
      <c r="B14" s="39"/>
      <c r="C14" s="38"/>
      <c r="D14" s="39"/>
      <c r="E14" s="38"/>
      <c r="F14" s="21"/>
    </row>
    <row r="15" spans="1:6" x14ac:dyDescent="0.2">
      <c r="A15" s="7" t="s">
        <v>1</v>
      </c>
      <c r="B15" s="9"/>
      <c r="C15" s="18"/>
      <c r="D15" s="9"/>
      <c r="E15" s="18"/>
      <c r="F15" s="10"/>
    </row>
    <row r="16" spans="1:6" x14ac:dyDescent="0.2">
      <c r="A16" s="36" t="s">
        <v>2</v>
      </c>
      <c r="B16" s="35"/>
      <c r="C16" s="34"/>
      <c r="D16" s="35"/>
      <c r="E16" s="34"/>
      <c r="F16" s="33"/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6" x14ac:dyDescent="0.2">
      <c r="A21" s="61" t="s">
        <v>151</v>
      </c>
      <c r="B21" s="31"/>
      <c r="C21" s="22"/>
      <c r="D21" s="31"/>
      <c r="E21" s="22"/>
      <c r="F21" s="21"/>
    </row>
    <row r="22" spans="1:6" x14ac:dyDescent="0.2">
      <c r="A22" s="7" t="s">
        <v>7</v>
      </c>
      <c r="B22" s="9"/>
      <c r="C22" s="18"/>
      <c r="D22" s="9"/>
      <c r="E22" s="18"/>
      <c r="F22" s="10"/>
    </row>
    <row r="23" spans="1:6" x14ac:dyDescent="0.2">
      <c r="A23" s="36" t="s">
        <v>8</v>
      </c>
      <c r="B23" s="35"/>
      <c r="C23" s="34"/>
      <c r="D23" s="35"/>
      <c r="E23" s="34"/>
      <c r="F23" s="33"/>
    </row>
    <row r="24" spans="1:6" x14ac:dyDescent="0.2">
      <c r="A24" s="2" t="s">
        <v>25</v>
      </c>
    </row>
    <row r="26" spans="1:6" x14ac:dyDescent="0.2">
      <c r="A26" s="266" t="s">
        <v>9</v>
      </c>
      <c r="B26" s="279" t="s">
        <v>20</v>
      </c>
      <c r="C26" s="280"/>
      <c r="D26" s="279" t="s">
        <v>19</v>
      </c>
      <c r="E26" s="280"/>
      <c r="F26" s="291" t="s">
        <v>3</v>
      </c>
    </row>
    <row r="27" spans="1:6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291"/>
    </row>
    <row r="28" spans="1:6" x14ac:dyDescent="0.2">
      <c r="A28" s="61" t="s">
        <v>10</v>
      </c>
      <c r="B28" s="31"/>
      <c r="C28" s="22"/>
      <c r="D28" s="31"/>
      <c r="E28" s="22"/>
      <c r="F28" s="21"/>
    </row>
    <row r="29" spans="1:6" x14ac:dyDescent="0.2">
      <c r="A29" s="7" t="s">
        <v>50</v>
      </c>
      <c r="B29" s="9"/>
      <c r="C29" s="18"/>
      <c r="D29" s="9"/>
      <c r="E29" s="18"/>
      <c r="F29" s="10"/>
    </row>
    <row r="30" spans="1:6" x14ac:dyDescent="0.2">
      <c r="A30" s="30" t="s">
        <v>51</v>
      </c>
      <c r="B30" s="25"/>
      <c r="C30" s="29"/>
      <c r="D30" s="25"/>
      <c r="E30" s="29"/>
      <c r="F30" s="28"/>
    </row>
    <row r="31" spans="1:6" x14ac:dyDescent="0.2">
      <c r="A31" s="7" t="s">
        <v>11</v>
      </c>
      <c r="B31" s="9"/>
      <c r="C31" s="18"/>
      <c r="D31" s="9"/>
      <c r="E31" s="18"/>
      <c r="F31" s="10"/>
    </row>
    <row r="32" spans="1:6" x14ac:dyDescent="0.2">
      <c r="A32" s="36" t="s">
        <v>12</v>
      </c>
      <c r="B32" s="35"/>
      <c r="C32" s="34"/>
      <c r="D32" s="35"/>
      <c r="E32" s="34"/>
      <c r="F32" s="33"/>
    </row>
    <row r="33" spans="1:9" x14ac:dyDescent="0.2">
      <c r="A33" s="2" t="s">
        <v>25</v>
      </c>
      <c r="H33" s="15"/>
      <c r="I33" s="15"/>
    </row>
    <row r="35" spans="1:9" x14ac:dyDescent="0.2">
      <c r="A35" s="266" t="s">
        <v>13</v>
      </c>
      <c r="B35" s="279" t="s">
        <v>20</v>
      </c>
      <c r="C35" s="280"/>
      <c r="D35" s="279" t="s">
        <v>19</v>
      </c>
      <c r="E35" s="280"/>
      <c r="F35" s="291" t="s">
        <v>3</v>
      </c>
    </row>
    <row r="36" spans="1:9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291"/>
    </row>
    <row r="37" spans="1:9" x14ac:dyDescent="0.2">
      <c r="A37" s="61" t="s">
        <v>14</v>
      </c>
      <c r="B37" s="23"/>
      <c r="C37" s="22"/>
      <c r="D37" s="23"/>
      <c r="E37" s="22"/>
      <c r="F37" s="21"/>
    </row>
    <row r="38" spans="1:9" x14ac:dyDescent="0.2">
      <c r="A38" s="7" t="s">
        <v>15</v>
      </c>
      <c r="B38" s="26"/>
      <c r="C38" s="18"/>
      <c r="D38" s="26"/>
      <c r="E38" s="18"/>
      <c r="F38" s="10"/>
    </row>
    <row r="39" spans="1:9" x14ac:dyDescent="0.2">
      <c r="A39" s="30" t="s">
        <v>16</v>
      </c>
      <c r="B39" s="25"/>
      <c r="C39" s="29"/>
      <c r="D39" s="25"/>
      <c r="E39" s="29"/>
      <c r="F39" s="28"/>
    </row>
    <row r="40" spans="1:9" x14ac:dyDescent="0.2">
      <c r="A40" s="8" t="s">
        <v>17</v>
      </c>
      <c r="B40" s="13"/>
      <c r="C40" s="19"/>
      <c r="D40" s="13"/>
      <c r="E40" s="19"/>
      <c r="F40" s="11"/>
    </row>
    <row r="41" spans="1:9" x14ac:dyDescent="0.2">
      <c r="A41" s="2" t="s">
        <v>25</v>
      </c>
      <c r="H41" s="15"/>
      <c r="I41" s="15"/>
    </row>
    <row r="42" spans="1:9" x14ac:dyDescent="0.2">
      <c r="H42" s="15"/>
      <c r="I42" s="15"/>
    </row>
    <row r="45" spans="1:9" x14ac:dyDescent="0.2">
      <c r="B45" s="2"/>
      <c r="C45" s="2"/>
      <c r="D45" s="2"/>
      <c r="E45" s="2"/>
    </row>
    <row r="46" spans="1:9" x14ac:dyDescent="0.2">
      <c r="B46" s="2"/>
      <c r="C46" s="2"/>
      <c r="D46" s="2"/>
      <c r="E46" s="2"/>
    </row>
    <row r="47" spans="1:9" x14ac:dyDescent="0.2">
      <c r="B47" s="2"/>
      <c r="C47" s="2"/>
      <c r="D47" s="2"/>
      <c r="E47" s="2"/>
    </row>
    <row r="48" spans="1:9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1" spans="2:5" x14ac:dyDescent="0.2">
      <c r="C51" s="43"/>
    </row>
    <row r="53" spans="2:5" x14ac:dyDescent="0.2">
      <c r="C53" s="16"/>
      <c r="D53" s="16"/>
    </row>
    <row r="54" spans="2:5" x14ac:dyDescent="0.2">
      <c r="C54" s="16"/>
      <c r="D54" s="16"/>
      <c r="E54" s="16"/>
    </row>
    <row r="56" spans="2:5" x14ac:dyDescent="0.2">
      <c r="C56" s="16"/>
      <c r="D56" s="16"/>
    </row>
  </sheetData>
  <mergeCells count="18"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tabColor rgb="FF92D050"/>
  </sheetPr>
  <dimension ref="A6:V56"/>
  <sheetViews>
    <sheetView showGridLines="0" zoomScale="85" zoomScaleNormal="85" workbookViewId="0">
      <selection activeCell="O47" sqref="O47"/>
    </sheetView>
  </sheetViews>
  <sheetFormatPr baseColWidth="10" defaultRowHeight="12" x14ac:dyDescent="0.2"/>
  <cols>
    <col min="1" max="1" width="24" style="45" customWidth="1"/>
    <col min="2" max="2" width="19.42578125" style="45" customWidth="1"/>
    <col min="3" max="3" width="7.140625" style="45" customWidth="1"/>
    <col min="4" max="4" width="14.140625" style="45" customWidth="1"/>
    <col min="5" max="5" width="12.140625" style="45" customWidth="1"/>
    <col min="6" max="16384" width="11.42578125" style="45"/>
  </cols>
  <sheetData>
    <row r="6" spans="1:22" s="44" customFormat="1" ht="16.5" customHeight="1" x14ac:dyDescent="0.2">
      <c r="A6" s="304" t="s">
        <v>24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</row>
    <row r="7" spans="1:22" ht="15" customHeight="1" x14ac:dyDescent="0.2">
      <c r="A7" s="84" t="s">
        <v>205</v>
      </c>
      <c r="B7" s="84"/>
      <c r="C7" s="84"/>
      <c r="D7" s="84"/>
      <c r="E7" s="84"/>
      <c r="F7" s="84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 customHeight="1" x14ac:dyDescent="0.2">
      <c r="A8" s="84" t="s">
        <v>152</v>
      </c>
      <c r="B8" s="84"/>
      <c r="C8" s="84"/>
      <c r="D8" s="84"/>
      <c r="E8" s="84"/>
      <c r="F8" s="84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2" ht="15" customHeight="1" x14ac:dyDescent="0.2">
      <c r="A9" s="84" t="s">
        <v>150</v>
      </c>
      <c r="B9" s="84"/>
      <c r="C9" s="84"/>
      <c r="D9" s="84"/>
      <c r="E9" s="84"/>
      <c r="F9" s="84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ht="15" customHeight="1" x14ac:dyDescent="0.2">
      <c r="A10" s="85"/>
      <c r="B10" s="85"/>
      <c r="C10" s="85"/>
      <c r="D10" s="85"/>
      <c r="E10" s="85"/>
      <c r="F10" s="8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14.25" x14ac:dyDescent="0.25">
      <c r="A11" s="293" t="s">
        <v>5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92"/>
      <c r="M11" s="92"/>
      <c r="N11" s="93"/>
      <c r="O11" s="93"/>
      <c r="P11" s="93"/>
      <c r="Q11" s="283"/>
      <c r="R11" s="283"/>
      <c r="S11" s="283"/>
      <c r="T11" s="283"/>
      <c r="U11" s="283"/>
      <c r="V11" s="283"/>
    </row>
    <row r="12" spans="1:22" ht="20.25" customHeight="1" x14ac:dyDescent="0.2">
      <c r="A12" s="294"/>
      <c r="B12" s="279" t="s">
        <v>86</v>
      </c>
      <c r="C12" s="280"/>
      <c r="D12" s="279" t="s">
        <v>87</v>
      </c>
      <c r="E12" s="280"/>
      <c r="F12" s="288" t="s">
        <v>88</v>
      </c>
      <c r="G12" s="303"/>
      <c r="H12" s="288" t="s">
        <v>89</v>
      </c>
      <c r="I12" s="280"/>
      <c r="J12" s="288" t="s">
        <v>90</v>
      </c>
      <c r="K12" s="280"/>
      <c r="L12" s="288" t="s">
        <v>91</v>
      </c>
      <c r="M12" s="280"/>
      <c r="N12" s="288" t="s">
        <v>92</v>
      </c>
      <c r="O12" s="280"/>
      <c r="P12" s="288" t="s">
        <v>93</v>
      </c>
      <c r="Q12" s="280"/>
      <c r="R12" s="288" t="s">
        <v>94</v>
      </c>
      <c r="S12" s="280"/>
      <c r="T12" s="288" t="s">
        <v>22</v>
      </c>
      <c r="U12" s="280"/>
      <c r="V12" s="301" t="s">
        <v>3</v>
      </c>
    </row>
    <row r="13" spans="1:22" ht="17.25" customHeight="1" x14ac:dyDescent="0.2">
      <c r="A13" s="295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301"/>
    </row>
    <row r="14" spans="1:22" x14ac:dyDescent="0.2">
      <c r="A14" s="48" t="s">
        <v>154</v>
      </c>
      <c r="B14" s="49"/>
      <c r="C14" s="50"/>
      <c r="D14" s="49"/>
      <c r="E14" s="50"/>
      <c r="F14" s="49"/>
      <c r="G14" s="50"/>
      <c r="H14" s="49"/>
      <c r="I14" s="50"/>
      <c r="J14" s="49"/>
      <c r="K14" s="50"/>
      <c r="L14" s="49"/>
      <c r="M14" s="50"/>
      <c r="N14" s="49"/>
      <c r="O14" s="50"/>
      <c r="P14" s="49"/>
      <c r="Q14" s="50"/>
      <c r="R14" s="49"/>
      <c r="S14" s="50"/>
      <c r="T14" s="49"/>
      <c r="U14" s="50"/>
      <c r="V14" s="63"/>
    </row>
    <row r="15" spans="1:22" x14ac:dyDescent="0.2">
      <c r="A15" s="52" t="s">
        <v>1</v>
      </c>
      <c r="B15" s="53"/>
      <c r="C15" s="54"/>
      <c r="D15" s="53"/>
      <c r="E15" s="54"/>
      <c r="F15" s="53"/>
      <c r="G15" s="54"/>
      <c r="H15" s="53"/>
      <c r="I15" s="54"/>
      <c r="J15" s="53"/>
      <c r="K15" s="54"/>
      <c r="L15" s="53"/>
      <c r="M15" s="54"/>
      <c r="N15" s="53"/>
      <c r="O15" s="54"/>
      <c r="P15" s="53"/>
      <c r="Q15" s="54"/>
      <c r="R15" s="53"/>
      <c r="S15" s="54"/>
      <c r="T15" s="53"/>
      <c r="U15" s="54"/>
      <c r="V15" s="55"/>
    </row>
    <row r="16" spans="1:22" x14ac:dyDescent="0.2">
      <c r="A16" s="56" t="s">
        <v>2</v>
      </c>
      <c r="B16" s="57"/>
      <c r="C16" s="58"/>
      <c r="D16" s="57"/>
      <c r="E16" s="58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9"/>
    </row>
    <row r="17" spans="1:22" x14ac:dyDescent="0.2">
      <c r="A17" s="45" t="s">
        <v>25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2" ht="12" customHeight="1" x14ac:dyDescent="0.2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2" ht="12" customHeight="1" x14ac:dyDescent="0.2">
      <c r="A19" s="299" t="s">
        <v>6</v>
      </c>
      <c r="B19" s="279" t="s">
        <v>86</v>
      </c>
      <c r="C19" s="280"/>
      <c r="D19" s="279" t="s">
        <v>87</v>
      </c>
      <c r="E19" s="280"/>
      <c r="F19" s="288" t="s">
        <v>88</v>
      </c>
      <c r="G19" s="303"/>
      <c r="H19" s="288" t="s">
        <v>89</v>
      </c>
      <c r="I19" s="280"/>
      <c r="J19" s="288" t="s">
        <v>90</v>
      </c>
      <c r="K19" s="280"/>
      <c r="L19" s="288" t="s">
        <v>91</v>
      </c>
      <c r="M19" s="280"/>
      <c r="N19" s="288" t="s">
        <v>92</v>
      </c>
      <c r="O19" s="280"/>
      <c r="P19" s="288" t="s">
        <v>93</v>
      </c>
      <c r="Q19" s="280"/>
      <c r="R19" s="288" t="s">
        <v>94</v>
      </c>
      <c r="S19" s="280"/>
      <c r="T19" s="288" t="s">
        <v>22</v>
      </c>
      <c r="U19" s="280"/>
      <c r="V19" s="301" t="s">
        <v>3</v>
      </c>
    </row>
    <row r="20" spans="1:22" x14ac:dyDescent="0.2">
      <c r="A20" s="300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301"/>
    </row>
    <row r="21" spans="1:22" x14ac:dyDescent="0.2">
      <c r="A21" s="61" t="s">
        <v>151</v>
      </c>
      <c r="B21" s="62"/>
      <c r="C21" s="64"/>
      <c r="D21" s="62"/>
      <c r="E21" s="64"/>
      <c r="F21" s="62"/>
      <c r="G21" s="64"/>
      <c r="H21" s="62"/>
      <c r="I21" s="64"/>
      <c r="J21" s="62"/>
      <c r="K21" s="64"/>
      <c r="L21" s="62"/>
      <c r="M21" s="64"/>
      <c r="N21" s="62"/>
      <c r="O21" s="64"/>
      <c r="P21" s="62"/>
      <c r="Q21" s="64"/>
      <c r="R21" s="62"/>
      <c r="S21" s="64"/>
      <c r="T21" s="62"/>
      <c r="U21" s="64"/>
      <c r="V21" s="63"/>
    </row>
    <row r="22" spans="1:22" x14ac:dyDescent="0.2">
      <c r="A22" s="52" t="s">
        <v>7</v>
      </c>
      <c r="B22" s="53"/>
      <c r="C22" s="54"/>
      <c r="D22" s="53"/>
      <c r="E22" s="54"/>
      <c r="F22" s="53"/>
      <c r="G22" s="54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53"/>
      <c r="S22" s="54"/>
      <c r="T22" s="53"/>
      <c r="U22" s="54"/>
      <c r="V22" s="55"/>
    </row>
    <row r="23" spans="1:22" x14ac:dyDescent="0.2">
      <c r="A23" s="56" t="s">
        <v>8</v>
      </c>
      <c r="B23" s="57"/>
      <c r="C23" s="58"/>
      <c r="D23" s="57"/>
      <c r="E23" s="58"/>
      <c r="F23" s="57"/>
      <c r="G23" s="58"/>
      <c r="H23" s="57"/>
      <c r="I23" s="58"/>
      <c r="J23" s="57"/>
      <c r="K23" s="58"/>
      <c r="L23" s="57"/>
      <c r="M23" s="58"/>
      <c r="N23" s="57"/>
      <c r="O23" s="58"/>
      <c r="P23" s="57"/>
      <c r="Q23" s="58"/>
      <c r="R23" s="57"/>
      <c r="S23" s="58"/>
      <c r="T23" s="57"/>
      <c r="U23" s="58"/>
      <c r="V23" s="59"/>
    </row>
    <row r="24" spans="1:22" x14ac:dyDescent="0.2">
      <c r="A24" s="45" t="s">
        <v>25</v>
      </c>
    </row>
    <row r="26" spans="1:22" ht="12" customHeight="1" x14ac:dyDescent="0.2">
      <c r="A26" s="299" t="s">
        <v>9</v>
      </c>
      <c r="B26" s="317" t="s">
        <v>86</v>
      </c>
      <c r="C26" s="280"/>
      <c r="D26" s="279" t="s">
        <v>87</v>
      </c>
      <c r="E26" s="280"/>
      <c r="F26" s="288" t="s">
        <v>88</v>
      </c>
      <c r="G26" s="303"/>
      <c r="H26" s="288" t="s">
        <v>89</v>
      </c>
      <c r="I26" s="280"/>
      <c r="J26" s="288" t="s">
        <v>90</v>
      </c>
      <c r="K26" s="280"/>
      <c r="L26" s="288" t="s">
        <v>91</v>
      </c>
      <c r="M26" s="280"/>
      <c r="N26" s="288" t="s">
        <v>92</v>
      </c>
      <c r="O26" s="280"/>
      <c r="P26" s="288" t="s">
        <v>93</v>
      </c>
      <c r="Q26" s="280"/>
      <c r="R26" s="288" t="s">
        <v>94</v>
      </c>
      <c r="S26" s="280"/>
      <c r="T26" s="288" t="s">
        <v>22</v>
      </c>
      <c r="U26" s="280"/>
      <c r="V26" s="301" t="s">
        <v>3</v>
      </c>
    </row>
    <row r="27" spans="1:22" x14ac:dyDescent="0.2">
      <c r="A27" s="300"/>
      <c r="B27" s="83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46" t="s">
        <v>18</v>
      </c>
      <c r="Q27" s="47" t="s">
        <v>4</v>
      </c>
      <c r="R27" s="46" t="s">
        <v>18</v>
      </c>
      <c r="S27" s="47" t="s">
        <v>4</v>
      </c>
      <c r="T27" s="46" t="s">
        <v>18</v>
      </c>
      <c r="U27" s="47" t="s">
        <v>4</v>
      </c>
      <c r="V27" s="301"/>
    </row>
    <row r="28" spans="1:22" x14ac:dyDescent="0.2">
      <c r="A28" s="61" t="s">
        <v>10</v>
      </c>
      <c r="B28" s="62"/>
      <c r="C28" s="64"/>
      <c r="D28" s="62"/>
      <c r="E28" s="64"/>
      <c r="F28" s="62"/>
      <c r="G28" s="64"/>
      <c r="H28" s="62"/>
      <c r="I28" s="64"/>
      <c r="J28" s="62"/>
      <c r="K28" s="64"/>
      <c r="L28" s="62"/>
      <c r="M28" s="64"/>
      <c r="N28" s="62"/>
      <c r="O28" s="64"/>
      <c r="P28" s="62"/>
      <c r="Q28" s="64"/>
      <c r="R28" s="62"/>
      <c r="S28" s="64"/>
      <c r="T28" s="62"/>
      <c r="U28" s="64"/>
      <c r="V28" s="63"/>
    </row>
    <row r="29" spans="1:22" x14ac:dyDescent="0.2">
      <c r="A29" s="52" t="s">
        <v>50</v>
      </c>
      <c r="B29" s="53"/>
      <c r="C29" s="54"/>
      <c r="D29" s="53"/>
      <c r="E29" s="54"/>
      <c r="F29" s="53"/>
      <c r="G29" s="54"/>
      <c r="H29" s="53"/>
      <c r="I29" s="54"/>
      <c r="J29" s="53"/>
      <c r="K29" s="54"/>
      <c r="L29" s="53"/>
      <c r="M29" s="54"/>
      <c r="N29" s="53"/>
      <c r="O29" s="54"/>
      <c r="P29" s="53"/>
      <c r="Q29" s="54"/>
      <c r="R29" s="53"/>
      <c r="S29" s="54"/>
      <c r="T29" s="53"/>
      <c r="U29" s="54"/>
      <c r="V29" s="55"/>
    </row>
    <row r="30" spans="1:22" x14ac:dyDescent="0.2">
      <c r="A30" s="94" t="s">
        <v>51</v>
      </c>
      <c r="B30" s="75"/>
      <c r="C30" s="67"/>
      <c r="D30" s="66"/>
      <c r="E30" s="67"/>
      <c r="F30" s="66"/>
      <c r="G30" s="67"/>
      <c r="H30" s="66"/>
      <c r="I30" s="67"/>
      <c r="J30" s="66"/>
      <c r="K30" s="67"/>
      <c r="L30" s="66"/>
      <c r="M30" s="67"/>
      <c r="N30" s="66"/>
      <c r="O30" s="67"/>
      <c r="P30" s="66"/>
      <c r="Q30" s="67"/>
      <c r="R30" s="66"/>
      <c r="S30" s="67"/>
      <c r="T30" s="66"/>
      <c r="U30" s="67"/>
      <c r="V30" s="86"/>
    </row>
    <row r="31" spans="1:22" x14ac:dyDescent="0.2">
      <c r="A31" s="52" t="s">
        <v>11</v>
      </c>
      <c r="B31" s="53"/>
      <c r="C31" s="54"/>
      <c r="D31" s="53"/>
      <c r="E31" s="54"/>
      <c r="F31" s="53"/>
      <c r="G31" s="54"/>
      <c r="H31" s="53"/>
      <c r="I31" s="54"/>
      <c r="J31" s="53"/>
      <c r="K31" s="54"/>
      <c r="L31" s="53"/>
      <c r="M31" s="54"/>
      <c r="N31" s="53"/>
      <c r="O31" s="54"/>
      <c r="P31" s="53"/>
      <c r="Q31" s="54"/>
      <c r="R31" s="53"/>
      <c r="S31" s="54"/>
      <c r="T31" s="53"/>
      <c r="U31" s="54"/>
      <c r="V31" s="55"/>
    </row>
    <row r="32" spans="1:22" x14ac:dyDescent="0.2">
      <c r="A32" s="56" t="s">
        <v>12</v>
      </c>
      <c r="B32" s="57"/>
      <c r="C32" s="58"/>
      <c r="D32" s="57"/>
      <c r="E32" s="58"/>
      <c r="F32" s="57"/>
      <c r="G32" s="58"/>
      <c r="H32" s="57"/>
      <c r="I32" s="58"/>
      <c r="J32" s="57"/>
      <c r="K32" s="58"/>
      <c r="L32" s="57"/>
      <c r="M32" s="58"/>
      <c r="N32" s="57"/>
      <c r="O32" s="58"/>
      <c r="P32" s="57"/>
      <c r="Q32" s="58"/>
      <c r="R32" s="57"/>
      <c r="S32" s="58"/>
      <c r="T32" s="57"/>
      <c r="U32" s="58"/>
      <c r="V32" s="59"/>
    </row>
    <row r="33" spans="1:22" x14ac:dyDescent="0.2">
      <c r="A33" s="45" t="s">
        <v>25</v>
      </c>
    </row>
    <row r="35" spans="1:22" ht="12" customHeight="1" x14ac:dyDescent="0.2">
      <c r="A35" s="299" t="s">
        <v>13</v>
      </c>
      <c r="B35" s="279" t="s">
        <v>86</v>
      </c>
      <c r="C35" s="280"/>
      <c r="D35" s="279" t="s">
        <v>87</v>
      </c>
      <c r="E35" s="280"/>
      <c r="F35" s="288" t="s">
        <v>88</v>
      </c>
      <c r="G35" s="303"/>
      <c r="H35" s="288" t="s">
        <v>89</v>
      </c>
      <c r="I35" s="280"/>
      <c r="J35" s="288" t="s">
        <v>90</v>
      </c>
      <c r="K35" s="280"/>
      <c r="L35" s="288" t="s">
        <v>91</v>
      </c>
      <c r="M35" s="280"/>
      <c r="N35" s="288" t="s">
        <v>92</v>
      </c>
      <c r="O35" s="280"/>
      <c r="P35" s="288" t="s">
        <v>93</v>
      </c>
      <c r="Q35" s="280"/>
      <c r="R35" s="288" t="s">
        <v>94</v>
      </c>
      <c r="S35" s="280"/>
      <c r="T35" s="288" t="s">
        <v>22</v>
      </c>
      <c r="U35" s="280"/>
      <c r="V35" s="301" t="s">
        <v>3</v>
      </c>
    </row>
    <row r="36" spans="1:22" x14ac:dyDescent="0.2">
      <c r="A36" s="300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46" t="s">
        <v>18</v>
      </c>
      <c r="I36" s="47" t="s">
        <v>4</v>
      </c>
      <c r="J36" s="46" t="s">
        <v>18</v>
      </c>
      <c r="K36" s="47" t="s">
        <v>4</v>
      </c>
      <c r="L36" s="46" t="s">
        <v>18</v>
      </c>
      <c r="M36" s="47" t="s">
        <v>4</v>
      </c>
      <c r="N36" s="46" t="s">
        <v>18</v>
      </c>
      <c r="O36" s="47" t="s">
        <v>4</v>
      </c>
      <c r="P36" s="46" t="s">
        <v>18</v>
      </c>
      <c r="Q36" s="47" t="s">
        <v>4</v>
      </c>
      <c r="R36" s="46" t="s">
        <v>18</v>
      </c>
      <c r="S36" s="47" t="s">
        <v>4</v>
      </c>
      <c r="T36" s="46" t="s">
        <v>18</v>
      </c>
      <c r="U36" s="47" t="s">
        <v>4</v>
      </c>
      <c r="V36" s="301"/>
    </row>
    <row r="37" spans="1:22" x14ac:dyDescent="0.2">
      <c r="A37" s="72" t="s">
        <v>14</v>
      </c>
      <c r="B37" s="87"/>
      <c r="C37" s="64"/>
      <c r="D37" s="87"/>
      <c r="E37" s="64"/>
      <c r="F37" s="87"/>
      <c r="G37" s="64"/>
      <c r="H37" s="87"/>
      <c r="I37" s="64"/>
      <c r="J37" s="87"/>
      <c r="K37" s="64"/>
      <c r="L37" s="87"/>
      <c r="M37" s="64"/>
      <c r="N37" s="87"/>
      <c r="O37" s="64"/>
      <c r="P37" s="87"/>
      <c r="Q37" s="64"/>
      <c r="R37" s="87"/>
      <c r="S37" s="64"/>
      <c r="T37" s="87"/>
      <c r="U37" s="64"/>
      <c r="V37" s="63"/>
    </row>
    <row r="38" spans="1:22" x14ac:dyDescent="0.2">
      <c r="A38" s="95" t="s">
        <v>15</v>
      </c>
      <c r="B38" s="88"/>
      <c r="C38" s="54"/>
      <c r="D38" s="88"/>
      <c r="E38" s="54"/>
      <c r="F38" s="88"/>
      <c r="G38" s="54"/>
      <c r="H38" s="88"/>
      <c r="I38" s="54"/>
      <c r="J38" s="88"/>
      <c r="K38" s="54"/>
      <c r="L38" s="88"/>
      <c r="M38" s="54"/>
      <c r="N38" s="88"/>
      <c r="O38" s="54"/>
      <c r="P38" s="88"/>
      <c r="Q38" s="54"/>
      <c r="R38" s="88"/>
      <c r="S38" s="54"/>
      <c r="T38" s="88"/>
      <c r="U38" s="54"/>
      <c r="V38" s="55"/>
    </row>
    <row r="39" spans="1:22" x14ac:dyDescent="0.2">
      <c r="A39" s="65" t="s">
        <v>16</v>
      </c>
      <c r="B39" s="66"/>
      <c r="C39" s="67"/>
      <c r="D39" s="66"/>
      <c r="E39" s="67"/>
      <c r="F39" s="66"/>
      <c r="G39" s="67"/>
      <c r="H39" s="66"/>
      <c r="I39" s="67"/>
      <c r="J39" s="66"/>
      <c r="K39" s="67"/>
      <c r="L39" s="66"/>
      <c r="M39" s="67"/>
      <c r="N39" s="66"/>
      <c r="O39" s="67"/>
      <c r="P39" s="66"/>
      <c r="Q39" s="67"/>
      <c r="R39" s="66"/>
      <c r="S39" s="67"/>
      <c r="T39" s="66"/>
      <c r="U39" s="67"/>
      <c r="V39" s="86"/>
    </row>
    <row r="40" spans="1:22" x14ac:dyDescent="0.2">
      <c r="A40" s="96" t="s">
        <v>17</v>
      </c>
      <c r="B40" s="69"/>
      <c r="C40" s="70"/>
      <c r="D40" s="69"/>
      <c r="E40" s="70"/>
      <c r="F40" s="69"/>
      <c r="G40" s="70"/>
      <c r="H40" s="69"/>
      <c r="I40" s="70"/>
      <c r="J40" s="69"/>
      <c r="K40" s="70"/>
      <c r="L40" s="69"/>
      <c r="M40" s="70"/>
      <c r="N40" s="69"/>
      <c r="O40" s="70"/>
      <c r="P40" s="69"/>
      <c r="Q40" s="70"/>
      <c r="R40" s="69"/>
      <c r="S40" s="70"/>
      <c r="T40" s="69"/>
      <c r="U40" s="70"/>
      <c r="V40" s="71"/>
    </row>
    <row r="41" spans="1:22" x14ac:dyDescent="0.2">
      <c r="A41" s="45" t="s">
        <v>25</v>
      </c>
      <c r="H41" s="89"/>
      <c r="I41" s="89"/>
    </row>
    <row r="42" spans="1:22" x14ac:dyDescent="0.2">
      <c r="H42" s="89"/>
      <c r="I42" s="89"/>
    </row>
    <row r="51" spans="3:5" x14ac:dyDescent="0.2">
      <c r="C51" s="91"/>
    </row>
    <row r="53" spans="3:5" x14ac:dyDescent="0.2">
      <c r="C53" s="90"/>
      <c r="D53" s="90"/>
    </row>
    <row r="54" spans="3:5" x14ac:dyDescent="0.2">
      <c r="C54" s="90"/>
      <c r="D54" s="90"/>
      <c r="E54" s="90"/>
    </row>
    <row r="56" spans="3:5" x14ac:dyDescent="0.2">
      <c r="C56" s="90"/>
      <c r="D56" s="90"/>
    </row>
  </sheetData>
  <mergeCells count="52">
    <mergeCell ref="A6:V6"/>
    <mergeCell ref="T19:U19"/>
    <mergeCell ref="V19:V20"/>
    <mergeCell ref="T26:U26"/>
    <mergeCell ref="V26:V27"/>
    <mergeCell ref="J26:K26"/>
    <mergeCell ref="L26:M26"/>
    <mergeCell ref="N26:O26"/>
    <mergeCell ref="P26:Q26"/>
    <mergeCell ref="R26:S26"/>
    <mergeCell ref="L19:M19"/>
    <mergeCell ref="N19:O19"/>
    <mergeCell ref="P19:Q19"/>
    <mergeCell ref="R19:S19"/>
    <mergeCell ref="A26:A27"/>
    <mergeCell ref="V12:V13"/>
    <mergeCell ref="Q11:V11"/>
    <mergeCell ref="T35:U35"/>
    <mergeCell ref="V35:V36"/>
    <mergeCell ref="L35:M35"/>
    <mergeCell ref="N35:O35"/>
    <mergeCell ref="P35:Q35"/>
    <mergeCell ref="R35:S35"/>
    <mergeCell ref="R12:S12"/>
    <mergeCell ref="T12:U12"/>
    <mergeCell ref="A35:A36"/>
    <mergeCell ref="B35:C35"/>
    <mergeCell ref="D35:E35"/>
    <mergeCell ref="F35:G35"/>
    <mergeCell ref="H35:I35"/>
    <mergeCell ref="J35:K35"/>
    <mergeCell ref="B26:C26"/>
    <mergeCell ref="D26:E26"/>
    <mergeCell ref="F26:G26"/>
    <mergeCell ref="H26:I26"/>
    <mergeCell ref="A19:A20"/>
    <mergeCell ref="B19:C19"/>
    <mergeCell ref="D19:E19"/>
    <mergeCell ref="F19:G19"/>
    <mergeCell ref="H19:I19"/>
    <mergeCell ref="J19:K19"/>
    <mergeCell ref="J12:K12"/>
    <mergeCell ref="L12:M12"/>
    <mergeCell ref="N12:O12"/>
    <mergeCell ref="P12:Q12"/>
    <mergeCell ref="A11:A13"/>
    <mergeCell ref="B11:F11"/>
    <mergeCell ref="G11:K11"/>
    <mergeCell ref="B12:C12"/>
    <mergeCell ref="D12:E12"/>
    <mergeCell ref="F12:G12"/>
    <mergeCell ref="H12:I12"/>
  </mergeCells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1">
    <tabColor rgb="FF92D050"/>
  </sheetPr>
  <dimension ref="A6:I57"/>
  <sheetViews>
    <sheetView showGridLines="0" zoomScale="85" zoomScaleNormal="85" workbookViewId="0">
      <selection activeCell="O47" sqref="O4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265" t="s">
        <v>24</v>
      </c>
      <c r="B6" s="265"/>
      <c r="C6" s="265"/>
      <c r="D6" s="265"/>
      <c r="E6" s="265"/>
      <c r="F6" s="265"/>
    </row>
    <row r="7" spans="1:6" ht="15" customHeight="1" x14ac:dyDescent="0.2">
      <c r="A7" s="41" t="s">
        <v>85</v>
      </c>
      <c r="B7" s="41"/>
      <c r="C7" s="41"/>
      <c r="D7" s="41"/>
      <c r="E7" s="41"/>
      <c r="F7" s="41"/>
    </row>
    <row r="8" spans="1:6" ht="15" customHeight="1" x14ac:dyDescent="0.2">
      <c r="A8" s="41" t="s">
        <v>152</v>
      </c>
      <c r="B8" s="41"/>
      <c r="C8" s="41"/>
      <c r="D8" s="41"/>
      <c r="E8" s="41"/>
      <c r="F8" s="41"/>
    </row>
    <row r="9" spans="1:6" ht="15" customHeight="1" x14ac:dyDescent="0.2">
      <c r="A9" s="41" t="s">
        <v>150</v>
      </c>
      <c r="B9" s="41"/>
      <c r="C9" s="41"/>
      <c r="D9" s="41"/>
      <c r="E9" s="41"/>
      <c r="F9" s="41"/>
    </row>
    <row r="10" spans="1:6" ht="15" customHeight="1" x14ac:dyDescent="0.2">
      <c r="A10" s="42"/>
      <c r="B10" s="42"/>
      <c r="C10" s="42"/>
      <c r="D10" s="42"/>
      <c r="E10" s="42"/>
      <c r="F10" s="41"/>
    </row>
    <row r="11" spans="1:6" ht="14.25" x14ac:dyDescent="0.25">
      <c r="A11" s="285" t="s">
        <v>5</v>
      </c>
      <c r="B11" s="289"/>
      <c r="C11" s="289"/>
      <c r="D11" s="289"/>
      <c r="E11" s="289"/>
      <c r="F11" s="289"/>
    </row>
    <row r="12" spans="1:6" ht="20.25" customHeight="1" x14ac:dyDescent="0.2">
      <c r="A12" s="286"/>
      <c r="B12" s="279" t="s">
        <v>20</v>
      </c>
      <c r="C12" s="280"/>
      <c r="D12" s="279" t="s">
        <v>19</v>
      </c>
      <c r="E12" s="280"/>
      <c r="F12" s="290" t="s">
        <v>3</v>
      </c>
    </row>
    <row r="13" spans="1: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6" x14ac:dyDescent="0.2">
      <c r="A14" s="48" t="s">
        <v>154</v>
      </c>
      <c r="B14" s="39"/>
      <c r="C14" s="38"/>
      <c r="D14" s="39"/>
      <c r="E14" s="38"/>
      <c r="F14" s="21"/>
    </row>
    <row r="15" spans="1:6" x14ac:dyDescent="0.2">
      <c r="A15" s="7" t="s">
        <v>1</v>
      </c>
      <c r="B15" s="9"/>
      <c r="C15" s="18"/>
      <c r="D15" s="9"/>
      <c r="E15" s="18"/>
      <c r="F15" s="10"/>
    </row>
    <row r="16" spans="1:6" x14ac:dyDescent="0.2">
      <c r="A16" s="36" t="s">
        <v>2</v>
      </c>
      <c r="B16" s="35"/>
      <c r="C16" s="34"/>
      <c r="D16" s="35"/>
      <c r="E16" s="34"/>
      <c r="F16" s="33"/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6" x14ac:dyDescent="0.2">
      <c r="A21" s="61" t="s">
        <v>151</v>
      </c>
      <c r="B21" s="31"/>
      <c r="C21" s="22"/>
      <c r="D21" s="31"/>
      <c r="E21" s="22"/>
      <c r="F21" s="21"/>
    </row>
    <row r="22" spans="1:6" x14ac:dyDescent="0.2">
      <c r="A22" s="7" t="s">
        <v>7</v>
      </c>
      <c r="B22" s="9"/>
      <c r="C22" s="18"/>
      <c r="D22" s="9"/>
      <c r="E22" s="18"/>
      <c r="F22" s="10"/>
    </row>
    <row r="23" spans="1:6" x14ac:dyDescent="0.2">
      <c r="A23" s="36" t="s">
        <v>8</v>
      </c>
      <c r="B23" s="35"/>
      <c r="C23" s="34"/>
      <c r="D23" s="35"/>
      <c r="E23" s="34"/>
      <c r="F23" s="33"/>
    </row>
    <row r="24" spans="1:6" x14ac:dyDescent="0.2">
      <c r="A24" s="2" t="s">
        <v>25</v>
      </c>
    </row>
    <row r="26" spans="1:6" x14ac:dyDescent="0.2">
      <c r="A26" s="266" t="s">
        <v>9</v>
      </c>
      <c r="B26" s="279" t="s">
        <v>20</v>
      </c>
      <c r="C26" s="280"/>
      <c r="D26" s="279" t="s">
        <v>19</v>
      </c>
      <c r="E26" s="280"/>
      <c r="F26" s="291" t="s">
        <v>3</v>
      </c>
    </row>
    <row r="27" spans="1:6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291"/>
    </row>
    <row r="28" spans="1:6" x14ac:dyDescent="0.2">
      <c r="A28" s="61" t="s">
        <v>10</v>
      </c>
      <c r="B28" s="31"/>
      <c r="C28" s="22"/>
      <c r="D28" s="31"/>
      <c r="E28" s="22"/>
      <c r="F28" s="21"/>
    </row>
    <row r="29" spans="1:6" x14ac:dyDescent="0.2">
      <c r="A29" s="7" t="s">
        <v>50</v>
      </c>
      <c r="B29" s="9"/>
      <c r="C29" s="18"/>
      <c r="D29" s="9"/>
      <c r="E29" s="18"/>
      <c r="F29" s="10"/>
    </row>
    <row r="30" spans="1:6" x14ac:dyDescent="0.2">
      <c r="A30" s="30" t="s">
        <v>51</v>
      </c>
      <c r="B30" s="25"/>
      <c r="C30" s="29"/>
      <c r="D30" s="25"/>
      <c r="E30" s="29"/>
      <c r="F30" s="28"/>
    </row>
    <row r="31" spans="1:6" x14ac:dyDescent="0.2">
      <c r="A31" s="7" t="s">
        <v>11</v>
      </c>
      <c r="B31" s="9"/>
      <c r="C31" s="18"/>
      <c r="D31" s="9"/>
      <c r="E31" s="18"/>
      <c r="F31" s="10"/>
    </row>
    <row r="32" spans="1:6" x14ac:dyDescent="0.2">
      <c r="A32" s="36" t="s">
        <v>12</v>
      </c>
      <c r="B32" s="35"/>
      <c r="C32" s="34"/>
      <c r="D32" s="35"/>
      <c r="E32" s="34"/>
      <c r="F32" s="33"/>
    </row>
    <row r="33" spans="1:9" x14ac:dyDescent="0.2">
      <c r="A33" s="2" t="s">
        <v>25</v>
      </c>
      <c r="H33" s="15"/>
      <c r="I33" s="15"/>
    </row>
    <row r="35" spans="1:9" x14ac:dyDescent="0.2">
      <c r="A35" s="266" t="s">
        <v>13</v>
      </c>
      <c r="B35" s="279" t="s">
        <v>20</v>
      </c>
      <c r="C35" s="280"/>
      <c r="D35" s="279" t="s">
        <v>19</v>
      </c>
      <c r="E35" s="280"/>
      <c r="F35" s="291" t="s">
        <v>3</v>
      </c>
    </row>
    <row r="36" spans="1:9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291"/>
    </row>
    <row r="37" spans="1:9" x14ac:dyDescent="0.2">
      <c r="A37" s="61" t="s">
        <v>14</v>
      </c>
      <c r="B37" s="23"/>
      <c r="C37" s="22"/>
      <c r="D37" s="23"/>
      <c r="E37" s="22"/>
      <c r="F37" s="21"/>
    </row>
    <row r="38" spans="1:9" x14ac:dyDescent="0.2">
      <c r="A38" s="7" t="s">
        <v>15</v>
      </c>
      <c r="B38" s="26"/>
      <c r="C38" s="18"/>
      <c r="D38" s="26"/>
      <c r="E38" s="18"/>
      <c r="F38" s="10"/>
    </row>
    <row r="39" spans="1:9" x14ac:dyDescent="0.2">
      <c r="A39" s="30" t="s">
        <v>16</v>
      </c>
      <c r="B39" s="25"/>
      <c r="C39" s="29"/>
      <c r="D39" s="25"/>
      <c r="E39" s="29"/>
      <c r="F39" s="28"/>
    </row>
    <row r="40" spans="1:9" x14ac:dyDescent="0.2">
      <c r="A40" s="8" t="s">
        <v>17</v>
      </c>
      <c r="B40" s="13"/>
      <c r="C40" s="19"/>
      <c r="D40" s="13"/>
      <c r="E40" s="19"/>
      <c r="F40" s="11"/>
    </row>
    <row r="41" spans="1:9" x14ac:dyDescent="0.2">
      <c r="A41" s="2" t="s">
        <v>25</v>
      </c>
      <c r="H41" s="15"/>
      <c r="I41" s="15"/>
    </row>
    <row r="42" spans="1:9" x14ac:dyDescent="0.2">
      <c r="H42" s="15"/>
      <c r="I42" s="15"/>
    </row>
    <row r="46" spans="1:9" x14ac:dyDescent="0.2">
      <c r="B46" s="2"/>
      <c r="C46" s="2"/>
      <c r="D46" s="2"/>
      <c r="E46" s="2"/>
    </row>
    <row r="47" spans="1:9" x14ac:dyDescent="0.2">
      <c r="B47" s="2"/>
      <c r="C47" s="2"/>
      <c r="D47" s="2"/>
      <c r="E47" s="2"/>
    </row>
    <row r="48" spans="1:9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2" spans="2:5" x14ac:dyDescent="0.2">
      <c r="C52" s="43"/>
    </row>
    <row r="54" spans="2:5" x14ac:dyDescent="0.2">
      <c r="C54" s="16"/>
      <c r="D54" s="16"/>
    </row>
    <row r="55" spans="2:5" x14ac:dyDescent="0.2">
      <c r="C55" s="16"/>
      <c r="D55" s="16"/>
      <c r="E55" s="16"/>
    </row>
    <row r="57" spans="2:5" x14ac:dyDescent="0.2">
      <c r="C57" s="16"/>
      <c r="D57" s="16"/>
    </row>
  </sheetData>
  <mergeCells count="18"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2">
    <tabColor rgb="FF92D050"/>
  </sheetPr>
  <dimension ref="A6:X57"/>
  <sheetViews>
    <sheetView showGridLines="0" zoomScale="85" zoomScaleNormal="85" workbookViewId="0">
      <selection activeCell="O47" sqref="O4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24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</row>
    <row r="7" spans="1:24" ht="15" customHeight="1" x14ac:dyDescent="0.2">
      <c r="A7" s="41" t="s">
        <v>384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77"/>
      <c r="M7" s="77"/>
      <c r="N7" s="80"/>
      <c r="O7" s="80"/>
      <c r="P7" s="80"/>
      <c r="Q7" s="80"/>
      <c r="R7" s="80"/>
      <c r="S7" s="80"/>
      <c r="T7" s="80"/>
      <c r="U7" s="80"/>
      <c r="V7" s="80"/>
      <c r="W7" s="77"/>
      <c r="X7" s="77"/>
    </row>
    <row r="8" spans="1:24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77"/>
      <c r="M8" s="77"/>
      <c r="N8" s="80"/>
      <c r="O8" s="80"/>
      <c r="P8" s="80"/>
      <c r="Q8" s="80"/>
      <c r="R8" s="80"/>
      <c r="S8" s="80"/>
      <c r="T8" s="80"/>
      <c r="U8" s="80"/>
      <c r="V8" s="80"/>
      <c r="W8" s="77"/>
      <c r="X8" s="77"/>
    </row>
    <row r="9" spans="1:24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77"/>
      <c r="M9" s="77"/>
      <c r="N9" s="80"/>
      <c r="O9" s="80"/>
      <c r="P9" s="80"/>
      <c r="Q9" s="80"/>
      <c r="R9" s="80"/>
      <c r="S9" s="80"/>
      <c r="T9" s="80"/>
      <c r="U9" s="80"/>
      <c r="V9" s="80"/>
      <c r="W9" s="77"/>
      <c r="X9" s="77"/>
    </row>
    <row r="10" spans="1:24" ht="15" customHeight="1" x14ac:dyDescent="0.2">
      <c r="A10" s="42"/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77"/>
      <c r="M10" s="77"/>
      <c r="N10" s="80"/>
      <c r="O10" s="80"/>
      <c r="P10" s="80"/>
      <c r="Q10" s="80"/>
      <c r="R10" s="80"/>
      <c r="S10" s="80"/>
      <c r="T10" s="80"/>
      <c r="U10" s="80"/>
      <c r="V10" s="80"/>
      <c r="W10" s="77"/>
      <c r="X10" s="77"/>
    </row>
    <row r="11" spans="1:24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76"/>
      <c r="M11" s="76"/>
      <c r="N11" s="79"/>
      <c r="O11" s="79"/>
      <c r="P11" s="79"/>
      <c r="Q11" s="283"/>
      <c r="R11" s="283"/>
      <c r="S11" s="283"/>
      <c r="T11" s="283"/>
      <c r="U11" s="283"/>
      <c r="V11" s="283"/>
      <c r="W11" s="283"/>
      <c r="X11" s="283"/>
    </row>
    <row r="12" spans="1:24" ht="20.25" customHeight="1" x14ac:dyDescent="0.2">
      <c r="A12" s="286"/>
      <c r="B12" s="288" t="s">
        <v>95</v>
      </c>
      <c r="C12" s="303"/>
      <c r="D12" s="279" t="s">
        <v>96</v>
      </c>
      <c r="E12" s="280"/>
      <c r="F12" s="288" t="s">
        <v>97</v>
      </c>
      <c r="G12" s="303"/>
      <c r="H12" s="288" t="s">
        <v>210</v>
      </c>
      <c r="I12" s="280"/>
      <c r="J12" s="288" t="s">
        <v>209</v>
      </c>
      <c r="K12" s="280"/>
      <c r="L12" s="288" t="s">
        <v>208</v>
      </c>
      <c r="M12" s="280"/>
      <c r="N12" s="288" t="s">
        <v>101</v>
      </c>
      <c r="O12" s="280"/>
      <c r="P12" s="288" t="s">
        <v>102</v>
      </c>
      <c r="Q12" s="280"/>
      <c r="R12" s="288" t="s">
        <v>207</v>
      </c>
      <c r="S12" s="280"/>
      <c r="T12" s="288" t="s">
        <v>206</v>
      </c>
      <c r="U12" s="280"/>
      <c r="V12" s="288" t="s">
        <v>22</v>
      </c>
      <c r="W12" s="280"/>
      <c r="X12" s="291" t="s">
        <v>3</v>
      </c>
    </row>
    <row r="13" spans="1:24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291"/>
    </row>
    <row r="14" spans="1:24" x14ac:dyDescent="0.2">
      <c r="A14" s="48" t="s">
        <v>154</v>
      </c>
      <c r="B14" s="39"/>
      <c r="C14" s="38"/>
      <c r="D14" s="39"/>
      <c r="E14" s="38"/>
      <c r="F14" s="39"/>
      <c r="G14" s="38"/>
      <c r="H14" s="39"/>
      <c r="I14" s="38"/>
      <c r="J14" s="39"/>
      <c r="K14" s="38"/>
      <c r="L14" s="39"/>
      <c r="M14" s="38"/>
      <c r="N14" s="39"/>
      <c r="O14" s="38"/>
      <c r="P14" s="39"/>
      <c r="Q14" s="38"/>
      <c r="R14" s="39"/>
      <c r="S14" s="38"/>
      <c r="T14" s="39"/>
      <c r="U14" s="38"/>
      <c r="V14" s="39"/>
      <c r="W14" s="38"/>
      <c r="X14" s="21"/>
    </row>
    <row r="15" spans="1:24" x14ac:dyDescent="0.2">
      <c r="A15" s="7" t="s">
        <v>1</v>
      </c>
      <c r="B15" s="9"/>
      <c r="C15" s="18"/>
      <c r="D15" s="9"/>
      <c r="E15" s="18"/>
      <c r="F15" s="9"/>
      <c r="G15" s="18"/>
      <c r="H15" s="9"/>
      <c r="I15" s="18"/>
      <c r="J15" s="9"/>
      <c r="K15" s="18"/>
      <c r="L15" s="9"/>
      <c r="M15" s="18"/>
      <c r="N15" s="9"/>
      <c r="O15" s="18"/>
      <c r="P15" s="9"/>
      <c r="Q15" s="18"/>
      <c r="R15" s="9"/>
      <c r="S15" s="18"/>
      <c r="T15" s="9"/>
      <c r="U15" s="18"/>
      <c r="V15" s="9"/>
      <c r="W15" s="18"/>
      <c r="X15" s="10"/>
    </row>
    <row r="16" spans="1:24" x14ac:dyDescent="0.2">
      <c r="A16" s="36" t="s">
        <v>2</v>
      </c>
      <c r="B16" s="35"/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3"/>
    </row>
    <row r="17" spans="1:24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4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4" ht="12" customHeight="1" x14ac:dyDescent="0.2">
      <c r="A19" s="266" t="s">
        <v>6</v>
      </c>
      <c r="B19" s="288" t="s">
        <v>95</v>
      </c>
      <c r="C19" s="303"/>
      <c r="D19" s="279" t="s">
        <v>96</v>
      </c>
      <c r="E19" s="280"/>
      <c r="F19" s="288" t="s">
        <v>97</v>
      </c>
      <c r="G19" s="303"/>
      <c r="H19" s="288" t="s">
        <v>98</v>
      </c>
      <c r="I19" s="280"/>
      <c r="J19" s="288" t="s">
        <v>99</v>
      </c>
      <c r="K19" s="280"/>
      <c r="L19" s="288" t="s">
        <v>100</v>
      </c>
      <c r="M19" s="280"/>
      <c r="N19" s="288" t="s">
        <v>101</v>
      </c>
      <c r="O19" s="280"/>
      <c r="P19" s="288" t="s">
        <v>102</v>
      </c>
      <c r="Q19" s="280"/>
      <c r="R19" s="288" t="s">
        <v>103</v>
      </c>
      <c r="S19" s="280"/>
      <c r="T19" s="288" t="s">
        <v>104</v>
      </c>
      <c r="U19" s="280"/>
      <c r="V19" s="288" t="s">
        <v>22</v>
      </c>
      <c r="W19" s="280"/>
      <c r="X19" s="291" t="s">
        <v>3</v>
      </c>
    </row>
    <row r="20" spans="1:24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46" t="s">
        <v>18</v>
      </c>
      <c r="W20" s="47" t="s">
        <v>4</v>
      </c>
      <c r="X20" s="291"/>
    </row>
    <row r="21" spans="1:24" x14ac:dyDescent="0.2">
      <c r="A21" s="61" t="s">
        <v>151</v>
      </c>
      <c r="B21" s="31"/>
      <c r="C21" s="22"/>
      <c r="D21" s="31"/>
      <c r="E21" s="22"/>
      <c r="F21" s="31"/>
      <c r="G21" s="22"/>
      <c r="H21" s="31"/>
      <c r="I21" s="22"/>
      <c r="J21" s="31"/>
      <c r="K21" s="22"/>
      <c r="L21" s="31"/>
      <c r="M21" s="22"/>
      <c r="N21" s="31"/>
      <c r="O21" s="22"/>
      <c r="P21" s="31"/>
      <c r="Q21" s="22"/>
      <c r="R21" s="31"/>
      <c r="S21" s="22"/>
      <c r="T21" s="31"/>
      <c r="U21" s="22"/>
      <c r="V21" s="31"/>
      <c r="W21" s="22"/>
      <c r="X21" s="21"/>
    </row>
    <row r="22" spans="1:24" x14ac:dyDescent="0.2">
      <c r="A22" s="7" t="s">
        <v>7</v>
      </c>
      <c r="B22" s="9"/>
      <c r="C22" s="18"/>
      <c r="D22" s="9"/>
      <c r="E22" s="18"/>
      <c r="F22" s="9"/>
      <c r="G22" s="18"/>
      <c r="H22" s="9"/>
      <c r="I22" s="18"/>
      <c r="J22" s="9"/>
      <c r="K22" s="18"/>
      <c r="L22" s="9"/>
      <c r="M22" s="18"/>
      <c r="N22" s="9"/>
      <c r="O22" s="18"/>
      <c r="P22" s="9"/>
      <c r="Q22" s="18"/>
      <c r="R22" s="9"/>
      <c r="S22" s="18"/>
      <c r="T22" s="9"/>
      <c r="U22" s="18"/>
      <c r="V22" s="9"/>
      <c r="W22" s="18"/>
      <c r="X22" s="10"/>
    </row>
    <row r="23" spans="1:24" x14ac:dyDescent="0.2">
      <c r="A23" s="36" t="s">
        <v>8</v>
      </c>
      <c r="B23" s="35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3"/>
    </row>
    <row r="24" spans="1:24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4" ht="12" customHeight="1" x14ac:dyDescent="0.2">
      <c r="A26" s="266" t="s">
        <v>9</v>
      </c>
      <c r="B26" s="288" t="s">
        <v>95</v>
      </c>
      <c r="C26" s="303"/>
      <c r="D26" s="279" t="s">
        <v>96</v>
      </c>
      <c r="E26" s="280"/>
      <c r="F26" s="288" t="s">
        <v>97</v>
      </c>
      <c r="G26" s="303"/>
      <c r="H26" s="288" t="s">
        <v>98</v>
      </c>
      <c r="I26" s="280"/>
      <c r="J26" s="288" t="s">
        <v>99</v>
      </c>
      <c r="K26" s="280"/>
      <c r="L26" s="288" t="s">
        <v>100</v>
      </c>
      <c r="M26" s="280"/>
      <c r="N26" s="288" t="s">
        <v>101</v>
      </c>
      <c r="O26" s="280"/>
      <c r="P26" s="288" t="s">
        <v>102</v>
      </c>
      <c r="Q26" s="280"/>
      <c r="R26" s="288" t="s">
        <v>103</v>
      </c>
      <c r="S26" s="280"/>
      <c r="T26" s="288" t="s">
        <v>104</v>
      </c>
      <c r="U26" s="280"/>
      <c r="V26" s="288" t="s">
        <v>22</v>
      </c>
      <c r="W26" s="280"/>
      <c r="X26" s="291" t="s">
        <v>3</v>
      </c>
    </row>
    <row r="27" spans="1:24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46" t="s">
        <v>18</v>
      </c>
      <c r="Q27" s="47" t="s">
        <v>4</v>
      </c>
      <c r="R27" s="46" t="s">
        <v>18</v>
      </c>
      <c r="S27" s="47" t="s">
        <v>4</v>
      </c>
      <c r="T27" s="46" t="s">
        <v>18</v>
      </c>
      <c r="U27" s="47" t="s">
        <v>4</v>
      </c>
      <c r="V27" s="46" t="s">
        <v>18</v>
      </c>
      <c r="W27" s="47" t="s">
        <v>4</v>
      </c>
      <c r="X27" s="291"/>
    </row>
    <row r="28" spans="1:24" x14ac:dyDescent="0.2">
      <c r="A28" s="61" t="s">
        <v>10</v>
      </c>
      <c r="B28" s="31"/>
      <c r="C28" s="22"/>
      <c r="D28" s="31"/>
      <c r="E28" s="22"/>
      <c r="F28" s="31"/>
      <c r="G28" s="22"/>
      <c r="H28" s="31"/>
      <c r="I28" s="22"/>
      <c r="J28" s="31"/>
      <c r="K28" s="22"/>
      <c r="L28" s="31"/>
      <c r="M28" s="22"/>
      <c r="N28" s="31"/>
      <c r="O28" s="22"/>
      <c r="P28" s="31"/>
      <c r="Q28" s="22"/>
      <c r="R28" s="31"/>
      <c r="S28" s="22"/>
      <c r="T28" s="31"/>
      <c r="U28" s="22"/>
      <c r="V28" s="31"/>
      <c r="W28" s="22"/>
      <c r="X28" s="21"/>
    </row>
    <row r="29" spans="1:24" x14ac:dyDescent="0.2">
      <c r="A29" s="7" t="s">
        <v>50</v>
      </c>
      <c r="B29" s="9"/>
      <c r="C29" s="18"/>
      <c r="D29" s="9"/>
      <c r="E29" s="18"/>
      <c r="F29" s="9"/>
      <c r="G29" s="18"/>
      <c r="H29" s="9"/>
      <c r="I29" s="18"/>
      <c r="J29" s="9"/>
      <c r="K29" s="18"/>
      <c r="L29" s="9"/>
      <c r="M29" s="18"/>
      <c r="N29" s="9"/>
      <c r="O29" s="18"/>
      <c r="P29" s="9"/>
      <c r="Q29" s="18"/>
      <c r="R29" s="9"/>
      <c r="S29" s="18"/>
      <c r="T29" s="9"/>
      <c r="U29" s="18"/>
      <c r="V29" s="9"/>
      <c r="W29" s="18"/>
      <c r="X29" s="10"/>
    </row>
    <row r="30" spans="1:24" x14ac:dyDescent="0.2">
      <c r="A30" s="82" t="s">
        <v>51</v>
      </c>
      <c r="B30" s="81"/>
      <c r="C30" s="29"/>
      <c r="D30" s="25"/>
      <c r="E30" s="29"/>
      <c r="F30" s="25"/>
      <c r="G30" s="29"/>
      <c r="H30" s="25"/>
      <c r="I30" s="29"/>
      <c r="J30" s="25"/>
      <c r="K30" s="29"/>
      <c r="L30" s="25"/>
      <c r="M30" s="29"/>
      <c r="N30" s="25"/>
      <c r="O30" s="29"/>
      <c r="P30" s="25"/>
      <c r="Q30" s="29"/>
      <c r="R30" s="25"/>
      <c r="S30" s="29"/>
      <c r="T30" s="25"/>
      <c r="U30" s="29"/>
      <c r="V30" s="25"/>
      <c r="W30" s="29"/>
      <c r="X30" s="28"/>
    </row>
    <row r="31" spans="1:24" x14ac:dyDescent="0.2">
      <c r="A31" s="7" t="s">
        <v>11</v>
      </c>
      <c r="B31" s="9"/>
      <c r="C31" s="18"/>
      <c r="D31" s="9"/>
      <c r="E31" s="18"/>
      <c r="F31" s="9"/>
      <c r="G31" s="18"/>
      <c r="H31" s="9"/>
      <c r="I31" s="18"/>
      <c r="J31" s="9"/>
      <c r="K31" s="18"/>
      <c r="L31" s="9"/>
      <c r="M31" s="18"/>
      <c r="N31" s="9"/>
      <c r="O31" s="18"/>
      <c r="P31" s="9"/>
      <c r="Q31" s="18"/>
      <c r="R31" s="9"/>
      <c r="S31" s="18"/>
      <c r="T31" s="9"/>
      <c r="U31" s="18"/>
      <c r="V31" s="9"/>
      <c r="W31" s="18"/>
      <c r="X31" s="10"/>
    </row>
    <row r="32" spans="1:24" x14ac:dyDescent="0.2">
      <c r="A32" s="36" t="s">
        <v>12</v>
      </c>
      <c r="B32" s="35"/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3"/>
    </row>
    <row r="33" spans="1:24" x14ac:dyDescent="0.2">
      <c r="A33" s="2" t="s">
        <v>25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4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4" ht="12" customHeight="1" x14ac:dyDescent="0.2">
      <c r="A35" s="266" t="s">
        <v>13</v>
      </c>
      <c r="B35" s="288" t="s">
        <v>95</v>
      </c>
      <c r="C35" s="303"/>
      <c r="D35" s="279" t="s">
        <v>96</v>
      </c>
      <c r="E35" s="280"/>
      <c r="F35" s="288" t="s">
        <v>97</v>
      </c>
      <c r="G35" s="303"/>
      <c r="H35" s="288" t="s">
        <v>98</v>
      </c>
      <c r="I35" s="280"/>
      <c r="J35" s="288" t="s">
        <v>99</v>
      </c>
      <c r="K35" s="280"/>
      <c r="L35" s="288" t="s">
        <v>100</v>
      </c>
      <c r="M35" s="280"/>
      <c r="N35" s="288" t="s">
        <v>101</v>
      </c>
      <c r="O35" s="280"/>
      <c r="P35" s="288" t="s">
        <v>102</v>
      </c>
      <c r="Q35" s="280"/>
      <c r="R35" s="288" t="s">
        <v>103</v>
      </c>
      <c r="S35" s="280"/>
      <c r="T35" s="288" t="s">
        <v>104</v>
      </c>
      <c r="U35" s="280"/>
      <c r="V35" s="288" t="s">
        <v>22</v>
      </c>
      <c r="W35" s="280"/>
      <c r="X35" s="291" t="s">
        <v>3</v>
      </c>
    </row>
    <row r="36" spans="1:24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46" t="s">
        <v>18</v>
      </c>
      <c r="I36" s="47" t="s">
        <v>4</v>
      </c>
      <c r="J36" s="46" t="s">
        <v>18</v>
      </c>
      <c r="K36" s="47" t="s">
        <v>4</v>
      </c>
      <c r="L36" s="46" t="s">
        <v>18</v>
      </c>
      <c r="M36" s="47" t="s">
        <v>4</v>
      </c>
      <c r="N36" s="46" t="s">
        <v>18</v>
      </c>
      <c r="O36" s="47" t="s">
        <v>4</v>
      </c>
      <c r="P36" s="46" t="s">
        <v>18</v>
      </c>
      <c r="Q36" s="47" t="s">
        <v>4</v>
      </c>
      <c r="R36" s="46" t="s">
        <v>18</v>
      </c>
      <c r="S36" s="47" t="s">
        <v>4</v>
      </c>
      <c r="T36" s="46" t="s">
        <v>18</v>
      </c>
      <c r="U36" s="47" t="s">
        <v>4</v>
      </c>
      <c r="V36" s="46" t="s">
        <v>18</v>
      </c>
      <c r="W36" s="47" t="s">
        <v>4</v>
      </c>
      <c r="X36" s="291"/>
    </row>
    <row r="37" spans="1:24" x14ac:dyDescent="0.2">
      <c r="A37" s="72" t="s">
        <v>14</v>
      </c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1"/>
    </row>
    <row r="38" spans="1:24" x14ac:dyDescent="0.2">
      <c r="A38" s="27" t="s">
        <v>15</v>
      </c>
      <c r="B38" s="26"/>
      <c r="C38" s="18"/>
      <c r="D38" s="26"/>
      <c r="E38" s="18"/>
      <c r="F38" s="26"/>
      <c r="G38" s="18"/>
      <c r="H38" s="26"/>
      <c r="I38" s="18"/>
      <c r="J38" s="26"/>
      <c r="K38" s="18"/>
      <c r="L38" s="26"/>
      <c r="M38" s="18"/>
      <c r="N38" s="26"/>
      <c r="O38" s="18"/>
      <c r="P38" s="26"/>
      <c r="Q38" s="18"/>
      <c r="R38" s="26"/>
      <c r="S38" s="18"/>
      <c r="T38" s="26"/>
      <c r="U38" s="18"/>
      <c r="V38" s="26"/>
      <c r="W38" s="18"/>
      <c r="X38" s="10"/>
    </row>
    <row r="39" spans="1:24" x14ac:dyDescent="0.2">
      <c r="A39" s="30" t="s">
        <v>16</v>
      </c>
      <c r="B39" s="25"/>
      <c r="C39" s="29"/>
      <c r="D39" s="25"/>
      <c r="E39" s="29"/>
      <c r="F39" s="25"/>
      <c r="G39" s="29"/>
      <c r="H39" s="25"/>
      <c r="I39" s="29"/>
      <c r="J39" s="25"/>
      <c r="K39" s="29"/>
      <c r="L39" s="25"/>
      <c r="M39" s="29"/>
      <c r="N39" s="25"/>
      <c r="O39" s="29"/>
      <c r="P39" s="25"/>
      <c r="Q39" s="29"/>
      <c r="R39" s="25"/>
      <c r="S39" s="29"/>
      <c r="T39" s="25"/>
      <c r="U39" s="29"/>
      <c r="V39" s="25"/>
      <c r="W39" s="29"/>
      <c r="X39" s="28"/>
    </row>
    <row r="40" spans="1:24" x14ac:dyDescent="0.2">
      <c r="A40" s="20" t="s">
        <v>17</v>
      </c>
      <c r="B40" s="13"/>
      <c r="C40" s="19"/>
      <c r="D40" s="13"/>
      <c r="E40" s="19"/>
      <c r="F40" s="13"/>
      <c r="G40" s="19"/>
      <c r="H40" s="13"/>
      <c r="I40" s="19"/>
      <c r="J40" s="13"/>
      <c r="K40" s="19"/>
      <c r="L40" s="13"/>
      <c r="M40" s="19"/>
      <c r="N40" s="13"/>
      <c r="O40" s="19"/>
      <c r="P40" s="13"/>
      <c r="Q40" s="19"/>
      <c r="R40" s="13"/>
      <c r="S40" s="19"/>
      <c r="T40" s="13"/>
      <c r="U40" s="19"/>
      <c r="V40" s="13"/>
      <c r="W40" s="19"/>
      <c r="X40" s="11"/>
    </row>
    <row r="41" spans="1:24" x14ac:dyDescent="0.2">
      <c r="A41" s="2" t="s">
        <v>25</v>
      </c>
      <c r="H41" s="15"/>
      <c r="I41" s="15"/>
    </row>
    <row r="42" spans="1:24" x14ac:dyDescent="0.2">
      <c r="B42" s="2"/>
      <c r="C42" s="2"/>
      <c r="D42" s="2"/>
      <c r="E42" s="2"/>
    </row>
    <row r="46" spans="1:24" x14ac:dyDescent="0.2">
      <c r="B46" s="2"/>
      <c r="C46" s="2"/>
      <c r="D46" s="2"/>
      <c r="E46" s="2"/>
    </row>
    <row r="47" spans="1:24" x14ac:dyDescent="0.2">
      <c r="B47" s="2"/>
      <c r="C47" s="2"/>
      <c r="D47" s="2"/>
      <c r="E47" s="2"/>
    </row>
    <row r="48" spans="1:24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2" spans="2:5" x14ac:dyDescent="0.2">
      <c r="C52" s="43"/>
    </row>
    <row r="54" spans="2:5" x14ac:dyDescent="0.2">
      <c r="C54" s="16"/>
      <c r="D54" s="16"/>
    </row>
    <row r="55" spans="2:5" x14ac:dyDescent="0.2">
      <c r="C55" s="16"/>
      <c r="D55" s="16"/>
      <c r="E55" s="16"/>
    </row>
    <row r="57" spans="2:5" x14ac:dyDescent="0.2">
      <c r="C57" s="16"/>
      <c r="D57" s="16"/>
    </row>
  </sheetData>
  <mergeCells count="56">
    <mergeCell ref="J35:K35"/>
    <mergeCell ref="L35:M35"/>
    <mergeCell ref="N35:O35"/>
    <mergeCell ref="P35:Q35"/>
    <mergeCell ref="T35:U35"/>
    <mergeCell ref="A35:A36"/>
    <mergeCell ref="B35:C35"/>
    <mergeCell ref="D35:E35"/>
    <mergeCell ref="F35:G35"/>
    <mergeCell ref="H35:I35"/>
    <mergeCell ref="X19:X20"/>
    <mergeCell ref="R19:S19"/>
    <mergeCell ref="X35:X36"/>
    <mergeCell ref="R35:S35"/>
    <mergeCell ref="V35:W35"/>
    <mergeCell ref="X26:X27"/>
    <mergeCell ref="T26:U26"/>
    <mergeCell ref="V26:W26"/>
    <mergeCell ref="R26:S26"/>
    <mergeCell ref="A19:A20"/>
    <mergeCell ref="B19:C19"/>
    <mergeCell ref="D19:E19"/>
    <mergeCell ref="F19:G19"/>
    <mergeCell ref="H19:I19"/>
    <mergeCell ref="A26:A27"/>
    <mergeCell ref="B26:C26"/>
    <mergeCell ref="D26:E26"/>
    <mergeCell ref="F26:G26"/>
    <mergeCell ref="H26:I26"/>
    <mergeCell ref="J26:K26"/>
    <mergeCell ref="L26:M26"/>
    <mergeCell ref="N26:O26"/>
    <mergeCell ref="V12:W12"/>
    <mergeCell ref="J19:K19"/>
    <mergeCell ref="L19:M19"/>
    <mergeCell ref="N19:O19"/>
    <mergeCell ref="P19:Q19"/>
    <mergeCell ref="T19:U19"/>
    <mergeCell ref="R12:S12"/>
    <mergeCell ref="P26:Q26"/>
    <mergeCell ref="X12:X13"/>
    <mergeCell ref="V19:W19"/>
    <mergeCell ref="A6:X6"/>
    <mergeCell ref="A11:A13"/>
    <mergeCell ref="B11:F11"/>
    <mergeCell ref="G11:K11"/>
    <mergeCell ref="Q11:X11"/>
    <mergeCell ref="B12:C12"/>
    <mergeCell ref="D12:E12"/>
    <mergeCell ref="F12:G12"/>
    <mergeCell ref="H12:I12"/>
    <mergeCell ref="J12:K12"/>
    <mergeCell ref="L12:M12"/>
    <mergeCell ref="N12:O12"/>
    <mergeCell ref="P12:Q12"/>
    <mergeCell ref="T12:U12"/>
  </mergeCells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3">
    <tabColor rgb="FF92D050"/>
  </sheetPr>
  <dimension ref="A6:P57"/>
  <sheetViews>
    <sheetView showGridLines="0" topLeftCell="A6" zoomScale="85" zoomScaleNormal="85" workbookViewId="0">
      <selection activeCell="O47" sqref="O4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16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</row>
    <row r="7" spans="1:16" ht="15" customHeight="1" x14ac:dyDescent="0.2">
      <c r="A7" s="41" t="s">
        <v>386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77"/>
      <c r="M7" s="77"/>
      <c r="N7" s="80"/>
      <c r="O7" s="80"/>
      <c r="P7" s="77"/>
    </row>
    <row r="8" spans="1:16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77"/>
      <c r="M8" s="77"/>
      <c r="N8" s="80"/>
      <c r="O8" s="80"/>
      <c r="P8" s="77"/>
    </row>
    <row r="9" spans="1:16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77"/>
      <c r="M9" s="77"/>
      <c r="N9" s="80"/>
      <c r="O9" s="80"/>
      <c r="P9" s="77"/>
    </row>
    <row r="10" spans="1:16" ht="15" customHeight="1" x14ac:dyDescent="0.2">
      <c r="A10" s="42"/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77"/>
      <c r="M10" s="77"/>
      <c r="N10" s="80"/>
      <c r="O10" s="80"/>
      <c r="P10" s="77"/>
    </row>
    <row r="11" spans="1:16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76"/>
      <c r="M11" s="76"/>
      <c r="N11" s="79"/>
      <c r="O11" s="79"/>
      <c r="P11" s="78"/>
    </row>
    <row r="12" spans="1:16" ht="20.25" customHeight="1" x14ac:dyDescent="0.2">
      <c r="A12" s="286"/>
      <c r="B12" s="279" t="s">
        <v>26</v>
      </c>
      <c r="C12" s="280"/>
      <c r="D12" s="279" t="s">
        <v>27</v>
      </c>
      <c r="E12" s="280"/>
      <c r="F12" s="288" t="s">
        <v>28</v>
      </c>
      <c r="G12" s="303"/>
      <c r="H12" s="288" t="s">
        <v>29</v>
      </c>
      <c r="I12" s="280"/>
      <c r="J12" s="288" t="s">
        <v>105</v>
      </c>
      <c r="K12" s="280"/>
      <c r="L12" s="288" t="s">
        <v>10</v>
      </c>
      <c r="M12" s="280"/>
      <c r="N12" s="288" t="s">
        <v>23</v>
      </c>
      <c r="O12" s="280"/>
      <c r="P12" s="291" t="s">
        <v>3</v>
      </c>
    </row>
    <row r="13" spans="1:1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291"/>
    </row>
    <row r="14" spans="1:16" x14ac:dyDescent="0.2">
      <c r="A14" s="48" t="s">
        <v>154</v>
      </c>
      <c r="B14" s="39"/>
      <c r="C14" s="38"/>
      <c r="D14" s="39"/>
      <c r="E14" s="38"/>
      <c r="F14" s="39"/>
      <c r="G14" s="38"/>
      <c r="H14" s="39"/>
      <c r="I14" s="38"/>
      <c r="J14" s="39"/>
      <c r="K14" s="38"/>
      <c r="L14" s="39"/>
      <c r="M14" s="38"/>
      <c r="N14" s="39"/>
      <c r="O14" s="38"/>
      <c r="P14" s="21"/>
    </row>
    <row r="15" spans="1:16" x14ac:dyDescent="0.2">
      <c r="A15" s="7" t="s">
        <v>1</v>
      </c>
      <c r="B15" s="9"/>
      <c r="C15" s="18"/>
      <c r="D15" s="9"/>
      <c r="E15" s="18"/>
      <c r="F15" s="9"/>
      <c r="G15" s="18"/>
      <c r="H15" s="9"/>
      <c r="I15" s="18"/>
      <c r="J15" s="9"/>
      <c r="K15" s="18"/>
      <c r="L15" s="9"/>
      <c r="M15" s="18"/>
      <c r="N15" s="9"/>
      <c r="O15" s="18"/>
      <c r="P15" s="10"/>
    </row>
    <row r="16" spans="1:16" x14ac:dyDescent="0.2">
      <c r="A16" s="36" t="s">
        <v>2</v>
      </c>
      <c r="B16" s="35"/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3"/>
    </row>
    <row r="17" spans="1:16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6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6" ht="12" customHeight="1" x14ac:dyDescent="0.2">
      <c r="A19" s="266" t="s">
        <v>6</v>
      </c>
      <c r="B19" s="279" t="s">
        <v>26</v>
      </c>
      <c r="C19" s="280"/>
      <c r="D19" s="279" t="s">
        <v>27</v>
      </c>
      <c r="E19" s="280"/>
      <c r="F19" s="288" t="s">
        <v>28</v>
      </c>
      <c r="G19" s="303"/>
      <c r="H19" s="288" t="s">
        <v>29</v>
      </c>
      <c r="I19" s="280"/>
      <c r="J19" s="288" t="s">
        <v>105</v>
      </c>
      <c r="K19" s="280"/>
      <c r="L19" s="288" t="s">
        <v>10</v>
      </c>
      <c r="M19" s="280"/>
      <c r="N19" s="288" t="s">
        <v>23</v>
      </c>
      <c r="O19" s="280"/>
      <c r="P19" s="291" t="s">
        <v>3</v>
      </c>
    </row>
    <row r="20" spans="1:1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291"/>
    </row>
    <row r="21" spans="1:16" x14ac:dyDescent="0.2">
      <c r="A21" s="61" t="s">
        <v>151</v>
      </c>
      <c r="B21" s="31"/>
      <c r="C21" s="22"/>
      <c r="D21" s="31"/>
      <c r="E21" s="22"/>
      <c r="F21" s="31"/>
      <c r="G21" s="22"/>
      <c r="H21" s="31"/>
      <c r="I21" s="22"/>
      <c r="J21" s="31"/>
      <c r="K21" s="22"/>
      <c r="L21" s="31"/>
      <c r="M21" s="22"/>
      <c r="N21" s="31"/>
      <c r="O21" s="22"/>
      <c r="P21" s="21"/>
    </row>
    <row r="22" spans="1:16" x14ac:dyDescent="0.2">
      <c r="A22" s="7" t="s">
        <v>7</v>
      </c>
      <c r="B22" s="9"/>
      <c r="C22" s="18"/>
      <c r="D22" s="9"/>
      <c r="E22" s="18"/>
      <c r="F22" s="9"/>
      <c r="G22" s="18"/>
      <c r="H22" s="9"/>
      <c r="I22" s="18"/>
      <c r="J22" s="9"/>
      <c r="K22" s="18"/>
      <c r="L22" s="9"/>
      <c r="M22" s="18"/>
      <c r="N22" s="9"/>
      <c r="O22" s="18"/>
      <c r="P22" s="10"/>
    </row>
    <row r="23" spans="1:16" x14ac:dyDescent="0.2">
      <c r="A23" s="36" t="s">
        <v>8</v>
      </c>
      <c r="B23" s="35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3"/>
    </row>
    <row r="24" spans="1:16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x14ac:dyDescent="0.2"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ht="12" customHeight="1" x14ac:dyDescent="0.2">
      <c r="A26" s="266" t="s">
        <v>9</v>
      </c>
      <c r="B26" s="279" t="s">
        <v>26</v>
      </c>
      <c r="C26" s="280"/>
      <c r="D26" s="279" t="s">
        <v>27</v>
      </c>
      <c r="E26" s="280"/>
      <c r="F26" s="288" t="s">
        <v>28</v>
      </c>
      <c r="G26" s="303"/>
      <c r="H26" s="288" t="s">
        <v>29</v>
      </c>
      <c r="I26" s="280"/>
      <c r="J26" s="288" t="s">
        <v>105</v>
      </c>
      <c r="K26" s="280"/>
      <c r="L26" s="288" t="s">
        <v>10</v>
      </c>
      <c r="M26" s="280"/>
      <c r="N26" s="288" t="s">
        <v>23</v>
      </c>
      <c r="O26" s="280"/>
      <c r="P26" s="291" t="s">
        <v>3</v>
      </c>
    </row>
    <row r="27" spans="1:16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291"/>
    </row>
    <row r="28" spans="1:16" x14ac:dyDescent="0.2">
      <c r="A28" s="61" t="s">
        <v>10</v>
      </c>
      <c r="B28" s="31"/>
      <c r="C28" s="22"/>
      <c r="D28" s="31"/>
      <c r="E28" s="22"/>
      <c r="F28" s="31"/>
      <c r="G28" s="22"/>
      <c r="H28" s="31"/>
      <c r="I28" s="22"/>
      <c r="J28" s="31"/>
      <c r="K28" s="22"/>
      <c r="L28" s="31"/>
      <c r="M28" s="22"/>
      <c r="N28" s="31"/>
      <c r="O28" s="22"/>
      <c r="P28" s="21"/>
    </row>
    <row r="29" spans="1:16" x14ac:dyDescent="0.2">
      <c r="A29" s="7" t="s">
        <v>50</v>
      </c>
      <c r="B29" s="9"/>
      <c r="C29" s="18"/>
      <c r="D29" s="9"/>
      <c r="E29" s="18"/>
      <c r="F29" s="9"/>
      <c r="G29" s="18"/>
      <c r="H29" s="9"/>
      <c r="I29" s="18"/>
      <c r="J29" s="9"/>
      <c r="K29" s="18"/>
      <c r="L29" s="9"/>
      <c r="M29" s="18"/>
      <c r="N29" s="9"/>
      <c r="O29" s="18"/>
      <c r="P29" s="10"/>
    </row>
    <row r="30" spans="1:16" x14ac:dyDescent="0.2">
      <c r="A30" s="82" t="s">
        <v>51</v>
      </c>
      <c r="B30" s="81"/>
      <c r="C30" s="29"/>
      <c r="D30" s="25"/>
      <c r="E30" s="29"/>
      <c r="F30" s="25"/>
      <c r="G30" s="29"/>
      <c r="H30" s="25"/>
      <c r="I30" s="29"/>
      <c r="J30" s="25"/>
      <c r="K30" s="29"/>
      <c r="L30" s="25"/>
      <c r="M30" s="29"/>
      <c r="N30" s="25"/>
      <c r="O30" s="29"/>
      <c r="P30" s="28"/>
    </row>
    <row r="31" spans="1:16" x14ac:dyDescent="0.2">
      <c r="A31" s="7" t="s">
        <v>11</v>
      </c>
      <c r="B31" s="9"/>
      <c r="C31" s="18"/>
      <c r="D31" s="9"/>
      <c r="E31" s="18"/>
      <c r="F31" s="9"/>
      <c r="G31" s="18"/>
      <c r="H31" s="9"/>
      <c r="I31" s="18"/>
      <c r="J31" s="9"/>
      <c r="K31" s="18"/>
      <c r="L31" s="9"/>
      <c r="M31" s="18"/>
      <c r="N31" s="9"/>
      <c r="O31" s="18"/>
      <c r="P31" s="10"/>
    </row>
    <row r="32" spans="1:16" x14ac:dyDescent="0.2">
      <c r="A32" s="36" t="s">
        <v>12</v>
      </c>
      <c r="B32" s="35"/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3"/>
    </row>
    <row r="33" spans="1:16" x14ac:dyDescent="0.2">
      <c r="A33" s="2" t="s">
        <v>25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6" x14ac:dyDescent="0.2"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6" ht="12" customHeight="1" x14ac:dyDescent="0.2">
      <c r="A35" s="266" t="s">
        <v>13</v>
      </c>
      <c r="B35" s="279" t="s">
        <v>26</v>
      </c>
      <c r="C35" s="280"/>
      <c r="D35" s="279" t="s">
        <v>27</v>
      </c>
      <c r="E35" s="280"/>
      <c r="F35" s="288" t="s">
        <v>28</v>
      </c>
      <c r="G35" s="303"/>
      <c r="H35" s="288" t="s">
        <v>29</v>
      </c>
      <c r="I35" s="280"/>
      <c r="J35" s="288" t="s">
        <v>105</v>
      </c>
      <c r="K35" s="280"/>
      <c r="L35" s="288" t="s">
        <v>10</v>
      </c>
      <c r="M35" s="280"/>
      <c r="N35" s="288" t="s">
        <v>23</v>
      </c>
      <c r="O35" s="280"/>
      <c r="P35" s="291" t="s">
        <v>3</v>
      </c>
    </row>
    <row r="36" spans="1:16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46" t="s">
        <v>18</v>
      </c>
      <c r="I36" s="47" t="s">
        <v>4</v>
      </c>
      <c r="J36" s="46" t="s">
        <v>18</v>
      </c>
      <c r="K36" s="47" t="s">
        <v>4</v>
      </c>
      <c r="L36" s="46" t="s">
        <v>18</v>
      </c>
      <c r="M36" s="47" t="s">
        <v>4</v>
      </c>
      <c r="N36" s="46" t="s">
        <v>18</v>
      </c>
      <c r="O36" s="47" t="s">
        <v>4</v>
      </c>
      <c r="P36" s="291"/>
    </row>
    <row r="37" spans="1:16" x14ac:dyDescent="0.2">
      <c r="A37" s="72" t="s">
        <v>14</v>
      </c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1"/>
    </row>
    <row r="38" spans="1:16" x14ac:dyDescent="0.2">
      <c r="A38" s="27" t="s">
        <v>15</v>
      </c>
      <c r="B38" s="26"/>
      <c r="C38" s="18"/>
      <c r="D38" s="26"/>
      <c r="E38" s="18"/>
      <c r="F38" s="26"/>
      <c r="G38" s="18"/>
      <c r="H38" s="26"/>
      <c r="I38" s="18"/>
      <c r="J38" s="26"/>
      <c r="K38" s="18"/>
      <c r="L38" s="26"/>
      <c r="M38" s="18"/>
      <c r="N38" s="26"/>
      <c r="O38" s="18"/>
      <c r="P38" s="10"/>
    </row>
    <row r="39" spans="1:16" x14ac:dyDescent="0.2">
      <c r="A39" s="30" t="s">
        <v>16</v>
      </c>
      <c r="B39" s="25"/>
      <c r="C39" s="29"/>
      <c r="D39" s="25"/>
      <c r="E39" s="29"/>
      <c r="F39" s="25"/>
      <c r="G39" s="29"/>
      <c r="H39" s="25"/>
      <c r="I39" s="29"/>
      <c r="J39" s="25"/>
      <c r="K39" s="29"/>
      <c r="L39" s="25"/>
      <c r="M39" s="29"/>
      <c r="N39" s="25"/>
      <c r="O39" s="29"/>
      <c r="P39" s="28"/>
    </row>
    <row r="40" spans="1:16" x14ac:dyDescent="0.2">
      <c r="A40" s="20" t="s">
        <v>17</v>
      </c>
      <c r="B40" s="13"/>
      <c r="C40" s="19"/>
      <c r="D40" s="13"/>
      <c r="E40" s="19"/>
      <c r="F40" s="13"/>
      <c r="G40" s="19"/>
      <c r="H40" s="13"/>
      <c r="I40" s="19"/>
      <c r="J40" s="13"/>
      <c r="K40" s="19"/>
      <c r="L40" s="13"/>
      <c r="M40" s="19"/>
      <c r="N40" s="13"/>
      <c r="O40" s="19"/>
      <c r="P40" s="11"/>
    </row>
    <row r="41" spans="1:16" x14ac:dyDescent="0.2">
      <c r="A41" s="2" t="s">
        <v>25</v>
      </c>
      <c r="H41" s="15"/>
      <c r="I41" s="15"/>
    </row>
    <row r="42" spans="1:16" x14ac:dyDescent="0.2">
      <c r="H42" s="15"/>
      <c r="I42" s="15"/>
    </row>
    <row r="46" spans="1:16" x14ac:dyDescent="0.2">
      <c r="B46" s="2"/>
      <c r="C46" s="2"/>
      <c r="D46" s="2"/>
      <c r="E46" s="2"/>
    </row>
    <row r="47" spans="1:16" x14ac:dyDescent="0.2">
      <c r="B47" s="2"/>
      <c r="C47" s="2"/>
      <c r="D47" s="2"/>
      <c r="E47" s="2"/>
    </row>
    <row r="48" spans="1:16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2" spans="2:5" x14ac:dyDescent="0.2">
      <c r="C52" s="43"/>
    </row>
    <row r="54" spans="2:5" x14ac:dyDescent="0.2">
      <c r="C54" s="16"/>
      <c r="D54" s="16"/>
    </row>
    <row r="55" spans="2:5" x14ac:dyDescent="0.2">
      <c r="C55" s="16"/>
      <c r="D55" s="16"/>
      <c r="E55" s="16"/>
    </row>
    <row r="57" spans="2:5" x14ac:dyDescent="0.2">
      <c r="C57" s="16"/>
      <c r="D57" s="16"/>
    </row>
  </sheetData>
  <mergeCells count="39">
    <mergeCell ref="P19:P20"/>
    <mergeCell ref="A35:A36"/>
    <mergeCell ref="B35:C35"/>
    <mergeCell ref="D35:E35"/>
    <mergeCell ref="F35:G35"/>
    <mergeCell ref="H35:I35"/>
    <mergeCell ref="L19:M19"/>
    <mergeCell ref="N19:O19"/>
    <mergeCell ref="L26:M26"/>
    <mergeCell ref="N26:O26"/>
    <mergeCell ref="F19:G19"/>
    <mergeCell ref="H19:I19"/>
    <mergeCell ref="P35:P36"/>
    <mergeCell ref="J35:K35"/>
    <mergeCell ref="L35:M35"/>
    <mergeCell ref="N35:O35"/>
    <mergeCell ref="J26:K26"/>
    <mergeCell ref="P26:P27"/>
    <mergeCell ref="A26:A27"/>
    <mergeCell ref="B26:C26"/>
    <mergeCell ref="D26:E26"/>
    <mergeCell ref="F26:G26"/>
    <mergeCell ref="H26:I26"/>
    <mergeCell ref="A19:A20"/>
    <mergeCell ref="A6:P6"/>
    <mergeCell ref="A11:A13"/>
    <mergeCell ref="B11:F11"/>
    <mergeCell ref="G11:K11"/>
    <mergeCell ref="B12:C12"/>
    <mergeCell ref="D12:E12"/>
    <mergeCell ref="F12:G12"/>
    <mergeCell ref="H12:I12"/>
    <mergeCell ref="J12:K12"/>
    <mergeCell ref="P12:P13"/>
    <mergeCell ref="L12:M12"/>
    <mergeCell ref="N12:O12"/>
    <mergeCell ref="B19:C19"/>
    <mergeCell ref="D19:E19"/>
    <mergeCell ref="J19:K19"/>
  </mergeCells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4">
    <tabColor rgb="FF92D050"/>
  </sheetPr>
  <dimension ref="A6:I57"/>
  <sheetViews>
    <sheetView showGridLines="0" topLeftCell="A2" zoomScale="85" zoomScaleNormal="85" workbookViewId="0">
      <selection activeCell="O47" sqref="O4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265" t="s">
        <v>24</v>
      </c>
      <c r="B6" s="265"/>
      <c r="C6" s="265"/>
      <c r="D6" s="265"/>
      <c r="E6" s="265"/>
      <c r="F6" s="265"/>
    </row>
    <row r="7" spans="1:6" ht="15" customHeight="1" x14ac:dyDescent="0.2">
      <c r="A7" s="41" t="s">
        <v>106</v>
      </c>
      <c r="B7" s="41"/>
      <c r="C7" s="41"/>
      <c r="D7" s="41"/>
      <c r="E7" s="41"/>
      <c r="F7" s="41"/>
    </row>
    <row r="8" spans="1:6" ht="15" customHeight="1" x14ac:dyDescent="0.2">
      <c r="A8" s="41" t="s">
        <v>152</v>
      </c>
      <c r="B8" s="41"/>
      <c r="C8" s="41"/>
      <c r="D8" s="41"/>
      <c r="E8" s="41"/>
      <c r="F8" s="41"/>
    </row>
    <row r="9" spans="1:6" ht="15" customHeight="1" x14ac:dyDescent="0.2">
      <c r="A9" s="41" t="s">
        <v>150</v>
      </c>
      <c r="B9" s="41"/>
      <c r="C9" s="41"/>
      <c r="D9" s="41"/>
      <c r="E9" s="41"/>
      <c r="F9" s="41"/>
    </row>
    <row r="10" spans="1:6" ht="15" customHeight="1" x14ac:dyDescent="0.2">
      <c r="A10" s="42"/>
      <c r="B10" s="42"/>
      <c r="C10" s="42"/>
      <c r="D10" s="42"/>
      <c r="E10" s="42"/>
      <c r="F10" s="41"/>
    </row>
    <row r="11" spans="1:6" ht="14.25" x14ac:dyDescent="0.25">
      <c r="A11" s="285" t="s">
        <v>5</v>
      </c>
      <c r="B11" s="289"/>
      <c r="C11" s="289"/>
      <c r="D11" s="289"/>
      <c r="E11" s="289"/>
      <c r="F11" s="289"/>
    </row>
    <row r="12" spans="1:6" ht="20.25" customHeight="1" x14ac:dyDescent="0.2">
      <c r="A12" s="286"/>
      <c r="B12" s="279" t="s">
        <v>20</v>
      </c>
      <c r="C12" s="280"/>
      <c r="D12" s="279" t="s">
        <v>19</v>
      </c>
      <c r="E12" s="280"/>
      <c r="F12" s="290" t="s">
        <v>3</v>
      </c>
    </row>
    <row r="13" spans="1: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6" x14ac:dyDescent="0.2">
      <c r="A14" s="48" t="s">
        <v>154</v>
      </c>
      <c r="B14" s="39"/>
      <c r="C14" s="38"/>
      <c r="D14" s="39"/>
      <c r="E14" s="38"/>
      <c r="F14" s="21"/>
    </row>
    <row r="15" spans="1:6" x14ac:dyDescent="0.2">
      <c r="A15" s="7" t="s">
        <v>1</v>
      </c>
      <c r="B15" s="9"/>
      <c r="C15" s="18"/>
      <c r="D15" s="9"/>
      <c r="E15" s="18"/>
      <c r="F15" s="10"/>
    </row>
    <row r="16" spans="1:6" x14ac:dyDescent="0.2">
      <c r="A16" s="36" t="s">
        <v>2</v>
      </c>
      <c r="B16" s="35"/>
      <c r="C16" s="34"/>
      <c r="D16" s="35"/>
      <c r="E16" s="34"/>
      <c r="F16" s="33"/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6" x14ac:dyDescent="0.2">
      <c r="A21" s="61" t="s">
        <v>151</v>
      </c>
      <c r="B21" s="31"/>
      <c r="C21" s="22"/>
      <c r="D21" s="31"/>
      <c r="E21" s="22"/>
      <c r="F21" s="21"/>
    </row>
    <row r="22" spans="1:6" x14ac:dyDescent="0.2">
      <c r="A22" s="7" t="s">
        <v>7</v>
      </c>
      <c r="B22" s="9"/>
      <c r="C22" s="18"/>
      <c r="D22" s="9"/>
      <c r="E22" s="18"/>
      <c r="F22" s="10"/>
    </row>
    <row r="23" spans="1:6" x14ac:dyDescent="0.2">
      <c r="A23" s="36" t="s">
        <v>8</v>
      </c>
      <c r="B23" s="35"/>
      <c r="C23" s="34"/>
      <c r="D23" s="35"/>
      <c r="E23" s="34"/>
      <c r="F23" s="33"/>
    </row>
    <row r="24" spans="1:6" x14ac:dyDescent="0.2">
      <c r="A24" s="2" t="s">
        <v>25</v>
      </c>
    </row>
    <row r="26" spans="1:6" x14ac:dyDescent="0.2">
      <c r="A26" s="266" t="s">
        <v>9</v>
      </c>
      <c r="B26" s="279" t="s">
        <v>20</v>
      </c>
      <c r="C26" s="280"/>
      <c r="D26" s="279" t="s">
        <v>19</v>
      </c>
      <c r="E26" s="280"/>
      <c r="F26" s="291" t="s">
        <v>3</v>
      </c>
    </row>
    <row r="27" spans="1:6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291"/>
    </row>
    <row r="28" spans="1:6" x14ac:dyDescent="0.2">
      <c r="A28" s="61" t="s">
        <v>10</v>
      </c>
      <c r="B28" s="31"/>
      <c r="C28" s="22"/>
      <c r="D28" s="31"/>
      <c r="E28" s="22"/>
      <c r="F28" s="21"/>
    </row>
    <row r="29" spans="1:6" x14ac:dyDescent="0.2">
      <c r="A29" s="7" t="s">
        <v>50</v>
      </c>
      <c r="B29" s="9"/>
      <c r="C29" s="18"/>
      <c r="D29" s="9"/>
      <c r="E29" s="18"/>
      <c r="F29" s="10"/>
    </row>
    <row r="30" spans="1:6" x14ac:dyDescent="0.2">
      <c r="A30" s="30" t="s">
        <v>51</v>
      </c>
      <c r="B30" s="25"/>
      <c r="C30" s="29"/>
      <c r="D30" s="25"/>
      <c r="E30" s="29"/>
      <c r="F30" s="28"/>
    </row>
    <row r="31" spans="1:6" x14ac:dyDescent="0.2">
      <c r="A31" s="7" t="s">
        <v>11</v>
      </c>
      <c r="B31" s="9"/>
      <c r="C31" s="18"/>
      <c r="D31" s="9"/>
      <c r="E31" s="18"/>
      <c r="F31" s="10"/>
    </row>
    <row r="32" spans="1:6" x14ac:dyDescent="0.2">
      <c r="A32" s="36" t="s">
        <v>12</v>
      </c>
      <c r="B32" s="35"/>
      <c r="C32" s="34"/>
      <c r="D32" s="35"/>
      <c r="E32" s="34"/>
      <c r="F32" s="33"/>
    </row>
    <row r="33" spans="1:9" x14ac:dyDescent="0.2">
      <c r="A33" s="2" t="s">
        <v>25</v>
      </c>
      <c r="H33" s="15"/>
      <c r="I33" s="15"/>
    </row>
    <row r="35" spans="1:9" x14ac:dyDescent="0.2">
      <c r="A35" s="266" t="s">
        <v>13</v>
      </c>
      <c r="B35" s="279" t="s">
        <v>20</v>
      </c>
      <c r="C35" s="280"/>
      <c r="D35" s="279" t="s">
        <v>19</v>
      </c>
      <c r="E35" s="280"/>
      <c r="F35" s="291" t="s">
        <v>3</v>
      </c>
    </row>
    <row r="36" spans="1:9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291"/>
    </row>
    <row r="37" spans="1:9" x14ac:dyDescent="0.2">
      <c r="A37" s="61" t="s">
        <v>14</v>
      </c>
      <c r="B37" s="23"/>
      <c r="C37" s="22"/>
      <c r="D37" s="23"/>
      <c r="E37" s="22"/>
      <c r="F37" s="21"/>
    </row>
    <row r="38" spans="1:9" x14ac:dyDescent="0.2">
      <c r="A38" s="7" t="s">
        <v>15</v>
      </c>
      <c r="B38" s="26"/>
      <c r="C38" s="18"/>
      <c r="D38" s="26"/>
      <c r="E38" s="18"/>
      <c r="F38" s="10"/>
    </row>
    <row r="39" spans="1:9" x14ac:dyDescent="0.2">
      <c r="A39" s="30" t="s">
        <v>16</v>
      </c>
      <c r="B39" s="25"/>
      <c r="C39" s="29"/>
      <c r="D39" s="25"/>
      <c r="E39" s="29"/>
      <c r="F39" s="28"/>
    </row>
    <row r="40" spans="1:9" x14ac:dyDescent="0.2">
      <c r="A40" s="8" t="s">
        <v>17</v>
      </c>
      <c r="B40" s="13"/>
      <c r="C40" s="19"/>
      <c r="D40" s="13"/>
      <c r="E40" s="19"/>
      <c r="F40" s="11"/>
    </row>
    <row r="41" spans="1:9" x14ac:dyDescent="0.2">
      <c r="A41" s="2" t="s">
        <v>25</v>
      </c>
      <c r="H41" s="15"/>
      <c r="I41" s="15"/>
    </row>
    <row r="42" spans="1:9" ht="14.25" customHeight="1" x14ac:dyDescent="0.2">
      <c r="H42" s="15"/>
      <c r="I42" s="15"/>
    </row>
    <row r="46" spans="1:9" x14ac:dyDescent="0.2">
      <c r="B46" s="2"/>
      <c r="C46" s="2"/>
      <c r="D46" s="2"/>
      <c r="E46" s="2"/>
    </row>
    <row r="47" spans="1:9" x14ac:dyDescent="0.2">
      <c r="B47" s="2"/>
      <c r="C47" s="2"/>
      <c r="D47" s="2"/>
      <c r="E47" s="2"/>
    </row>
    <row r="48" spans="1:9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2" spans="2:5" x14ac:dyDescent="0.2">
      <c r="C52" s="43"/>
    </row>
    <row r="54" spans="2:5" x14ac:dyDescent="0.2">
      <c r="C54" s="16"/>
      <c r="D54" s="16"/>
    </row>
    <row r="55" spans="2:5" x14ac:dyDescent="0.2">
      <c r="C55" s="16"/>
      <c r="D55" s="16"/>
      <c r="E55" s="16"/>
    </row>
    <row r="57" spans="2:5" x14ac:dyDescent="0.2">
      <c r="C57" s="16"/>
      <c r="D57" s="16"/>
    </row>
  </sheetData>
  <mergeCells count="18"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5">
    <tabColor rgb="FF92D050"/>
  </sheetPr>
  <dimension ref="A6:P56"/>
  <sheetViews>
    <sheetView showGridLines="0" topLeftCell="A5" zoomScale="85" zoomScaleNormal="85" workbookViewId="0">
      <selection activeCell="O47" sqref="O4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16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</row>
    <row r="7" spans="1:16" ht="15" customHeight="1" x14ac:dyDescent="0.2">
      <c r="A7" s="41" t="s">
        <v>388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77"/>
      <c r="M7" s="77"/>
      <c r="N7" s="80"/>
      <c r="O7" s="80"/>
      <c r="P7" s="77"/>
    </row>
    <row r="8" spans="1:16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77"/>
      <c r="M8" s="77"/>
      <c r="N8" s="80"/>
      <c r="O8" s="80"/>
      <c r="P8" s="77"/>
    </row>
    <row r="9" spans="1:16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77"/>
      <c r="M9" s="77"/>
      <c r="N9" s="80"/>
      <c r="O9" s="80"/>
      <c r="P9" s="77"/>
    </row>
    <row r="10" spans="1:16" ht="15" customHeight="1" x14ac:dyDescent="0.2">
      <c r="A10" s="42"/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77"/>
      <c r="M10" s="77"/>
      <c r="N10" s="80"/>
      <c r="O10" s="80"/>
      <c r="P10" s="77"/>
    </row>
    <row r="11" spans="1:16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76"/>
      <c r="M11" s="76"/>
      <c r="N11" s="79"/>
      <c r="O11" s="79"/>
      <c r="P11" s="78"/>
    </row>
    <row r="12" spans="1:16" ht="22.5" customHeight="1" x14ac:dyDescent="0.2">
      <c r="A12" s="286"/>
      <c r="B12" s="279" t="s">
        <v>107</v>
      </c>
      <c r="C12" s="280"/>
      <c r="D12" s="288" t="s">
        <v>213</v>
      </c>
      <c r="E12" s="280"/>
      <c r="F12" s="288" t="s">
        <v>211</v>
      </c>
      <c r="G12" s="303"/>
      <c r="H12" s="288" t="s">
        <v>212</v>
      </c>
      <c r="I12" s="280"/>
      <c r="J12" s="288" t="s">
        <v>214</v>
      </c>
      <c r="K12" s="280"/>
      <c r="L12" s="288" t="s">
        <v>215</v>
      </c>
      <c r="M12" s="280"/>
      <c r="N12" s="288" t="s">
        <v>108</v>
      </c>
      <c r="O12" s="280"/>
      <c r="P12" s="291" t="s">
        <v>3</v>
      </c>
    </row>
    <row r="13" spans="1:1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291"/>
    </row>
    <row r="14" spans="1:16" x14ac:dyDescent="0.2">
      <c r="A14" s="48" t="s">
        <v>154</v>
      </c>
      <c r="B14" s="39"/>
      <c r="C14" s="38"/>
      <c r="D14" s="39"/>
      <c r="E14" s="38"/>
      <c r="F14" s="39"/>
      <c r="G14" s="38"/>
      <c r="H14" s="39"/>
      <c r="I14" s="38"/>
      <c r="J14" s="39"/>
      <c r="K14" s="38"/>
      <c r="L14" s="39"/>
      <c r="M14" s="38"/>
      <c r="N14" s="39"/>
      <c r="O14" s="38"/>
      <c r="P14" s="21"/>
    </row>
    <row r="15" spans="1:16" x14ac:dyDescent="0.2">
      <c r="A15" s="7" t="s">
        <v>1</v>
      </c>
      <c r="B15" s="9"/>
      <c r="C15" s="18"/>
      <c r="D15" s="9"/>
      <c r="E15" s="18"/>
      <c r="F15" s="9"/>
      <c r="G15" s="18"/>
      <c r="H15" s="9"/>
      <c r="I15" s="18"/>
      <c r="J15" s="9"/>
      <c r="K15" s="18"/>
      <c r="L15" s="9"/>
      <c r="M15" s="18"/>
      <c r="N15" s="9"/>
      <c r="O15" s="18"/>
      <c r="P15" s="10"/>
    </row>
    <row r="16" spans="1:16" x14ac:dyDescent="0.2">
      <c r="A16" s="36" t="s">
        <v>2</v>
      </c>
      <c r="B16" s="35"/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3"/>
    </row>
    <row r="17" spans="1:16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6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6" ht="12" customHeight="1" x14ac:dyDescent="0.2">
      <c r="A19" s="266" t="s">
        <v>6</v>
      </c>
      <c r="B19" s="279" t="s">
        <v>107</v>
      </c>
      <c r="C19" s="280"/>
      <c r="D19" s="288" t="s">
        <v>213</v>
      </c>
      <c r="E19" s="280"/>
      <c r="F19" s="288" t="s">
        <v>211</v>
      </c>
      <c r="G19" s="303"/>
      <c r="H19" s="288" t="s">
        <v>212</v>
      </c>
      <c r="I19" s="280"/>
      <c r="J19" s="288" t="s">
        <v>214</v>
      </c>
      <c r="K19" s="280"/>
      <c r="L19" s="288" t="s">
        <v>215</v>
      </c>
      <c r="M19" s="280"/>
      <c r="N19" s="288" t="s">
        <v>108</v>
      </c>
      <c r="O19" s="280"/>
      <c r="P19" s="291" t="s">
        <v>3</v>
      </c>
    </row>
    <row r="20" spans="1:1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291"/>
    </row>
    <row r="21" spans="1:16" x14ac:dyDescent="0.2">
      <c r="A21" s="61" t="s">
        <v>151</v>
      </c>
      <c r="B21" s="31"/>
      <c r="C21" s="22"/>
      <c r="D21" s="31"/>
      <c r="E21" s="22"/>
      <c r="F21" s="31"/>
      <c r="G21" s="22"/>
      <c r="H21" s="31"/>
      <c r="I21" s="22"/>
      <c r="J21" s="31"/>
      <c r="K21" s="22"/>
      <c r="L21" s="31"/>
      <c r="M21" s="22"/>
      <c r="N21" s="31"/>
      <c r="O21" s="22"/>
      <c r="P21" s="21"/>
    </row>
    <row r="22" spans="1:16" x14ac:dyDescent="0.2">
      <c r="A22" s="7" t="s">
        <v>7</v>
      </c>
      <c r="B22" s="9"/>
      <c r="C22" s="18"/>
      <c r="D22" s="9"/>
      <c r="E22" s="18"/>
      <c r="F22" s="9"/>
      <c r="G22" s="18"/>
      <c r="H22" s="9"/>
      <c r="I22" s="18"/>
      <c r="J22" s="9"/>
      <c r="K22" s="18"/>
      <c r="L22" s="9"/>
      <c r="M22" s="18"/>
      <c r="N22" s="9"/>
      <c r="O22" s="18"/>
      <c r="P22" s="10"/>
    </row>
    <row r="23" spans="1:16" x14ac:dyDescent="0.2">
      <c r="A23" s="36" t="s">
        <v>8</v>
      </c>
      <c r="B23" s="35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3"/>
    </row>
    <row r="24" spans="1:16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x14ac:dyDescent="0.2"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ht="12" customHeight="1" x14ac:dyDescent="0.2">
      <c r="A26" s="266" t="s">
        <v>9</v>
      </c>
      <c r="B26" s="279" t="s">
        <v>107</v>
      </c>
      <c r="C26" s="280"/>
      <c r="D26" s="288" t="s">
        <v>213</v>
      </c>
      <c r="E26" s="280"/>
      <c r="F26" s="288" t="s">
        <v>211</v>
      </c>
      <c r="G26" s="303"/>
      <c r="H26" s="288" t="s">
        <v>212</v>
      </c>
      <c r="I26" s="280"/>
      <c r="J26" s="288" t="s">
        <v>214</v>
      </c>
      <c r="K26" s="280"/>
      <c r="L26" s="288" t="s">
        <v>215</v>
      </c>
      <c r="M26" s="280"/>
      <c r="N26" s="288" t="s">
        <v>108</v>
      </c>
      <c r="O26" s="280"/>
      <c r="P26" s="291" t="s">
        <v>3</v>
      </c>
    </row>
    <row r="27" spans="1:16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291"/>
    </row>
    <row r="28" spans="1:16" x14ac:dyDescent="0.2">
      <c r="A28" s="61" t="s">
        <v>10</v>
      </c>
      <c r="B28" s="31"/>
      <c r="C28" s="22"/>
      <c r="D28" s="31"/>
      <c r="E28" s="22"/>
      <c r="F28" s="31"/>
      <c r="G28" s="22"/>
      <c r="H28" s="31"/>
      <c r="I28" s="22"/>
      <c r="J28" s="31"/>
      <c r="K28" s="22"/>
      <c r="L28" s="31"/>
      <c r="M28" s="22"/>
      <c r="N28" s="31"/>
      <c r="O28" s="22"/>
      <c r="P28" s="21"/>
    </row>
    <row r="29" spans="1:16" x14ac:dyDescent="0.2">
      <c r="A29" s="7" t="s">
        <v>50</v>
      </c>
      <c r="B29" s="9"/>
      <c r="C29" s="18"/>
      <c r="D29" s="9"/>
      <c r="E29" s="18"/>
      <c r="F29" s="9"/>
      <c r="G29" s="18"/>
      <c r="H29" s="9"/>
      <c r="I29" s="18"/>
      <c r="J29" s="9"/>
      <c r="K29" s="18"/>
      <c r="L29" s="9"/>
      <c r="M29" s="18"/>
      <c r="N29" s="9"/>
      <c r="O29" s="18"/>
      <c r="P29" s="10"/>
    </row>
    <row r="30" spans="1:16" x14ac:dyDescent="0.2">
      <c r="A30" s="82" t="s">
        <v>51</v>
      </c>
      <c r="B30" s="81"/>
      <c r="C30" s="29"/>
      <c r="D30" s="25"/>
      <c r="E30" s="29"/>
      <c r="F30" s="25"/>
      <c r="G30" s="29"/>
      <c r="H30" s="25"/>
      <c r="I30" s="29"/>
      <c r="J30" s="25"/>
      <c r="K30" s="29"/>
      <c r="L30" s="25"/>
      <c r="M30" s="29"/>
      <c r="N30" s="25"/>
      <c r="O30" s="29"/>
      <c r="P30" s="28"/>
    </row>
    <row r="31" spans="1:16" x14ac:dyDescent="0.2">
      <c r="A31" s="7" t="s">
        <v>11</v>
      </c>
      <c r="B31" s="9"/>
      <c r="C31" s="18"/>
      <c r="D31" s="9"/>
      <c r="E31" s="18"/>
      <c r="F31" s="9"/>
      <c r="G31" s="18"/>
      <c r="H31" s="9"/>
      <c r="I31" s="18"/>
      <c r="J31" s="9"/>
      <c r="K31" s="18"/>
      <c r="L31" s="9"/>
      <c r="M31" s="18"/>
      <c r="N31" s="9"/>
      <c r="O31" s="18"/>
      <c r="P31" s="10"/>
    </row>
    <row r="32" spans="1:16" x14ac:dyDescent="0.2">
      <c r="A32" s="36" t="s">
        <v>12</v>
      </c>
      <c r="B32" s="35"/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3"/>
    </row>
    <row r="33" spans="1:16" x14ac:dyDescent="0.2">
      <c r="A33" s="2" t="s">
        <v>25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6" x14ac:dyDescent="0.2"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6" ht="12" customHeight="1" x14ac:dyDescent="0.2">
      <c r="A35" s="266" t="s">
        <v>13</v>
      </c>
      <c r="B35" s="279" t="s">
        <v>107</v>
      </c>
      <c r="C35" s="280"/>
      <c r="D35" s="288" t="s">
        <v>213</v>
      </c>
      <c r="E35" s="280"/>
      <c r="F35" s="288" t="s">
        <v>211</v>
      </c>
      <c r="G35" s="303"/>
      <c r="H35" s="288" t="s">
        <v>212</v>
      </c>
      <c r="I35" s="280"/>
      <c r="J35" s="288" t="s">
        <v>214</v>
      </c>
      <c r="K35" s="280"/>
      <c r="L35" s="288" t="s">
        <v>215</v>
      </c>
      <c r="M35" s="280"/>
      <c r="N35" s="288" t="s">
        <v>108</v>
      </c>
      <c r="O35" s="280"/>
      <c r="P35" s="291" t="s">
        <v>3</v>
      </c>
    </row>
    <row r="36" spans="1:16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46" t="s">
        <v>18</v>
      </c>
      <c r="I36" s="47" t="s">
        <v>4</v>
      </c>
      <c r="J36" s="46" t="s">
        <v>18</v>
      </c>
      <c r="K36" s="47" t="s">
        <v>4</v>
      </c>
      <c r="L36" s="46" t="s">
        <v>18</v>
      </c>
      <c r="M36" s="47" t="s">
        <v>4</v>
      </c>
      <c r="N36" s="46" t="s">
        <v>18</v>
      </c>
      <c r="O36" s="47" t="s">
        <v>4</v>
      </c>
      <c r="P36" s="291"/>
    </row>
    <row r="37" spans="1:16" x14ac:dyDescent="0.2">
      <c r="A37" s="72" t="s">
        <v>14</v>
      </c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1"/>
    </row>
    <row r="38" spans="1:16" x14ac:dyDescent="0.2">
      <c r="A38" s="27" t="s">
        <v>15</v>
      </c>
      <c r="B38" s="26"/>
      <c r="C38" s="18"/>
      <c r="D38" s="26"/>
      <c r="E38" s="18"/>
      <c r="F38" s="26"/>
      <c r="G38" s="18"/>
      <c r="H38" s="26"/>
      <c r="I38" s="18"/>
      <c r="J38" s="26"/>
      <c r="K38" s="18"/>
      <c r="L38" s="26"/>
      <c r="M38" s="18"/>
      <c r="N38" s="26"/>
      <c r="O38" s="18"/>
      <c r="P38" s="10"/>
    </row>
    <row r="39" spans="1:16" x14ac:dyDescent="0.2">
      <c r="A39" s="30" t="s">
        <v>16</v>
      </c>
      <c r="B39" s="25"/>
      <c r="C39" s="29"/>
      <c r="D39" s="25"/>
      <c r="E39" s="29"/>
      <c r="F39" s="25"/>
      <c r="G39" s="29"/>
      <c r="H39" s="25"/>
      <c r="I39" s="29"/>
      <c r="J39" s="25"/>
      <c r="K39" s="29"/>
      <c r="L39" s="25"/>
      <c r="M39" s="29"/>
      <c r="N39" s="25"/>
      <c r="O39" s="29"/>
      <c r="P39" s="28"/>
    </row>
    <row r="40" spans="1:16" x14ac:dyDescent="0.2">
      <c r="A40" s="20" t="s">
        <v>17</v>
      </c>
      <c r="B40" s="13"/>
      <c r="C40" s="19"/>
      <c r="D40" s="13"/>
      <c r="E40" s="19"/>
      <c r="F40" s="13"/>
      <c r="G40" s="19"/>
      <c r="H40" s="13"/>
      <c r="I40" s="19"/>
      <c r="J40" s="13"/>
      <c r="K40" s="19"/>
      <c r="L40" s="13"/>
      <c r="M40" s="19"/>
      <c r="N40" s="13"/>
      <c r="O40" s="19"/>
      <c r="P40" s="11"/>
    </row>
    <row r="41" spans="1:16" x14ac:dyDescent="0.2">
      <c r="A41" s="2" t="s">
        <v>25</v>
      </c>
      <c r="H41" s="15"/>
      <c r="I41" s="15"/>
    </row>
    <row r="42" spans="1:16" x14ac:dyDescent="0.2">
      <c r="H42" s="15"/>
      <c r="I42" s="15"/>
    </row>
    <row r="45" spans="1:16" x14ac:dyDescent="0.2">
      <c r="B45" s="2"/>
      <c r="C45" s="2"/>
      <c r="D45" s="2"/>
      <c r="E45" s="2"/>
    </row>
    <row r="46" spans="1:16" x14ac:dyDescent="0.2">
      <c r="B46" s="2"/>
      <c r="C46" s="2"/>
      <c r="D46" s="2"/>
      <c r="E46" s="2"/>
    </row>
    <row r="47" spans="1:16" x14ac:dyDescent="0.2">
      <c r="B47" s="2"/>
      <c r="C47" s="2"/>
      <c r="D47" s="2"/>
      <c r="E47" s="2"/>
    </row>
    <row r="48" spans="1:16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1" spans="2:5" x14ac:dyDescent="0.2">
      <c r="C51" s="43"/>
    </row>
    <row r="53" spans="2:5" x14ac:dyDescent="0.2">
      <c r="C53" s="16"/>
      <c r="D53" s="16"/>
    </row>
    <row r="54" spans="2:5" x14ac:dyDescent="0.2">
      <c r="C54" s="16"/>
      <c r="D54" s="16"/>
      <c r="E54" s="16"/>
    </row>
    <row r="56" spans="2:5" x14ac:dyDescent="0.2">
      <c r="C56" s="16"/>
      <c r="D56" s="16"/>
    </row>
  </sheetData>
  <mergeCells count="39">
    <mergeCell ref="J35:K35"/>
    <mergeCell ref="L35:M35"/>
    <mergeCell ref="N35:O35"/>
    <mergeCell ref="P35:P36"/>
    <mergeCell ref="A35:A36"/>
    <mergeCell ref="B35:C35"/>
    <mergeCell ref="D35:E35"/>
    <mergeCell ref="F35:G35"/>
    <mergeCell ref="H35:I35"/>
    <mergeCell ref="J26:K26"/>
    <mergeCell ref="L26:M26"/>
    <mergeCell ref="N26:O26"/>
    <mergeCell ref="P26:P27"/>
    <mergeCell ref="A19:A20"/>
    <mergeCell ref="B19:C19"/>
    <mergeCell ref="D19:E19"/>
    <mergeCell ref="F19:G19"/>
    <mergeCell ref="H19:I19"/>
    <mergeCell ref="A26:A27"/>
    <mergeCell ref="B26:C26"/>
    <mergeCell ref="D26:E26"/>
    <mergeCell ref="F26:G26"/>
    <mergeCell ref="H26:I26"/>
    <mergeCell ref="J19:K19"/>
    <mergeCell ref="L19:M19"/>
    <mergeCell ref="N19:O19"/>
    <mergeCell ref="P19:P20"/>
    <mergeCell ref="A6:P6"/>
    <mergeCell ref="A11:A13"/>
    <mergeCell ref="B11:F11"/>
    <mergeCell ref="G11:K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6">
    <tabColor rgb="FF92D050"/>
  </sheetPr>
  <dimension ref="A6:I57"/>
  <sheetViews>
    <sheetView showGridLines="0" topLeftCell="A2" zoomScale="85" zoomScaleNormal="85" workbookViewId="0">
      <selection activeCell="O47" sqref="O4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265" t="s">
        <v>24</v>
      </c>
      <c r="B6" s="265"/>
      <c r="C6" s="265"/>
      <c r="D6" s="265"/>
      <c r="E6" s="265"/>
      <c r="F6" s="265"/>
    </row>
    <row r="7" spans="1:6" ht="15" customHeight="1" x14ac:dyDescent="0.2">
      <c r="A7" s="41" t="s">
        <v>109</v>
      </c>
      <c r="B7" s="41"/>
      <c r="C7" s="41"/>
      <c r="D7" s="41"/>
      <c r="E7" s="41"/>
      <c r="F7" s="41"/>
    </row>
    <row r="8" spans="1:6" ht="15" customHeight="1" x14ac:dyDescent="0.2">
      <c r="A8" s="41" t="s">
        <v>152</v>
      </c>
      <c r="B8" s="41"/>
      <c r="C8" s="41"/>
      <c r="D8" s="41"/>
      <c r="E8" s="41"/>
      <c r="F8" s="41"/>
    </row>
    <row r="9" spans="1:6" ht="15" customHeight="1" x14ac:dyDescent="0.2">
      <c r="A9" s="41" t="s">
        <v>150</v>
      </c>
      <c r="B9" s="41"/>
      <c r="C9" s="41"/>
      <c r="D9" s="41"/>
      <c r="E9" s="41"/>
      <c r="F9" s="41"/>
    </row>
    <row r="10" spans="1:6" ht="15" customHeight="1" x14ac:dyDescent="0.2">
      <c r="A10" s="42"/>
      <c r="B10" s="42"/>
      <c r="C10" s="42"/>
      <c r="D10" s="42"/>
      <c r="E10" s="42"/>
      <c r="F10" s="41"/>
    </row>
    <row r="11" spans="1:6" ht="14.25" x14ac:dyDescent="0.25">
      <c r="A11" s="285" t="s">
        <v>5</v>
      </c>
      <c r="B11" s="289"/>
      <c r="C11" s="289"/>
      <c r="D11" s="289"/>
      <c r="E11" s="289"/>
      <c r="F11" s="289"/>
    </row>
    <row r="12" spans="1:6" ht="20.25" customHeight="1" x14ac:dyDescent="0.2">
      <c r="A12" s="286"/>
      <c r="B12" s="279" t="s">
        <v>20</v>
      </c>
      <c r="C12" s="280"/>
      <c r="D12" s="279" t="s">
        <v>19</v>
      </c>
      <c r="E12" s="280"/>
      <c r="F12" s="290" t="s">
        <v>3</v>
      </c>
    </row>
    <row r="13" spans="1: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6" x14ac:dyDescent="0.2">
      <c r="A14" s="48" t="s">
        <v>154</v>
      </c>
      <c r="B14" s="39"/>
      <c r="C14" s="38"/>
      <c r="D14" s="39"/>
      <c r="E14" s="38"/>
      <c r="F14" s="21"/>
    </row>
    <row r="15" spans="1:6" x14ac:dyDescent="0.2">
      <c r="A15" s="7" t="s">
        <v>1</v>
      </c>
      <c r="B15" s="9"/>
      <c r="C15" s="18"/>
      <c r="D15" s="9"/>
      <c r="E15" s="18"/>
      <c r="F15" s="10"/>
    </row>
    <row r="16" spans="1:6" x14ac:dyDescent="0.2">
      <c r="A16" s="36" t="s">
        <v>2</v>
      </c>
      <c r="B16" s="35"/>
      <c r="C16" s="34"/>
      <c r="D16" s="35"/>
      <c r="E16" s="34"/>
      <c r="F16" s="33"/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6" x14ac:dyDescent="0.2">
      <c r="A21" s="61" t="s">
        <v>151</v>
      </c>
      <c r="B21" s="31"/>
      <c r="C21" s="22"/>
      <c r="D21" s="31"/>
      <c r="E21" s="22"/>
      <c r="F21" s="21"/>
    </row>
    <row r="22" spans="1:6" x14ac:dyDescent="0.2">
      <c r="A22" s="7" t="s">
        <v>7</v>
      </c>
      <c r="B22" s="9"/>
      <c r="C22" s="18"/>
      <c r="D22" s="9"/>
      <c r="E22" s="18"/>
      <c r="F22" s="10"/>
    </row>
    <row r="23" spans="1:6" x14ac:dyDescent="0.2">
      <c r="A23" s="36" t="s">
        <v>8</v>
      </c>
      <c r="B23" s="35"/>
      <c r="C23" s="34"/>
      <c r="D23" s="35"/>
      <c r="E23" s="34"/>
      <c r="F23" s="33"/>
    </row>
    <row r="24" spans="1:6" x14ac:dyDescent="0.2">
      <c r="A24" s="2" t="s">
        <v>25</v>
      </c>
    </row>
    <row r="26" spans="1:6" x14ac:dyDescent="0.2">
      <c r="A26" s="266" t="s">
        <v>9</v>
      </c>
      <c r="B26" s="279" t="s">
        <v>20</v>
      </c>
      <c r="C26" s="280"/>
      <c r="D26" s="279" t="s">
        <v>19</v>
      </c>
      <c r="E26" s="280"/>
      <c r="F26" s="291" t="s">
        <v>3</v>
      </c>
    </row>
    <row r="27" spans="1:6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291"/>
    </row>
    <row r="28" spans="1:6" x14ac:dyDescent="0.2">
      <c r="A28" s="61" t="s">
        <v>10</v>
      </c>
      <c r="B28" s="31"/>
      <c r="C28" s="22"/>
      <c r="D28" s="31"/>
      <c r="E28" s="22"/>
      <c r="F28" s="21"/>
    </row>
    <row r="29" spans="1:6" x14ac:dyDescent="0.2">
      <c r="A29" s="7" t="s">
        <v>50</v>
      </c>
      <c r="B29" s="9"/>
      <c r="C29" s="18"/>
      <c r="D29" s="9"/>
      <c r="E29" s="18"/>
      <c r="F29" s="10"/>
    </row>
    <row r="30" spans="1:6" x14ac:dyDescent="0.2">
      <c r="A30" s="30" t="s">
        <v>51</v>
      </c>
      <c r="B30" s="25"/>
      <c r="C30" s="29"/>
      <c r="D30" s="25"/>
      <c r="E30" s="29"/>
      <c r="F30" s="28"/>
    </row>
    <row r="31" spans="1:6" x14ac:dyDescent="0.2">
      <c r="A31" s="7" t="s">
        <v>11</v>
      </c>
      <c r="B31" s="9"/>
      <c r="C31" s="18"/>
      <c r="D31" s="9"/>
      <c r="E31" s="18"/>
      <c r="F31" s="10"/>
    </row>
    <row r="32" spans="1:6" x14ac:dyDescent="0.2">
      <c r="A32" s="36" t="s">
        <v>12</v>
      </c>
      <c r="B32" s="35"/>
      <c r="C32" s="34"/>
      <c r="D32" s="35"/>
      <c r="E32" s="34"/>
      <c r="F32" s="33"/>
    </row>
    <row r="33" spans="1:9" x14ac:dyDescent="0.2">
      <c r="A33" s="2" t="s">
        <v>25</v>
      </c>
      <c r="H33" s="15"/>
      <c r="I33" s="15"/>
    </row>
    <row r="35" spans="1:9" x14ac:dyDescent="0.2">
      <c r="A35" s="266" t="s">
        <v>13</v>
      </c>
      <c r="B35" s="279" t="s">
        <v>20</v>
      </c>
      <c r="C35" s="280"/>
      <c r="D35" s="279" t="s">
        <v>19</v>
      </c>
      <c r="E35" s="280"/>
      <c r="F35" s="291" t="s">
        <v>3</v>
      </c>
    </row>
    <row r="36" spans="1:9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291"/>
    </row>
    <row r="37" spans="1:9" x14ac:dyDescent="0.2">
      <c r="A37" s="61" t="s">
        <v>14</v>
      </c>
      <c r="B37" s="23"/>
      <c r="C37" s="22"/>
      <c r="D37" s="23"/>
      <c r="E37" s="22"/>
      <c r="F37" s="21"/>
    </row>
    <row r="38" spans="1:9" x14ac:dyDescent="0.2">
      <c r="A38" s="7" t="s">
        <v>15</v>
      </c>
      <c r="B38" s="26"/>
      <c r="C38" s="18"/>
      <c r="D38" s="26"/>
      <c r="E38" s="18"/>
      <c r="F38" s="10"/>
    </row>
    <row r="39" spans="1:9" x14ac:dyDescent="0.2">
      <c r="A39" s="30" t="s">
        <v>16</v>
      </c>
      <c r="B39" s="25"/>
      <c r="C39" s="29"/>
      <c r="D39" s="25"/>
      <c r="E39" s="29"/>
      <c r="F39" s="28"/>
    </row>
    <row r="40" spans="1:9" x14ac:dyDescent="0.2">
      <c r="A40" s="8" t="s">
        <v>17</v>
      </c>
      <c r="B40" s="13"/>
      <c r="C40" s="19"/>
      <c r="D40" s="13"/>
      <c r="E40" s="19"/>
      <c r="F40" s="11"/>
    </row>
    <row r="41" spans="1:9" x14ac:dyDescent="0.2">
      <c r="A41" s="2" t="s">
        <v>25</v>
      </c>
      <c r="H41" s="15"/>
      <c r="I41" s="15"/>
    </row>
    <row r="42" spans="1:9" x14ac:dyDescent="0.2">
      <c r="H42" s="15"/>
      <c r="I42" s="15"/>
    </row>
    <row r="46" spans="1:9" x14ac:dyDescent="0.2">
      <c r="B46" s="2"/>
      <c r="C46" s="2"/>
      <c r="D46" s="2"/>
      <c r="E46" s="2"/>
    </row>
    <row r="47" spans="1:9" x14ac:dyDescent="0.2">
      <c r="B47" s="2"/>
      <c r="C47" s="2"/>
      <c r="D47" s="2"/>
      <c r="E47" s="2"/>
    </row>
    <row r="48" spans="1:9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2" spans="2:5" x14ac:dyDescent="0.2">
      <c r="C52" s="43"/>
    </row>
    <row r="54" spans="2:5" x14ac:dyDescent="0.2">
      <c r="C54" s="16"/>
      <c r="D54" s="16"/>
    </row>
    <row r="55" spans="2:5" x14ac:dyDescent="0.2">
      <c r="C55" s="16"/>
      <c r="D55" s="16"/>
      <c r="E55" s="16"/>
    </row>
    <row r="57" spans="2:5" x14ac:dyDescent="0.2">
      <c r="C57" s="16"/>
      <c r="D57" s="16"/>
    </row>
  </sheetData>
  <mergeCells count="18"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7">
    <tabColor rgb="FF92D050"/>
  </sheetPr>
  <dimension ref="A6:I57"/>
  <sheetViews>
    <sheetView showGridLines="0" topLeftCell="A2" zoomScale="85" zoomScaleNormal="85" workbookViewId="0">
      <selection activeCell="O47" sqref="O4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265" t="s">
        <v>24</v>
      </c>
      <c r="B6" s="265"/>
      <c r="C6" s="265"/>
      <c r="D6" s="265"/>
      <c r="E6" s="265"/>
      <c r="F6" s="265"/>
    </row>
    <row r="7" spans="1:6" ht="15" customHeight="1" x14ac:dyDescent="0.2">
      <c r="A7" s="41" t="s">
        <v>110</v>
      </c>
      <c r="B7" s="41"/>
      <c r="C7" s="41"/>
      <c r="D7" s="41"/>
      <c r="E7" s="41"/>
      <c r="F7" s="41"/>
    </row>
    <row r="8" spans="1:6" ht="15" customHeight="1" x14ac:dyDescent="0.2">
      <c r="A8" s="41" t="s">
        <v>152</v>
      </c>
      <c r="B8" s="41"/>
      <c r="C8" s="41"/>
      <c r="D8" s="41"/>
      <c r="E8" s="41"/>
      <c r="F8" s="41"/>
    </row>
    <row r="9" spans="1:6" ht="15" customHeight="1" x14ac:dyDescent="0.2">
      <c r="A9" s="41" t="s">
        <v>150</v>
      </c>
      <c r="B9" s="41"/>
      <c r="C9" s="41"/>
      <c r="D9" s="41"/>
      <c r="E9" s="41"/>
      <c r="F9" s="41"/>
    </row>
    <row r="10" spans="1:6" ht="15" customHeight="1" x14ac:dyDescent="0.2">
      <c r="A10" s="42"/>
      <c r="B10" s="42"/>
      <c r="C10" s="42"/>
      <c r="D10" s="42"/>
      <c r="E10" s="42"/>
      <c r="F10" s="41"/>
    </row>
    <row r="11" spans="1:6" ht="14.25" x14ac:dyDescent="0.25">
      <c r="A11" s="285" t="s">
        <v>5</v>
      </c>
      <c r="B11" s="289"/>
      <c r="C11" s="289"/>
      <c r="D11" s="289"/>
      <c r="E11" s="289"/>
      <c r="F11" s="289"/>
    </row>
    <row r="12" spans="1:6" ht="20.25" customHeight="1" x14ac:dyDescent="0.2">
      <c r="A12" s="286"/>
      <c r="B12" s="279" t="s">
        <v>111</v>
      </c>
      <c r="C12" s="280"/>
      <c r="D12" s="279" t="s">
        <v>112</v>
      </c>
      <c r="E12" s="280"/>
      <c r="F12" s="290" t="s">
        <v>3</v>
      </c>
    </row>
    <row r="13" spans="1: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6" x14ac:dyDescent="0.2">
      <c r="A14" s="48" t="s">
        <v>154</v>
      </c>
      <c r="B14" s="39"/>
      <c r="C14" s="38"/>
      <c r="D14" s="39"/>
      <c r="E14" s="38"/>
      <c r="F14" s="21"/>
    </row>
    <row r="15" spans="1:6" x14ac:dyDescent="0.2">
      <c r="A15" s="7" t="s">
        <v>1</v>
      </c>
      <c r="B15" s="9"/>
      <c r="C15" s="18"/>
      <c r="D15" s="9"/>
      <c r="E15" s="18"/>
      <c r="F15" s="10"/>
    </row>
    <row r="16" spans="1:6" x14ac:dyDescent="0.2">
      <c r="A16" s="36" t="s">
        <v>2</v>
      </c>
      <c r="B16" s="35"/>
      <c r="C16" s="34"/>
      <c r="D16" s="35"/>
      <c r="E16" s="34"/>
      <c r="F16" s="33"/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x14ac:dyDescent="0.2">
      <c r="A19" s="266" t="s">
        <v>6</v>
      </c>
      <c r="B19" s="279" t="s">
        <v>111</v>
      </c>
      <c r="C19" s="280"/>
      <c r="D19" s="279" t="s">
        <v>112</v>
      </c>
      <c r="E19" s="280"/>
      <c r="F19" s="28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82"/>
    </row>
    <row r="21" spans="1:6" x14ac:dyDescent="0.2">
      <c r="A21" s="61" t="s">
        <v>151</v>
      </c>
      <c r="B21" s="31"/>
      <c r="C21" s="22"/>
      <c r="D21" s="31"/>
      <c r="E21" s="22"/>
      <c r="F21" s="21"/>
    </row>
    <row r="22" spans="1:6" x14ac:dyDescent="0.2">
      <c r="A22" s="7" t="s">
        <v>7</v>
      </c>
      <c r="B22" s="9"/>
      <c r="C22" s="18"/>
      <c r="D22" s="9"/>
      <c r="E22" s="18"/>
      <c r="F22" s="10"/>
    </row>
    <row r="23" spans="1:6" x14ac:dyDescent="0.2">
      <c r="A23" s="36" t="s">
        <v>8</v>
      </c>
      <c r="B23" s="35"/>
      <c r="C23" s="34"/>
      <c r="D23" s="35"/>
      <c r="E23" s="34"/>
      <c r="F23" s="33"/>
    </row>
    <row r="24" spans="1:6" x14ac:dyDescent="0.2">
      <c r="A24" s="2" t="s">
        <v>25</v>
      </c>
    </row>
    <row r="26" spans="1:6" x14ac:dyDescent="0.2">
      <c r="A26" s="266" t="s">
        <v>9</v>
      </c>
      <c r="B26" s="279" t="s">
        <v>111</v>
      </c>
      <c r="C26" s="280"/>
      <c r="D26" s="279" t="s">
        <v>112</v>
      </c>
      <c r="E26" s="280"/>
      <c r="F26" s="281" t="s">
        <v>3</v>
      </c>
    </row>
    <row r="27" spans="1:6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282"/>
    </row>
    <row r="28" spans="1:6" x14ac:dyDescent="0.2">
      <c r="A28" s="61" t="s">
        <v>10</v>
      </c>
      <c r="B28" s="31"/>
      <c r="C28" s="22"/>
      <c r="D28" s="31"/>
      <c r="E28" s="22"/>
      <c r="F28" s="21"/>
    </row>
    <row r="29" spans="1:6" x14ac:dyDescent="0.2">
      <c r="A29" s="7" t="s">
        <v>50</v>
      </c>
      <c r="B29" s="9"/>
      <c r="C29" s="18"/>
      <c r="D29" s="9"/>
      <c r="E29" s="18"/>
      <c r="F29" s="10"/>
    </row>
    <row r="30" spans="1:6" x14ac:dyDescent="0.2">
      <c r="A30" s="30" t="s">
        <v>51</v>
      </c>
      <c r="B30" s="25"/>
      <c r="C30" s="29"/>
      <c r="D30" s="25"/>
      <c r="E30" s="29"/>
      <c r="F30" s="28"/>
    </row>
    <row r="31" spans="1:6" x14ac:dyDescent="0.2">
      <c r="A31" s="7" t="s">
        <v>11</v>
      </c>
      <c r="B31" s="9"/>
      <c r="C31" s="18"/>
      <c r="D31" s="9"/>
      <c r="E31" s="18"/>
      <c r="F31" s="10"/>
    </row>
    <row r="32" spans="1:6" x14ac:dyDescent="0.2">
      <c r="A32" s="36" t="s">
        <v>12</v>
      </c>
      <c r="B32" s="35"/>
      <c r="C32" s="34"/>
      <c r="D32" s="35"/>
      <c r="E32" s="34"/>
      <c r="F32" s="33"/>
    </row>
    <row r="33" spans="1:9" x14ac:dyDescent="0.2">
      <c r="A33" s="2" t="s">
        <v>25</v>
      </c>
      <c r="H33" s="15"/>
      <c r="I33" s="15"/>
    </row>
    <row r="35" spans="1:9" x14ac:dyDescent="0.2">
      <c r="A35" s="266" t="s">
        <v>13</v>
      </c>
      <c r="B35" s="279" t="s">
        <v>111</v>
      </c>
      <c r="C35" s="280"/>
      <c r="D35" s="279" t="s">
        <v>112</v>
      </c>
      <c r="E35" s="280"/>
      <c r="F35" s="281" t="s">
        <v>3</v>
      </c>
    </row>
    <row r="36" spans="1:9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282"/>
    </row>
    <row r="37" spans="1:9" x14ac:dyDescent="0.2">
      <c r="A37" s="61" t="s">
        <v>14</v>
      </c>
      <c r="B37" s="23"/>
      <c r="C37" s="22"/>
      <c r="D37" s="23"/>
      <c r="E37" s="22"/>
      <c r="F37" s="21"/>
    </row>
    <row r="38" spans="1:9" x14ac:dyDescent="0.2">
      <c r="A38" s="7" t="s">
        <v>15</v>
      </c>
      <c r="B38" s="26"/>
      <c r="C38" s="18"/>
      <c r="D38" s="26"/>
      <c r="E38" s="18"/>
      <c r="F38" s="10"/>
    </row>
    <row r="39" spans="1:9" x14ac:dyDescent="0.2">
      <c r="A39" s="30" t="s">
        <v>16</v>
      </c>
      <c r="B39" s="25"/>
      <c r="C39" s="29"/>
      <c r="D39" s="25"/>
      <c r="E39" s="29"/>
      <c r="F39" s="28"/>
    </row>
    <row r="40" spans="1:9" x14ac:dyDescent="0.2">
      <c r="A40" s="8" t="s">
        <v>17</v>
      </c>
      <c r="B40" s="13"/>
      <c r="C40" s="19"/>
      <c r="D40" s="13"/>
      <c r="E40" s="19"/>
      <c r="F40" s="11"/>
    </row>
    <row r="41" spans="1:9" x14ac:dyDescent="0.2">
      <c r="A41" s="2" t="s">
        <v>25</v>
      </c>
      <c r="H41" s="15"/>
      <c r="I41" s="15"/>
    </row>
    <row r="42" spans="1:9" x14ac:dyDescent="0.2">
      <c r="H42" s="15"/>
      <c r="I42" s="15"/>
    </row>
    <row r="46" spans="1:9" x14ac:dyDescent="0.2">
      <c r="B46" s="2"/>
      <c r="C46" s="2"/>
      <c r="D46" s="2"/>
      <c r="E46" s="2"/>
    </row>
    <row r="47" spans="1:9" x14ac:dyDescent="0.2">
      <c r="B47" s="2"/>
      <c r="C47" s="2"/>
      <c r="D47" s="2"/>
      <c r="E47" s="2"/>
    </row>
    <row r="48" spans="1:9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2" spans="2:5" x14ac:dyDescent="0.2">
      <c r="C52" s="43"/>
    </row>
    <row r="54" spans="2:5" x14ac:dyDescent="0.2">
      <c r="C54" s="16"/>
      <c r="D54" s="16"/>
    </row>
    <row r="55" spans="2:5" x14ac:dyDescent="0.2">
      <c r="C55" s="16"/>
      <c r="D55" s="16"/>
      <c r="E55" s="16"/>
    </row>
    <row r="57" spans="2:5" x14ac:dyDescent="0.2">
      <c r="C57" s="16"/>
      <c r="D57" s="16"/>
    </row>
  </sheetData>
  <mergeCells count="18"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8">
    <tabColor rgb="FF92D050"/>
  </sheetPr>
  <dimension ref="A6:N58"/>
  <sheetViews>
    <sheetView showGridLines="0" topLeftCell="A2" zoomScale="85" zoomScaleNormal="85" workbookViewId="0">
      <selection activeCell="O47" sqref="O4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8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</row>
    <row r="7" spans="1:8" ht="15" customHeight="1" x14ac:dyDescent="0.2">
      <c r="A7" s="41" t="s">
        <v>216</v>
      </c>
      <c r="B7" s="41"/>
      <c r="C7" s="41"/>
      <c r="D7" s="41"/>
      <c r="E7" s="41"/>
      <c r="F7" s="41"/>
      <c r="G7" s="41"/>
      <c r="H7" s="41"/>
    </row>
    <row r="8" spans="1:8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</row>
    <row r="9" spans="1:8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</row>
    <row r="10" spans="1:8" ht="15" customHeight="1" x14ac:dyDescent="0.2">
      <c r="A10" s="42"/>
      <c r="B10" s="42"/>
      <c r="C10" s="42"/>
      <c r="D10" s="42"/>
      <c r="E10" s="42"/>
      <c r="F10" s="42"/>
      <c r="G10" s="42"/>
      <c r="H10" s="41"/>
    </row>
    <row r="11" spans="1:8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</row>
    <row r="12" spans="1:8" ht="20.25" customHeight="1" x14ac:dyDescent="0.2">
      <c r="A12" s="286"/>
      <c r="B12" s="279" t="s">
        <v>33</v>
      </c>
      <c r="C12" s="280"/>
      <c r="D12" s="288" t="s">
        <v>19</v>
      </c>
      <c r="E12" s="280"/>
      <c r="F12" s="279" t="s">
        <v>49</v>
      </c>
      <c r="G12" s="280"/>
      <c r="H12" s="290" t="s">
        <v>3</v>
      </c>
    </row>
    <row r="13" spans="1:8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282"/>
    </row>
    <row r="14" spans="1:8" x14ac:dyDescent="0.2">
      <c r="A14" s="48" t="s">
        <v>154</v>
      </c>
      <c r="B14" s="39"/>
      <c r="C14" s="38"/>
      <c r="D14" s="39"/>
      <c r="E14" s="38"/>
      <c r="F14" s="39"/>
      <c r="G14" s="38"/>
      <c r="H14" s="21"/>
    </row>
    <row r="15" spans="1:8" x14ac:dyDescent="0.2">
      <c r="A15" s="7" t="s">
        <v>1</v>
      </c>
      <c r="B15" s="9"/>
      <c r="C15" s="18"/>
      <c r="D15" s="9"/>
      <c r="E15" s="18"/>
      <c r="F15" s="9"/>
      <c r="G15" s="18"/>
      <c r="H15" s="10"/>
    </row>
    <row r="16" spans="1:8" x14ac:dyDescent="0.2">
      <c r="A16" s="36" t="s">
        <v>2</v>
      </c>
      <c r="B16" s="35"/>
      <c r="C16" s="34"/>
      <c r="D16" s="35"/>
      <c r="E16" s="34"/>
      <c r="F16" s="35"/>
      <c r="G16" s="34"/>
      <c r="H16" s="33"/>
    </row>
    <row r="17" spans="1:8" x14ac:dyDescent="0.2">
      <c r="A17" s="2" t="s">
        <v>25</v>
      </c>
      <c r="B17" s="6"/>
      <c r="C17" s="6"/>
      <c r="D17" s="6"/>
      <c r="E17" s="6"/>
      <c r="F17" s="6"/>
      <c r="G17" s="6"/>
    </row>
    <row r="18" spans="1:8" x14ac:dyDescent="0.2">
      <c r="B18" s="6"/>
      <c r="C18" s="6"/>
      <c r="D18" s="6"/>
      <c r="E18" s="6"/>
      <c r="F18" s="6"/>
      <c r="G18" s="6"/>
    </row>
    <row r="19" spans="1:8" ht="12" customHeight="1" x14ac:dyDescent="0.2">
      <c r="A19" s="266" t="s">
        <v>6</v>
      </c>
      <c r="B19" s="279" t="s">
        <v>33</v>
      </c>
      <c r="C19" s="280"/>
      <c r="D19" s="288" t="s">
        <v>19</v>
      </c>
      <c r="E19" s="280"/>
      <c r="F19" s="279" t="s">
        <v>49</v>
      </c>
      <c r="G19" s="280"/>
      <c r="H19" s="281" t="s">
        <v>3</v>
      </c>
    </row>
    <row r="20" spans="1:8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282"/>
    </row>
    <row r="21" spans="1:8" x14ac:dyDescent="0.2">
      <c r="A21" s="61" t="s">
        <v>151</v>
      </c>
      <c r="B21" s="31"/>
      <c r="C21" s="22"/>
      <c r="D21" s="31"/>
      <c r="E21" s="22"/>
      <c r="F21" s="31"/>
      <c r="G21" s="22"/>
      <c r="H21" s="21"/>
    </row>
    <row r="22" spans="1:8" x14ac:dyDescent="0.2">
      <c r="A22" s="7" t="s">
        <v>7</v>
      </c>
      <c r="B22" s="9"/>
      <c r="C22" s="18"/>
      <c r="D22" s="9"/>
      <c r="E22" s="18"/>
      <c r="F22" s="9"/>
      <c r="G22" s="18"/>
      <c r="H22" s="10"/>
    </row>
    <row r="23" spans="1:8" x14ac:dyDescent="0.2">
      <c r="A23" s="36" t="s">
        <v>8</v>
      </c>
      <c r="B23" s="35"/>
      <c r="C23" s="34"/>
      <c r="D23" s="35"/>
      <c r="E23" s="34"/>
      <c r="F23" s="35"/>
      <c r="G23" s="34"/>
      <c r="H23" s="33"/>
    </row>
    <row r="24" spans="1:8" x14ac:dyDescent="0.2">
      <c r="A24" s="2" t="s">
        <v>25</v>
      </c>
      <c r="F24" s="3"/>
      <c r="G24" s="3"/>
    </row>
    <row r="25" spans="1:8" x14ac:dyDescent="0.2">
      <c r="F25" s="3"/>
      <c r="G25" s="3"/>
    </row>
    <row r="26" spans="1:8" ht="12" customHeight="1" x14ac:dyDescent="0.2">
      <c r="A26" s="266" t="s">
        <v>9</v>
      </c>
      <c r="B26" s="279" t="s">
        <v>33</v>
      </c>
      <c r="C26" s="280"/>
      <c r="D26" s="288" t="s">
        <v>19</v>
      </c>
      <c r="E26" s="280"/>
      <c r="F26" s="279" t="s">
        <v>49</v>
      </c>
      <c r="G26" s="280"/>
      <c r="H26" s="281" t="s">
        <v>3</v>
      </c>
    </row>
    <row r="27" spans="1:8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282"/>
    </row>
    <row r="28" spans="1:8" x14ac:dyDescent="0.2">
      <c r="A28" s="61" t="s">
        <v>10</v>
      </c>
      <c r="B28" s="31"/>
      <c r="C28" s="22"/>
      <c r="D28" s="31"/>
      <c r="E28" s="22"/>
      <c r="F28" s="31"/>
      <c r="G28" s="22"/>
      <c r="H28" s="21"/>
    </row>
    <row r="29" spans="1:8" x14ac:dyDescent="0.2">
      <c r="A29" s="7" t="s">
        <v>50</v>
      </c>
      <c r="B29" s="9"/>
      <c r="C29" s="18"/>
      <c r="D29" s="9"/>
      <c r="E29" s="18"/>
      <c r="F29" s="9"/>
      <c r="G29" s="18"/>
      <c r="H29" s="10"/>
    </row>
    <row r="30" spans="1:8" x14ac:dyDescent="0.2">
      <c r="A30" s="30" t="s">
        <v>51</v>
      </c>
      <c r="B30" s="25"/>
      <c r="C30" s="29"/>
      <c r="D30" s="25"/>
      <c r="E30" s="29"/>
      <c r="F30" s="25"/>
      <c r="G30" s="29"/>
      <c r="H30" s="28"/>
    </row>
    <row r="31" spans="1:8" x14ac:dyDescent="0.2">
      <c r="A31" s="7" t="s">
        <v>11</v>
      </c>
      <c r="B31" s="9"/>
      <c r="C31" s="18"/>
      <c r="D31" s="9"/>
      <c r="E31" s="18"/>
      <c r="F31" s="9"/>
      <c r="G31" s="18"/>
      <c r="H31" s="10"/>
    </row>
    <row r="32" spans="1:8" x14ac:dyDescent="0.2">
      <c r="A32" s="36" t="s">
        <v>12</v>
      </c>
      <c r="B32" s="35"/>
      <c r="C32" s="34"/>
      <c r="D32" s="35"/>
      <c r="E32" s="34"/>
      <c r="F32" s="35"/>
      <c r="G32" s="34"/>
      <c r="H32" s="33"/>
    </row>
    <row r="33" spans="1:14" x14ac:dyDescent="0.2">
      <c r="A33" s="2" t="s">
        <v>25</v>
      </c>
      <c r="F33" s="3"/>
      <c r="G33" s="3"/>
    </row>
    <row r="34" spans="1:14" x14ac:dyDescent="0.2">
      <c r="F34" s="3"/>
      <c r="G34" s="3"/>
    </row>
    <row r="35" spans="1:14" ht="12" customHeight="1" x14ac:dyDescent="0.2">
      <c r="A35" s="266" t="s">
        <v>13</v>
      </c>
      <c r="B35" s="279" t="s">
        <v>33</v>
      </c>
      <c r="C35" s="280"/>
      <c r="D35" s="288" t="s">
        <v>19</v>
      </c>
      <c r="E35" s="280"/>
      <c r="F35" s="279" t="s">
        <v>49</v>
      </c>
      <c r="G35" s="280"/>
      <c r="H35" s="281" t="s">
        <v>3</v>
      </c>
    </row>
    <row r="36" spans="1:14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282"/>
    </row>
    <row r="37" spans="1:14" x14ac:dyDescent="0.2">
      <c r="A37" s="61" t="s">
        <v>14</v>
      </c>
      <c r="B37" s="23"/>
      <c r="C37" s="22"/>
      <c r="D37" s="23"/>
      <c r="E37" s="22"/>
      <c r="F37" s="23"/>
      <c r="G37" s="22"/>
      <c r="H37" s="21"/>
    </row>
    <row r="38" spans="1:14" x14ac:dyDescent="0.2">
      <c r="A38" s="7" t="s">
        <v>15</v>
      </c>
      <c r="B38" s="26"/>
      <c r="C38" s="18"/>
      <c r="D38" s="26"/>
      <c r="E38" s="18"/>
      <c r="F38" s="26"/>
      <c r="G38" s="18"/>
      <c r="H38" s="10"/>
    </row>
    <row r="39" spans="1:14" x14ac:dyDescent="0.2">
      <c r="A39" s="30" t="s">
        <v>16</v>
      </c>
      <c r="B39" s="25"/>
      <c r="C39" s="29"/>
      <c r="D39" s="25"/>
      <c r="E39" s="29"/>
      <c r="F39" s="25"/>
      <c r="G39" s="29"/>
      <c r="H39" s="28"/>
    </row>
    <row r="40" spans="1:14" x14ac:dyDescent="0.2">
      <c r="A40" s="8" t="s">
        <v>17</v>
      </c>
      <c r="B40" s="13"/>
      <c r="C40" s="19"/>
      <c r="D40" s="13"/>
      <c r="E40" s="19"/>
      <c r="F40" s="13"/>
      <c r="G40" s="19"/>
      <c r="H40" s="11"/>
    </row>
    <row r="41" spans="1:14" x14ac:dyDescent="0.2">
      <c r="A41" s="2" t="s">
        <v>25</v>
      </c>
    </row>
    <row r="43" spans="1:14" x14ac:dyDescent="0.2">
      <c r="K43" s="15"/>
      <c r="M43" s="14"/>
      <c r="N43" s="15"/>
    </row>
    <row r="45" spans="1:14" x14ac:dyDescent="0.2">
      <c r="B45" s="2"/>
      <c r="C45" s="2"/>
      <c r="D45" s="2"/>
      <c r="E45" s="2"/>
    </row>
    <row r="46" spans="1:14" x14ac:dyDescent="0.2">
      <c r="B46" s="2"/>
      <c r="C46" s="2"/>
      <c r="D46" s="2"/>
      <c r="E46" s="2"/>
    </row>
    <row r="47" spans="1:14" x14ac:dyDescent="0.2">
      <c r="B47" s="2"/>
      <c r="C47" s="2"/>
      <c r="D47" s="2"/>
      <c r="E47" s="2"/>
    </row>
    <row r="48" spans="1:14" x14ac:dyDescent="0.2">
      <c r="B48" s="2"/>
      <c r="C48" s="2"/>
      <c r="D48" s="2"/>
      <c r="E48" s="2"/>
    </row>
    <row r="49" spans="2:7" x14ac:dyDescent="0.2">
      <c r="B49" s="2"/>
      <c r="C49" s="2"/>
      <c r="D49" s="2"/>
      <c r="E49" s="2"/>
    </row>
    <row r="55" spans="2:7" x14ac:dyDescent="0.2">
      <c r="C55" s="16"/>
      <c r="D55" s="17"/>
      <c r="G55" s="14"/>
    </row>
    <row r="56" spans="2:7" x14ac:dyDescent="0.2">
      <c r="C56" s="16"/>
      <c r="E56" s="16"/>
      <c r="F56" s="14"/>
      <c r="G56" s="14"/>
    </row>
    <row r="58" spans="2:7" x14ac:dyDescent="0.2">
      <c r="C58" s="16"/>
      <c r="G58" s="14"/>
    </row>
  </sheetData>
  <mergeCells count="22">
    <mergeCell ref="A35:A36"/>
    <mergeCell ref="B35:C35"/>
    <mergeCell ref="D35:E35"/>
    <mergeCell ref="F35:G35"/>
    <mergeCell ref="H35:H36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6:S42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1.42578125" style="3" customWidth="1"/>
    <col min="4" max="4" width="12.42578125" style="3" bestFit="1" customWidth="1"/>
    <col min="5" max="5" width="11.42578125" style="3" customWidth="1"/>
    <col min="6" max="6" width="12.42578125" style="2" bestFit="1" customWidth="1"/>
    <col min="7" max="7" width="11.42578125" style="2" customWidth="1"/>
    <col min="8" max="8" width="12.42578125" style="2" bestFit="1" customWidth="1"/>
    <col min="9" max="9" width="11.42578125" style="2"/>
    <col min="10" max="10" width="12.42578125" style="2" bestFit="1" customWidth="1"/>
    <col min="11" max="11" width="11.42578125" style="2"/>
    <col min="12" max="12" width="12.42578125" style="2" bestFit="1" customWidth="1"/>
    <col min="13" max="13" width="11.42578125" style="2"/>
    <col min="14" max="14" width="12.42578125" style="2" bestFit="1" customWidth="1"/>
    <col min="15" max="16384" width="11.42578125" style="2"/>
  </cols>
  <sheetData>
    <row r="6" spans="1:16" s="4" customFormat="1" ht="16.5" x14ac:dyDescent="0.2">
      <c r="A6" s="265" t="s">
        <v>24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ht="15" customHeight="1" x14ac:dyDescent="0.2">
      <c r="A7" s="41" t="s">
        <v>170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77"/>
      <c r="N7" s="77"/>
      <c r="O7" s="77"/>
      <c r="P7" s="77"/>
    </row>
    <row r="8" spans="1:16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77"/>
      <c r="N8" s="77"/>
      <c r="O8" s="77"/>
      <c r="P8" s="77"/>
    </row>
    <row r="9" spans="1:16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77"/>
      <c r="N9" s="77"/>
      <c r="O9" s="77"/>
      <c r="P9" s="77"/>
    </row>
    <row r="10" spans="1:16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1"/>
      <c r="J10" s="41"/>
      <c r="K10" s="41"/>
      <c r="L10" s="41"/>
      <c r="M10" s="77"/>
      <c r="N10" s="77"/>
      <c r="O10" s="77"/>
      <c r="P10" s="77"/>
    </row>
    <row r="11" spans="1:16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</row>
    <row r="12" spans="1:16" ht="63.75" customHeight="1" x14ac:dyDescent="0.2">
      <c r="A12" s="286"/>
      <c r="B12" s="288" t="s">
        <v>166</v>
      </c>
      <c r="C12" s="280"/>
      <c r="D12" s="279" t="s">
        <v>163</v>
      </c>
      <c r="E12" s="280"/>
      <c r="F12" s="288" t="s">
        <v>167</v>
      </c>
      <c r="G12" s="280"/>
      <c r="H12" s="288" t="s">
        <v>168</v>
      </c>
      <c r="I12" s="280"/>
      <c r="J12" s="279" t="s">
        <v>164</v>
      </c>
      <c r="K12" s="280"/>
      <c r="L12" s="279" t="s">
        <v>165</v>
      </c>
      <c r="M12" s="280"/>
      <c r="N12" s="279" t="s">
        <v>23</v>
      </c>
      <c r="O12" s="280"/>
      <c r="P12" s="281" t="s">
        <v>3</v>
      </c>
    </row>
    <row r="13" spans="1:1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282"/>
    </row>
    <row r="14" spans="1:16" x14ac:dyDescent="0.2">
      <c r="A14" s="48" t="s">
        <v>154</v>
      </c>
      <c r="B14" s="39">
        <v>905384</v>
      </c>
      <c r="C14" s="38">
        <v>0.4100489585550659</v>
      </c>
      <c r="D14" s="39">
        <v>203917</v>
      </c>
      <c r="E14" s="38">
        <v>9.2354132038641484E-2</v>
      </c>
      <c r="F14" s="39">
        <v>242992</v>
      </c>
      <c r="G14" s="38">
        <v>0.11005122305807545</v>
      </c>
      <c r="H14" s="39">
        <v>604542</v>
      </c>
      <c r="I14" s="38">
        <v>0.27379743567679199</v>
      </c>
      <c r="J14" s="39">
        <v>872516</v>
      </c>
      <c r="K14" s="38">
        <v>0.39516302157165567</v>
      </c>
      <c r="L14" s="39">
        <v>119420</v>
      </c>
      <c r="M14" s="38">
        <v>5.4085389879483151E-2</v>
      </c>
      <c r="N14" s="39">
        <v>31300</v>
      </c>
      <c r="O14" s="38">
        <v>1.4175788839623367E-2</v>
      </c>
      <c r="P14" s="21">
        <v>2207990</v>
      </c>
    </row>
    <row r="15" spans="1:16" x14ac:dyDescent="0.2">
      <c r="A15" s="7" t="s">
        <v>1</v>
      </c>
      <c r="B15" s="9">
        <v>479517</v>
      </c>
      <c r="C15" s="18">
        <v>0.42877376838095577</v>
      </c>
      <c r="D15" s="9">
        <v>101579</v>
      </c>
      <c r="E15" s="18">
        <v>9.0829752893785018E-2</v>
      </c>
      <c r="F15" s="9">
        <v>109981</v>
      </c>
      <c r="G15" s="18">
        <v>9.8342640240712834E-2</v>
      </c>
      <c r="H15" s="9">
        <v>265984</v>
      </c>
      <c r="I15" s="18">
        <v>0.23783716116225315</v>
      </c>
      <c r="J15" s="9">
        <v>465612</v>
      </c>
      <c r="K15" s="18">
        <v>0.4163402170171101</v>
      </c>
      <c r="L15" s="9">
        <v>70446</v>
      </c>
      <c r="M15" s="18">
        <v>6.2991295172777628E-2</v>
      </c>
      <c r="N15" s="9">
        <v>15201</v>
      </c>
      <c r="O15" s="18">
        <v>1.3592406636592464E-2</v>
      </c>
      <c r="P15" s="10">
        <v>1118345</v>
      </c>
    </row>
    <row r="16" spans="1:16" x14ac:dyDescent="0.2">
      <c r="A16" s="36" t="s">
        <v>2</v>
      </c>
      <c r="B16" s="35">
        <v>425867</v>
      </c>
      <c r="C16" s="34">
        <v>0.39083095870673479</v>
      </c>
      <c r="D16" s="35">
        <v>102338</v>
      </c>
      <c r="E16" s="34">
        <v>9.3918661582441984E-2</v>
      </c>
      <c r="F16" s="35">
        <v>133011</v>
      </c>
      <c r="G16" s="34">
        <v>0.1220681965227207</v>
      </c>
      <c r="H16" s="35">
        <v>338558</v>
      </c>
      <c r="I16" s="34">
        <v>0.31070486259286284</v>
      </c>
      <c r="J16" s="35">
        <v>406904</v>
      </c>
      <c r="K16" s="34">
        <v>0.37342804307825028</v>
      </c>
      <c r="L16" s="35">
        <v>48974</v>
      </c>
      <c r="M16" s="34">
        <v>4.4944913251563585E-2</v>
      </c>
      <c r="N16" s="35">
        <v>16099</v>
      </c>
      <c r="O16" s="34">
        <v>1.4774536661022627E-2</v>
      </c>
      <c r="P16" s="33">
        <f>+P14-P15</f>
        <v>1089645</v>
      </c>
    </row>
    <row r="17" spans="1:16" x14ac:dyDescent="0.2">
      <c r="A17" s="2" t="s">
        <v>25</v>
      </c>
      <c r="B17" s="6"/>
      <c r="C17" s="145"/>
      <c r="D17" s="6"/>
      <c r="E17" s="145"/>
      <c r="F17" s="6"/>
      <c r="G17" s="145"/>
      <c r="H17" s="6"/>
      <c r="I17" s="145"/>
      <c r="J17" s="6"/>
      <c r="K17" s="145"/>
      <c r="L17" s="6"/>
      <c r="M17" s="145"/>
      <c r="N17" s="6"/>
      <c r="O17" s="145"/>
    </row>
    <row r="18" spans="1:16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6" ht="63.75" customHeight="1" x14ac:dyDescent="0.2">
      <c r="A19" s="266" t="s">
        <v>6</v>
      </c>
      <c r="B19" s="288" t="s">
        <v>166</v>
      </c>
      <c r="C19" s="280"/>
      <c r="D19" s="279" t="s">
        <v>163</v>
      </c>
      <c r="E19" s="280"/>
      <c r="F19" s="288" t="s">
        <v>167</v>
      </c>
      <c r="G19" s="280"/>
      <c r="H19" s="288" t="s">
        <v>168</v>
      </c>
      <c r="I19" s="280"/>
      <c r="J19" s="279" t="s">
        <v>164</v>
      </c>
      <c r="K19" s="280"/>
      <c r="L19" s="279" t="s">
        <v>165</v>
      </c>
      <c r="M19" s="280"/>
      <c r="N19" s="279" t="s">
        <v>23</v>
      </c>
      <c r="O19" s="280"/>
      <c r="P19" s="281" t="s">
        <v>3</v>
      </c>
    </row>
    <row r="20" spans="1:1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282"/>
    </row>
    <row r="21" spans="1:16" x14ac:dyDescent="0.2">
      <c r="A21" s="61" t="s">
        <v>151</v>
      </c>
      <c r="B21" s="31">
        <v>150077</v>
      </c>
      <c r="C21" s="22">
        <v>0.24815672812835357</v>
      </c>
      <c r="D21" s="31">
        <v>66789</v>
      </c>
      <c r="E21" s="22">
        <v>0.11043757347871164</v>
      </c>
      <c r="F21" s="31">
        <v>72008</v>
      </c>
      <c r="G21" s="22">
        <v>0.11906734329088724</v>
      </c>
      <c r="H21" s="31">
        <v>270251</v>
      </c>
      <c r="I21" s="22">
        <v>0.44686796733287365</v>
      </c>
      <c r="J21" s="31">
        <v>196681</v>
      </c>
      <c r="K21" s="22">
        <v>0.32521781115702408</v>
      </c>
      <c r="L21" s="31">
        <v>19994</v>
      </c>
      <c r="M21" s="22">
        <v>3.3060666339267852E-2</v>
      </c>
      <c r="N21" s="31">
        <v>8188</v>
      </c>
      <c r="O21" s="22">
        <v>1.3539098528854914E-2</v>
      </c>
      <c r="P21" s="97">
        <v>604767</v>
      </c>
    </row>
    <row r="22" spans="1:16" x14ac:dyDescent="0.2">
      <c r="A22" s="7" t="s">
        <v>7</v>
      </c>
      <c r="B22" s="9">
        <v>678771</v>
      </c>
      <c r="C22" s="18">
        <v>0.48462769250101562</v>
      </c>
      <c r="D22" s="9">
        <v>124976</v>
      </c>
      <c r="E22" s="18">
        <v>8.9230138733102815E-2</v>
      </c>
      <c r="F22" s="9">
        <v>133239</v>
      </c>
      <c r="G22" s="18">
        <v>9.5129740547464203E-2</v>
      </c>
      <c r="H22" s="9">
        <v>292995</v>
      </c>
      <c r="I22" s="18">
        <v>0.20919204085668816</v>
      </c>
      <c r="J22" s="9">
        <v>597521</v>
      </c>
      <c r="K22" s="18">
        <v>0.42661696426467743</v>
      </c>
      <c r="L22" s="9">
        <v>91715</v>
      </c>
      <c r="M22" s="18">
        <v>6.5482510033178565E-2</v>
      </c>
      <c r="N22" s="9">
        <v>20841</v>
      </c>
      <c r="O22" s="18">
        <v>1.488001953444338E-2</v>
      </c>
      <c r="P22" s="10">
        <v>1400603</v>
      </c>
    </row>
    <row r="23" spans="1:16" x14ac:dyDescent="0.2">
      <c r="A23" s="36" t="s">
        <v>8</v>
      </c>
      <c r="B23" s="35">
        <v>76536</v>
      </c>
      <c r="C23" s="34">
        <v>0.37773171453953214</v>
      </c>
      <c r="D23" s="35">
        <v>12152</v>
      </c>
      <c r="E23" s="34">
        <v>5.9974336195834567E-2</v>
      </c>
      <c r="F23" s="35">
        <v>37745</v>
      </c>
      <c r="G23" s="34">
        <v>0.18628467081235811</v>
      </c>
      <c r="H23" s="35">
        <v>41297</v>
      </c>
      <c r="I23" s="34">
        <v>0.20381502319613068</v>
      </c>
      <c r="J23" s="35">
        <v>78315</v>
      </c>
      <c r="K23" s="34">
        <v>0.38651169677228309</v>
      </c>
      <c r="L23" s="35">
        <v>7711</v>
      </c>
      <c r="M23" s="34">
        <v>3.805646036916395E-2</v>
      </c>
      <c r="N23" s="35">
        <v>2271</v>
      </c>
      <c r="O23" s="34">
        <v>1.12081729345573E-2</v>
      </c>
      <c r="P23" s="33">
        <v>202620</v>
      </c>
    </row>
    <row r="24" spans="1:16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x14ac:dyDescent="0.2"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x14ac:dyDescent="0.2"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ht="63.75" customHeight="1" x14ac:dyDescent="0.2">
      <c r="A27" s="266" t="s">
        <v>13</v>
      </c>
      <c r="B27" s="288" t="s">
        <v>166</v>
      </c>
      <c r="C27" s="280"/>
      <c r="D27" s="279" t="s">
        <v>163</v>
      </c>
      <c r="E27" s="280"/>
      <c r="F27" s="288" t="s">
        <v>167</v>
      </c>
      <c r="G27" s="280"/>
      <c r="H27" s="288" t="s">
        <v>168</v>
      </c>
      <c r="I27" s="280"/>
      <c r="J27" s="279" t="s">
        <v>164</v>
      </c>
      <c r="K27" s="280"/>
      <c r="L27" s="279" t="s">
        <v>165</v>
      </c>
      <c r="M27" s="280"/>
      <c r="N27" s="279" t="s">
        <v>23</v>
      </c>
      <c r="O27" s="280"/>
      <c r="P27" s="281" t="s">
        <v>3</v>
      </c>
    </row>
    <row r="28" spans="1:16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282"/>
    </row>
    <row r="29" spans="1:16" x14ac:dyDescent="0.2">
      <c r="A29" s="61" t="s">
        <v>14</v>
      </c>
      <c r="B29" s="31">
        <v>44978</v>
      </c>
      <c r="C29" s="22">
        <v>0.57868124798970733</v>
      </c>
      <c r="D29" s="31">
        <v>6939</v>
      </c>
      <c r="E29" s="22">
        <v>8.9276294628497913E-2</v>
      </c>
      <c r="F29" s="31">
        <v>4146</v>
      </c>
      <c r="G29" s="22">
        <v>5.3341910582180768E-2</v>
      </c>
      <c r="H29" s="31">
        <v>10905</v>
      </c>
      <c r="I29" s="22">
        <v>0.140302348021872</v>
      </c>
      <c r="J29" s="31">
        <v>29713</v>
      </c>
      <c r="K29" s="22">
        <v>0.38228369250562882</v>
      </c>
      <c r="L29" s="31">
        <v>6903</v>
      </c>
      <c r="M29" s="22">
        <v>8.8813123190736573E-2</v>
      </c>
      <c r="N29" s="31">
        <v>1056</v>
      </c>
      <c r="O29" s="22">
        <v>1.3586362174332582E-2</v>
      </c>
      <c r="P29" s="97">
        <v>77725</v>
      </c>
    </row>
    <row r="30" spans="1:16" x14ac:dyDescent="0.2">
      <c r="A30" s="7" t="s">
        <v>15</v>
      </c>
      <c r="B30" s="9">
        <v>79655</v>
      </c>
      <c r="C30" s="18">
        <v>0.38310407849172756</v>
      </c>
      <c r="D30" s="9">
        <v>21313</v>
      </c>
      <c r="E30" s="18">
        <v>0.10250577145055791</v>
      </c>
      <c r="F30" s="9">
        <v>18811</v>
      </c>
      <c r="G30" s="18">
        <v>9.0472297037322041E-2</v>
      </c>
      <c r="H30" s="9">
        <v>49596</v>
      </c>
      <c r="I30" s="18">
        <v>0.23853405155829166</v>
      </c>
      <c r="J30" s="9">
        <v>93901</v>
      </c>
      <c r="K30" s="18">
        <v>0.4516208156983455</v>
      </c>
      <c r="L30" s="9">
        <v>8184</v>
      </c>
      <c r="M30" s="18">
        <v>3.9361292804924973E-2</v>
      </c>
      <c r="N30" s="9">
        <v>4770</v>
      </c>
      <c r="O30" s="18">
        <v>2.2941515967679876E-2</v>
      </c>
      <c r="P30" s="111">
        <v>207920</v>
      </c>
    </row>
    <row r="31" spans="1:16" x14ac:dyDescent="0.2">
      <c r="A31" s="30" t="s">
        <v>16</v>
      </c>
      <c r="B31" s="25">
        <v>144983</v>
      </c>
      <c r="C31" s="29">
        <v>0.38479484049047191</v>
      </c>
      <c r="D31" s="25">
        <v>33094</v>
      </c>
      <c r="E31" s="29">
        <v>8.7833749137427683E-2</v>
      </c>
      <c r="F31" s="25">
        <v>50307</v>
      </c>
      <c r="G31" s="29">
        <v>0.13351823345188174</v>
      </c>
      <c r="H31" s="25">
        <v>100549</v>
      </c>
      <c r="I31" s="29">
        <v>0.26686395243908911</v>
      </c>
      <c r="J31" s="25">
        <v>152815</v>
      </c>
      <c r="K31" s="29">
        <v>0.4055815064493869</v>
      </c>
      <c r="L31" s="25">
        <v>24896</v>
      </c>
      <c r="M31" s="29">
        <v>6.6075694038961727E-2</v>
      </c>
      <c r="N31" s="25">
        <v>3972</v>
      </c>
      <c r="O31" s="29">
        <v>1.0541960825946176E-2</v>
      </c>
      <c r="P31" s="112">
        <v>376780</v>
      </c>
    </row>
    <row r="32" spans="1:16" x14ac:dyDescent="0.2">
      <c r="A32" s="8" t="s">
        <v>17</v>
      </c>
      <c r="B32" s="12">
        <v>635768</v>
      </c>
      <c r="C32" s="19">
        <v>0.41172763992029254</v>
      </c>
      <c r="D32" s="12">
        <v>142571</v>
      </c>
      <c r="E32" s="19">
        <v>9.2329940089900767E-2</v>
      </c>
      <c r="F32" s="12">
        <v>169606</v>
      </c>
      <c r="G32" s="19">
        <v>0.10983798822262389</v>
      </c>
      <c r="H32" s="12">
        <v>443493</v>
      </c>
      <c r="I32" s="19">
        <v>0.28720905457835294</v>
      </c>
      <c r="J32" s="12">
        <v>594744</v>
      </c>
      <c r="K32" s="19">
        <v>0.38516022114474852</v>
      </c>
      <c r="L32" s="12">
        <v>79249</v>
      </c>
      <c r="M32" s="19">
        <v>5.1322186294439583E-2</v>
      </c>
      <c r="N32" s="12">
        <v>21427</v>
      </c>
      <c r="O32" s="19">
        <v>1.3876269552056897E-2</v>
      </c>
      <c r="P32" s="113">
        <v>1544147</v>
      </c>
    </row>
    <row r="33" spans="1:19" x14ac:dyDescent="0.2">
      <c r="A33" s="2" t="s">
        <v>25</v>
      </c>
    </row>
    <row r="36" spans="1:19" x14ac:dyDescent="0.2">
      <c r="B36" s="2"/>
      <c r="C36" s="2"/>
      <c r="D36" s="2"/>
      <c r="E36" s="2"/>
      <c r="R36" s="14"/>
    </row>
    <row r="37" spans="1:19" x14ac:dyDescent="0.2">
      <c r="B37" s="2"/>
      <c r="C37" s="2"/>
      <c r="D37" s="2"/>
      <c r="E37" s="2"/>
      <c r="P37" s="14"/>
      <c r="Q37" s="14"/>
      <c r="R37" s="14"/>
    </row>
    <row r="38" spans="1:19" x14ac:dyDescent="0.2">
      <c r="B38" s="2"/>
      <c r="C38" s="2"/>
      <c r="D38" s="2"/>
      <c r="E38" s="2"/>
      <c r="S38" s="15"/>
    </row>
    <row r="39" spans="1:19" x14ac:dyDescent="0.2">
      <c r="B39" s="2"/>
      <c r="C39" s="2"/>
      <c r="D39" s="2"/>
      <c r="E39" s="2"/>
      <c r="R39" s="14"/>
    </row>
    <row r="40" spans="1:19" x14ac:dyDescent="0.2">
      <c r="B40" s="2"/>
      <c r="C40" s="2"/>
      <c r="D40" s="2"/>
      <c r="E40" s="2"/>
    </row>
    <row r="41" spans="1:19" x14ac:dyDescent="0.2">
      <c r="S41" s="15"/>
    </row>
    <row r="42" spans="1:19" x14ac:dyDescent="0.2">
      <c r="E42" s="3" t="s">
        <v>21</v>
      </c>
    </row>
  </sheetData>
  <mergeCells count="29">
    <mergeCell ref="A27:A28"/>
    <mergeCell ref="A6:P6"/>
    <mergeCell ref="L19:M19"/>
    <mergeCell ref="A11:A13"/>
    <mergeCell ref="B12:C12"/>
    <mergeCell ref="D12:E12"/>
    <mergeCell ref="F12:G12"/>
    <mergeCell ref="H12:I12"/>
    <mergeCell ref="J12:K12"/>
    <mergeCell ref="B11:P11"/>
    <mergeCell ref="L12:M12"/>
    <mergeCell ref="A19:A20"/>
    <mergeCell ref="F19:G19"/>
    <mergeCell ref="B27:C27"/>
    <mergeCell ref="D27:E27"/>
    <mergeCell ref="F27:G27"/>
    <mergeCell ref="J27:K27"/>
    <mergeCell ref="L27:M27"/>
    <mergeCell ref="B19:C19"/>
    <mergeCell ref="D19:E19"/>
    <mergeCell ref="H19:I19"/>
    <mergeCell ref="J19:K19"/>
    <mergeCell ref="H27:I27"/>
    <mergeCell ref="N12:O12"/>
    <mergeCell ref="P12:P13"/>
    <mergeCell ref="N27:O27"/>
    <mergeCell ref="P27:P28"/>
    <mergeCell ref="N19:O19"/>
    <mergeCell ref="P19:P20"/>
  </mergeCells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2464-F449-47FF-A461-409157CDE006}">
  <sheetPr>
    <tabColor theme="5" tint="0.59999389629810485"/>
  </sheetPr>
  <dimension ref="A6:AF34"/>
  <sheetViews>
    <sheetView showGridLines="0" topLeftCell="A10" zoomScale="85" zoomScaleNormal="85" workbookViewId="0">
      <pane xSplit="1" ySplit="4" topLeftCell="H20" activePane="bottomRight" state="frozen"/>
      <selection activeCell="A10" sqref="A10"/>
      <selection pane="topRight" activeCell="B10" sqref="B10"/>
      <selection pane="bottomLeft" activeCell="A14" sqref="A14"/>
      <selection pane="bottomRight" activeCell="A30" sqref="A30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0.7109375" style="3" customWidth="1"/>
    <col min="4" max="4" width="12.42578125" style="3" bestFit="1" customWidth="1"/>
    <col min="5" max="5" width="10.7109375" style="3" customWidth="1"/>
    <col min="6" max="6" width="12.42578125" style="3" bestFit="1" customWidth="1"/>
    <col min="7" max="7" width="10.7109375" style="3" customWidth="1"/>
    <col min="8" max="8" width="12.42578125" style="3" bestFit="1" customWidth="1"/>
    <col min="9" max="9" width="10.7109375" style="3" customWidth="1"/>
    <col min="10" max="10" width="12.42578125" style="3" bestFit="1" customWidth="1"/>
    <col min="11" max="11" width="10.7109375" style="3" customWidth="1"/>
    <col min="12" max="12" width="12.42578125" style="3" bestFit="1" customWidth="1"/>
    <col min="13" max="13" width="10.7109375" style="3" customWidth="1"/>
    <col min="14" max="14" width="12.42578125" style="3" bestFit="1" customWidth="1"/>
    <col min="15" max="15" width="10.7109375" style="3" customWidth="1"/>
    <col min="16" max="16" width="12.42578125" style="2" bestFit="1" customWidth="1"/>
    <col min="17" max="17" width="10.7109375" style="2" customWidth="1"/>
    <col min="18" max="18" width="12.42578125" style="2" bestFit="1" customWidth="1"/>
    <col min="19" max="19" width="10.7109375" style="2" customWidth="1"/>
    <col min="20" max="20" width="12.42578125" style="2" bestFit="1" customWidth="1"/>
    <col min="21" max="21" width="10.7109375" style="2" customWidth="1"/>
    <col min="22" max="22" width="12.42578125" style="2" bestFit="1" customWidth="1"/>
    <col min="23" max="23" width="10.7109375" style="2" customWidth="1"/>
    <col min="24" max="24" width="12.42578125" style="2" bestFit="1" customWidth="1"/>
    <col min="25" max="25" width="10.7109375" style="2" customWidth="1"/>
    <col min="26" max="26" width="12.42578125" style="2" bestFit="1" customWidth="1"/>
    <col min="27" max="29" width="10.7109375" style="2" customWidth="1"/>
    <col min="30" max="16384" width="11.42578125" style="2"/>
  </cols>
  <sheetData>
    <row r="6" spans="1:32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</row>
    <row r="7" spans="1:32" ht="15" customHeight="1" x14ac:dyDescent="0.2">
      <c r="A7" s="41" t="s">
        <v>465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302"/>
      <c r="AE7" s="302"/>
      <c r="AF7" s="302"/>
    </row>
    <row r="8" spans="1:32" ht="15" customHeight="1" x14ac:dyDescent="0.2">
      <c r="A8" s="41" t="s">
        <v>150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302"/>
      <c r="AE8" s="302"/>
      <c r="AF8" s="302"/>
    </row>
    <row r="9" spans="1:32" ht="15" customHeight="1" x14ac:dyDescent="0.2">
      <c r="A9" s="179" t="s">
        <v>460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1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302"/>
      <c r="AE9" s="302"/>
      <c r="AF9" s="302"/>
    </row>
    <row r="10" spans="1:32" ht="14.25" x14ac:dyDescent="0.25">
      <c r="A10" s="197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08"/>
      <c r="AC10" s="208"/>
      <c r="AD10" s="289"/>
      <c r="AE10" s="289"/>
      <c r="AF10" s="289"/>
    </row>
    <row r="11" spans="1:32" ht="20.25" customHeight="1" x14ac:dyDescent="0.2">
      <c r="A11" s="198"/>
      <c r="B11" s="306" t="s">
        <v>467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8"/>
    </row>
    <row r="12" spans="1:32" ht="56.25" customHeight="1" x14ac:dyDescent="0.2">
      <c r="A12" s="315" t="s">
        <v>466</v>
      </c>
      <c r="B12" s="288" t="s">
        <v>392</v>
      </c>
      <c r="C12" s="303"/>
      <c r="D12" s="288" t="s">
        <v>393</v>
      </c>
      <c r="E12" s="303"/>
      <c r="F12" s="288" t="s">
        <v>406</v>
      </c>
      <c r="G12" s="303"/>
      <c r="H12" s="288" t="s">
        <v>394</v>
      </c>
      <c r="I12" s="303"/>
      <c r="J12" s="288" t="s">
        <v>395</v>
      </c>
      <c r="K12" s="303"/>
      <c r="L12" s="288" t="s">
        <v>396</v>
      </c>
      <c r="M12" s="303"/>
      <c r="N12" s="288" t="s">
        <v>397</v>
      </c>
      <c r="O12" s="303"/>
      <c r="P12" s="288" t="s">
        <v>398</v>
      </c>
      <c r="Q12" s="303"/>
      <c r="R12" s="288" t="s">
        <v>399</v>
      </c>
      <c r="S12" s="303"/>
      <c r="T12" s="288" t="s">
        <v>400</v>
      </c>
      <c r="U12" s="303"/>
      <c r="V12" s="288" t="s">
        <v>401</v>
      </c>
      <c r="W12" s="303"/>
      <c r="X12" s="288" t="s">
        <v>402</v>
      </c>
      <c r="Y12" s="303"/>
      <c r="Z12" s="288" t="s">
        <v>403</v>
      </c>
      <c r="AA12" s="305"/>
      <c r="AB12" s="288" t="s">
        <v>432</v>
      </c>
      <c r="AC12" s="303"/>
      <c r="AD12" s="288" t="s">
        <v>471</v>
      </c>
      <c r="AE12" s="303"/>
      <c r="AF12" s="291" t="s">
        <v>3</v>
      </c>
    </row>
    <row r="13" spans="1:32" ht="13.5" customHeight="1" x14ac:dyDescent="0.2">
      <c r="A13" s="318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46" t="s">
        <v>18</v>
      </c>
      <c r="Y13" s="47" t="s">
        <v>4</v>
      </c>
      <c r="Z13" s="46" t="s">
        <v>18</v>
      </c>
      <c r="AA13" s="83" t="s">
        <v>4</v>
      </c>
      <c r="AB13" s="46" t="s">
        <v>18</v>
      </c>
      <c r="AC13" s="47" t="s">
        <v>4</v>
      </c>
      <c r="AD13" s="46" t="s">
        <v>18</v>
      </c>
      <c r="AE13" s="47" t="s">
        <v>4</v>
      </c>
      <c r="AF13" s="291"/>
    </row>
    <row r="14" spans="1:32" ht="29.25" customHeight="1" x14ac:dyDescent="0.2">
      <c r="A14" s="231" t="s">
        <v>392</v>
      </c>
      <c r="B14" s="87">
        <v>25818</v>
      </c>
      <c r="C14" s="64">
        <f>+B14/AF14</f>
        <v>0.41696409825740077</v>
      </c>
      <c r="D14" s="87">
        <v>3259</v>
      </c>
      <c r="E14" s="64">
        <f>+D14/AF14</f>
        <v>5.2633278961223537E-2</v>
      </c>
      <c r="F14" s="87">
        <v>2461</v>
      </c>
      <c r="G14" s="64">
        <f>+F14/AF14</f>
        <v>3.9745473925612493E-2</v>
      </c>
      <c r="H14" s="87">
        <v>4889</v>
      </c>
      <c r="I14" s="64">
        <f>+H14/AF14</f>
        <v>7.8957993507647081E-2</v>
      </c>
      <c r="J14" s="87">
        <v>6346</v>
      </c>
      <c r="K14" s="64">
        <f>+J14/AF14</f>
        <v>0.10248873528319256</v>
      </c>
      <c r="L14" s="87">
        <v>527</v>
      </c>
      <c r="M14" s="64">
        <f>+L14/AF14</f>
        <v>8.5111193656228299E-3</v>
      </c>
      <c r="N14" s="87">
        <v>941</v>
      </c>
      <c r="O14" s="64">
        <f>+N14/AF14</f>
        <v>1.5197273857781942E-2</v>
      </c>
      <c r="P14" s="87">
        <v>0</v>
      </c>
      <c r="Q14" s="64">
        <f>+P14/AF14</f>
        <v>0</v>
      </c>
      <c r="R14" s="87">
        <v>0</v>
      </c>
      <c r="S14" s="64">
        <f>+R14/AF14</f>
        <v>0</v>
      </c>
      <c r="T14" s="87">
        <v>0</v>
      </c>
      <c r="U14" s="64">
        <f>+T14/AF14</f>
        <v>0</v>
      </c>
      <c r="V14" s="87">
        <v>2307</v>
      </c>
      <c r="W14" s="64">
        <f>+V14/AF14</f>
        <v>3.7258353655582291E-2</v>
      </c>
      <c r="X14" s="87">
        <v>0</v>
      </c>
      <c r="Y14" s="64">
        <f>+X14/AF14</f>
        <v>0</v>
      </c>
      <c r="Z14" s="87">
        <v>3692</v>
      </c>
      <c r="AA14" s="64">
        <f>+Z14/AF14</f>
        <v>5.9626285954230529E-2</v>
      </c>
      <c r="AB14" s="87">
        <v>1488</v>
      </c>
      <c r="AC14" s="64">
        <f>+AB14/AD14</f>
        <v>0.14601118634088903</v>
      </c>
      <c r="AD14" s="87">
        <v>10191</v>
      </c>
      <c r="AE14" s="64">
        <f>+AD14/AF14</f>
        <v>0.16458599137582972</v>
      </c>
      <c r="AF14" s="63">
        <v>61919</v>
      </c>
    </row>
    <row r="15" spans="1:32" ht="29.25" customHeight="1" x14ac:dyDescent="0.2">
      <c r="A15" s="195" t="s">
        <v>393</v>
      </c>
      <c r="B15" s="186">
        <v>2422</v>
      </c>
      <c r="C15" s="190">
        <f t="shared" ref="C15:C26" si="0">+B15/AF15</f>
        <v>2.3284655392868472E-2</v>
      </c>
      <c r="D15" s="186">
        <v>21310</v>
      </c>
      <c r="E15" s="190">
        <f t="shared" ref="E15:E27" si="1">+D15/AF15</f>
        <v>0.20487035772998644</v>
      </c>
      <c r="F15" s="186">
        <v>985</v>
      </c>
      <c r="G15" s="190">
        <f t="shared" ref="G15:G27" si="2">+F15/AF15</f>
        <v>9.4696059297999357E-3</v>
      </c>
      <c r="H15" s="186">
        <v>7320</v>
      </c>
      <c r="I15" s="190">
        <f t="shared" ref="I15:I27" si="3">+H15/AF15</f>
        <v>7.0373112087447245E-2</v>
      </c>
      <c r="J15" s="186">
        <v>21991</v>
      </c>
      <c r="K15" s="190">
        <f t="shared" ref="K15:K27" si="4">+J15/AF15</f>
        <v>0.21141736446926945</v>
      </c>
      <c r="L15" s="186">
        <v>2019</v>
      </c>
      <c r="M15" s="190">
        <f t="shared" ref="M15:M27" si="5">+L15/AF15</f>
        <v>1.9410288702808195E-2</v>
      </c>
      <c r="N15" s="186">
        <v>9203</v>
      </c>
      <c r="O15" s="190">
        <f t="shared" ref="O15:O27" si="6">+N15/AF15</f>
        <v>8.8475922205024177E-2</v>
      </c>
      <c r="P15" s="186">
        <v>0</v>
      </c>
      <c r="Q15" s="190">
        <f t="shared" ref="Q15:Q27" si="7">+P15/AF15</f>
        <v>0</v>
      </c>
      <c r="R15" s="186">
        <v>285</v>
      </c>
      <c r="S15" s="190">
        <f t="shared" ref="S15:S27" si="8">+R15/AF15</f>
        <v>2.7399367411096265E-3</v>
      </c>
      <c r="T15" s="186">
        <v>0</v>
      </c>
      <c r="U15" s="190">
        <f t="shared" ref="U15:U27" si="9">+T15/AF15</f>
        <v>0</v>
      </c>
      <c r="V15" s="186">
        <v>3551</v>
      </c>
      <c r="W15" s="190">
        <f t="shared" ref="W15:W27" si="10">+V15/AF15</f>
        <v>3.4138650412913273E-2</v>
      </c>
      <c r="X15" s="186">
        <v>279</v>
      </c>
      <c r="Y15" s="190">
        <f t="shared" ref="Y15:Y27" si="11">+X15/AF15</f>
        <v>2.6822538623494235E-3</v>
      </c>
      <c r="Z15" s="186">
        <v>4124</v>
      </c>
      <c r="AA15" s="190">
        <f t="shared" ref="AA15:AA27" si="12">+Z15/AF15</f>
        <v>3.964736533451263E-2</v>
      </c>
      <c r="AB15" s="186">
        <v>3554</v>
      </c>
      <c r="AC15" s="190">
        <f t="shared" ref="AC15:AC27" si="13">+AB15/AD15</f>
        <v>0.13175650626529251</v>
      </c>
      <c r="AD15" s="186">
        <v>26974</v>
      </c>
      <c r="AE15" s="190">
        <f t="shared" ref="AE15:AE27" si="14">+AD15/AF15</f>
        <v>0.25932299527961777</v>
      </c>
      <c r="AF15" s="188">
        <v>104017</v>
      </c>
    </row>
    <row r="16" spans="1:32" ht="29.25" customHeight="1" x14ac:dyDescent="0.2">
      <c r="A16" s="232" t="s">
        <v>406</v>
      </c>
      <c r="B16" s="187">
        <v>527</v>
      </c>
      <c r="C16" s="191">
        <f t="shared" si="0"/>
        <v>2.396543883583447E-2</v>
      </c>
      <c r="D16" s="187">
        <v>1480</v>
      </c>
      <c r="E16" s="191">
        <f t="shared" si="1"/>
        <v>6.7303319690768526E-2</v>
      </c>
      <c r="F16" s="187">
        <v>663</v>
      </c>
      <c r="G16" s="191">
        <f t="shared" si="2"/>
        <v>3.0150068212824011E-2</v>
      </c>
      <c r="H16" s="187">
        <v>214</v>
      </c>
      <c r="I16" s="191">
        <f t="shared" si="3"/>
        <v>9.731696225557071E-3</v>
      </c>
      <c r="J16" s="187">
        <v>1404</v>
      </c>
      <c r="K16" s="191">
        <f t="shared" si="4"/>
        <v>6.3847203274215558E-2</v>
      </c>
      <c r="L16" s="187">
        <v>1206</v>
      </c>
      <c r="M16" s="191">
        <f t="shared" si="5"/>
        <v>5.4843110504774896E-2</v>
      </c>
      <c r="N16" s="187">
        <v>3371</v>
      </c>
      <c r="O16" s="191">
        <f t="shared" si="6"/>
        <v>0.15329695316052752</v>
      </c>
      <c r="P16" s="187">
        <v>0</v>
      </c>
      <c r="Q16" s="191">
        <f t="shared" si="7"/>
        <v>0</v>
      </c>
      <c r="R16" s="187">
        <v>0</v>
      </c>
      <c r="S16" s="191">
        <f t="shared" si="8"/>
        <v>0</v>
      </c>
      <c r="T16" s="187">
        <v>0</v>
      </c>
      <c r="U16" s="191">
        <f t="shared" si="9"/>
        <v>0</v>
      </c>
      <c r="V16" s="187">
        <v>0</v>
      </c>
      <c r="W16" s="191">
        <f t="shared" si="10"/>
        <v>0</v>
      </c>
      <c r="X16" s="187">
        <v>0</v>
      </c>
      <c r="Y16" s="191">
        <f t="shared" si="11"/>
        <v>0</v>
      </c>
      <c r="Z16" s="187">
        <v>4343</v>
      </c>
      <c r="AA16" s="191">
        <f t="shared" si="12"/>
        <v>0.19749886311959983</v>
      </c>
      <c r="AB16" s="187">
        <v>1605</v>
      </c>
      <c r="AC16" s="191">
        <f t="shared" si="13"/>
        <v>0.22359988854834215</v>
      </c>
      <c r="AD16" s="187">
        <v>7178</v>
      </c>
      <c r="AE16" s="191">
        <f t="shared" si="14"/>
        <v>0.32642110050022738</v>
      </c>
      <c r="AF16" s="86">
        <v>21990</v>
      </c>
    </row>
    <row r="17" spans="1:32" ht="29.25" customHeight="1" x14ac:dyDescent="0.2">
      <c r="A17" s="195" t="s">
        <v>394</v>
      </c>
      <c r="B17" s="186">
        <v>1285</v>
      </c>
      <c r="C17" s="190">
        <f t="shared" si="0"/>
        <v>1.2755608497121302E-2</v>
      </c>
      <c r="D17" s="186">
        <v>5475</v>
      </c>
      <c r="E17" s="190">
        <f t="shared" si="1"/>
        <v>5.434782608695652E-2</v>
      </c>
      <c r="F17" s="186">
        <v>2771</v>
      </c>
      <c r="G17" s="190">
        <f t="shared" si="2"/>
        <v>2.7506452253325393E-2</v>
      </c>
      <c r="H17" s="186">
        <v>42429</v>
      </c>
      <c r="I17" s="190">
        <f t="shared" si="3"/>
        <v>0.42117331745086362</v>
      </c>
      <c r="J17" s="186">
        <v>12257</v>
      </c>
      <c r="K17" s="190">
        <f t="shared" si="4"/>
        <v>0.12166964462973992</v>
      </c>
      <c r="L17" s="186">
        <v>4489</v>
      </c>
      <c r="M17" s="190">
        <f t="shared" si="5"/>
        <v>4.4560254119515585E-2</v>
      </c>
      <c r="N17" s="186">
        <v>3601</v>
      </c>
      <c r="O17" s="190">
        <f t="shared" si="6"/>
        <v>3.5745483422672225E-2</v>
      </c>
      <c r="P17" s="186">
        <v>0</v>
      </c>
      <c r="Q17" s="190">
        <f t="shared" si="7"/>
        <v>0</v>
      </c>
      <c r="R17" s="186">
        <v>0</v>
      </c>
      <c r="S17" s="190">
        <f t="shared" si="8"/>
        <v>0</v>
      </c>
      <c r="T17" s="186">
        <v>0</v>
      </c>
      <c r="U17" s="190">
        <f t="shared" si="9"/>
        <v>0</v>
      </c>
      <c r="V17" s="186">
        <v>667</v>
      </c>
      <c r="W17" s="190">
        <f t="shared" si="10"/>
        <v>6.6210045662100456E-3</v>
      </c>
      <c r="X17" s="186">
        <v>166</v>
      </c>
      <c r="Y17" s="190">
        <f t="shared" si="11"/>
        <v>1.6478062338693667E-3</v>
      </c>
      <c r="Z17" s="186">
        <v>2959</v>
      </c>
      <c r="AA17" s="190">
        <f t="shared" si="12"/>
        <v>2.9372642445900338E-2</v>
      </c>
      <c r="AB17" s="186">
        <v>3541</v>
      </c>
      <c r="AC17" s="190">
        <f t="shared" si="13"/>
        <v>0.16781990521327014</v>
      </c>
      <c r="AD17" s="186">
        <v>21100</v>
      </c>
      <c r="AE17" s="190">
        <f t="shared" si="14"/>
        <v>0.20945006948580505</v>
      </c>
      <c r="AF17" s="188">
        <v>100740</v>
      </c>
    </row>
    <row r="18" spans="1:32" ht="29.25" customHeight="1" x14ac:dyDescent="0.2">
      <c r="A18" s="232" t="s">
        <v>395</v>
      </c>
      <c r="B18" s="187">
        <v>6553</v>
      </c>
      <c r="C18" s="191">
        <f t="shared" si="0"/>
        <v>2.3860586883777495E-2</v>
      </c>
      <c r="D18" s="187">
        <v>29866</v>
      </c>
      <c r="E18" s="191">
        <f t="shared" si="1"/>
        <v>0.10874718264472741</v>
      </c>
      <c r="F18" s="187">
        <v>21174</v>
      </c>
      <c r="G18" s="191">
        <f t="shared" si="2"/>
        <v>7.7098133172150876E-2</v>
      </c>
      <c r="H18" s="187">
        <v>16531</v>
      </c>
      <c r="I18" s="191">
        <f t="shared" si="3"/>
        <v>6.0192180951583366E-2</v>
      </c>
      <c r="J18" s="187">
        <v>64987</v>
      </c>
      <c r="K18" s="191">
        <f t="shared" si="4"/>
        <v>0.23662871353823411</v>
      </c>
      <c r="L18" s="187">
        <v>9860</v>
      </c>
      <c r="M18" s="191">
        <f t="shared" si="5"/>
        <v>3.590193601007876E-2</v>
      </c>
      <c r="N18" s="187">
        <v>21064</v>
      </c>
      <c r="O18" s="191">
        <f t="shared" si="6"/>
        <v>7.6697604474269668E-2</v>
      </c>
      <c r="P18" s="187">
        <v>1692</v>
      </c>
      <c r="Q18" s="191">
        <f t="shared" si="7"/>
        <v>6.160859607409053E-3</v>
      </c>
      <c r="R18" s="187">
        <v>415</v>
      </c>
      <c r="S18" s="191">
        <f t="shared" si="8"/>
        <v>1.5110855420063574E-3</v>
      </c>
      <c r="T18" s="187">
        <v>25</v>
      </c>
      <c r="U18" s="191">
        <f t="shared" si="9"/>
        <v>9.1029249518455267E-5</v>
      </c>
      <c r="V18" s="187">
        <v>5391</v>
      </c>
      <c r="W18" s="191">
        <f t="shared" si="10"/>
        <v>1.9629547366159694E-2</v>
      </c>
      <c r="X18" s="187">
        <v>3273</v>
      </c>
      <c r="Y18" s="191">
        <f t="shared" si="11"/>
        <v>1.1917549346956165E-2</v>
      </c>
      <c r="Z18" s="187">
        <v>10178</v>
      </c>
      <c r="AA18" s="191">
        <f t="shared" si="12"/>
        <v>3.7059828063953512E-2</v>
      </c>
      <c r="AB18" s="187">
        <v>12866</v>
      </c>
      <c r="AC18" s="191">
        <f t="shared" si="13"/>
        <v>0.18182075125067126</v>
      </c>
      <c r="AD18" s="187">
        <v>70762</v>
      </c>
      <c r="AE18" s="191">
        <f t="shared" si="14"/>
        <v>0.25765647017699728</v>
      </c>
      <c r="AF18" s="86">
        <v>274637</v>
      </c>
    </row>
    <row r="19" spans="1:32" ht="29.25" customHeight="1" x14ac:dyDescent="0.2">
      <c r="A19" s="195" t="s">
        <v>396</v>
      </c>
      <c r="B19" s="186">
        <v>4006</v>
      </c>
      <c r="C19" s="190">
        <f t="shared" si="0"/>
        <v>5.2561831660434301E-2</v>
      </c>
      <c r="D19" s="186">
        <v>3955</v>
      </c>
      <c r="E19" s="190">
        <f t="shared" si="1"/>
        <v>5.1892672046185133E-2</v>
      </c>
      <c r="F19" s="186">
        <v>395</v>
      </c>
      <c r="G19" s="190">
        <f t="shared" si="2"/>
        <v>5.182706816243522E-3</v>
      </c>
      <c r="H19" s="186">
        <v>11738</v>
      </c>
      <c r="I19" s="190">
        <f t="shared" si="3"/>
        <v>0.15401167749130748</v>
      </c>
      <c r="J19" s="186">
        <v>16681</v>
      </c>
      <c r="K19" s="190">
        <f t="shared" si="4"/>
        <v>0.21886767696647641</v>
      </c>
      <c r="L19" s="186">
        <v>13436</v>
      </c>
      <c r="M19" s="190">
        <f t="shared" si="5"/>
        <v>0.17629075641277964</v>
      </c>
      <c r="N19" s="186">
        <v>3486</v>
      </c>
      <c r="O19" s="190">
        <f t="shared" si="6"/>
        <v>4.5739027750442827E-2</v>
      </c>
      <c r="P19" s="186">
        <v>707</v>
      </c>
      <c r="Q19" s="190">
        <f t="shared" si="7"/>
        <v>9.2763891622384045E-3</v>
      </c>
      <c r="R19" s="186">
        <v>234</v>
      </c>
      <c r="S19" s="190">
        <f t="shared" si="8"/>
        <v>3.0702617594961621E-3</v>
      </c>
      <c r="T19" s="186">
        <v>404</v>
      </c>
      <c r="U19" s="190">
        <f t="shared" si="9"/>
        <v>5.3007938069933739E-3</v>
      </c>
      <c r="V19" s="186">
        <v>1699</v>
      </c>
      <c r="W19" s="190">
        <f t="shared" si="10"/>
        <v>2.2292199698222135E-2</v>
      </c>
      <c r="X19" s="186">
        <v>604</v>
      </c>
      <c r="Y19" s="190">
        <f t="shared" si="11"/>
        <v>7.9249491569900934E-3</v>
      </c>
      <c r="Z19" s="186">
        <v>2487</v>
      </c>
      <c r="AA19" s="190">
        <f t="shared" si="12"/>
        <v>3.2631371777209213E-2</v>
      </c>
      <c r="AB19" s="186">
        <v>3766</v>
      </c>
      <c r="AC19" s="190">
        <f t="shared" si="13"/>
        <v>0.29848616945391138</v>
      </c>
      <c r="AD19" s="186">
        <v>12617</v>
      </c>
      <c r="AE19" s="190">
        <f t="shared" si="14"/>
        <v>0.16554484025454308</v>
      </c>
      <c r="AF19" s="188">
        <v>76215</v>
      </c>
    </row>
    <row r="20" spans="1:32" ht="29.25" customHeight="1" x14ac:dyDescent="0.2">
      <c r="A20" s="232" t="s">
        <v>397</v>
      </c>
      <c r="B20" s="187">
        <v>824</v>
      </c>
      <c r="C20" s="191">
        <f t="shared" si="0"/>
        <v>1.0615957433102719E-2</v>
      </c>
      <c r="D20" s="187">
        <v>8674</v>
      </c>
      <c r="E20" s="191">
        <f t="shared" si="1"/>
        <v>0.1117509888042876</v>
      </c>
      <c r="F20" s="187">
        <v>631</v>
      </c>
      <c r="G20" s="191">
        <f t="shared" si="2"/>
        <v>8.1294528401551162E-3</v>
      </c>
      <c r="H20" s="187">
        <v>2370</v>
      </c>
      <c r="I20" s="191">
        <f t="shared" si="3"/>
        <v>3.0533761063657093E-2</v>
      </c>
      <c r="J20" s="187">
        <v>13139</v>
      </c>
      <c r="K20" s="191">
        <f t="shared" si="4"/>
        <v>0.16927556397273863</v>
      </c>
      <c r="L20" s="187">
        <v>5071</v>
      </c>
      <c r="M20" s="191">
        <f t="shared" si="5"/>
        <v>6.5331941921436765E-2</v>
      </c>
      <c r="N20" s="187">
        <v>15164</v>
      </c>
      <c r="O20" s="191">
        <f t="shared" si="6"/>
        <v>0.1953645370334583</v>
      </c>
      <c r="P20" s="187">
        <v>0</v>
      </c>
      <c r="Q20" s="191">
        <f t="shared" si="7"/>
        <v>0</v>
      </c>
      <c r="R20" s="187">
        <v>469</v>
      </c>
      <c r="S20" s="191">
        <f t="shared" si="8"/>
        <v>6.0423349952975431E-3</v>
      </c>
      <c r="T20" s="187">
        <v>77</v>
      </c>
      <c r="U20" s="191">
        <f t="shared" si="9"/>
        <v>9.9202514848168626E-4</v>
      </c>
      <c r="V20" s="187">
        <v>2790</v>
      </c>
      <c r="W20" s="191">
        <f t="shared" si="10"/>
        <v>3.5944807328102658E-2</v>
      </c>
      <c r="X20" s="187">
        <v>1522</v>
      </c>
      <c r="Y20" s="191">
        <f t="shared" si="11"/>
        <v>1.9608600986871772E-2</v>
      </c>
      <c r="Z20" s="187">
        <v>3744</v>
      </c>
      <c r="AA20" s="191">
        <f t="shared" si="12"/>
        <v>4.8235612414486144E-2</v>
      </c>
      <c r="AB20" s="187">
        <v>3371</v>
      </c>
      <c r="AC20" s="191">
        <f t="shared" si="13"/>
        <v>0.17051087506322712</v>
      </c>
      <c r="AD20" s="187">
        <v>19770</v>
      </c>
      <c r="AE20" s="191">
        <f t="shared" si="14"/>
        <v>0.25470567773354463</v>
      </c>
      <c r="AF20" s="86">
        <v>77619</v>
      </c>
    </row>
    <row r="21" spans="1:32" ht="29.25" customHeight="1" x14ac:dyDescent="0.2">
      <c r="A21" s="195" t="s">
        <v>398</v>
      </c>
      <c r="B21" s="186">
        <v>0</v>
      </c>
      <c r="C21" s="190">
        <f t="shared" si="0"/>
        <v>0</v>
      </c>
      <c r="D21" s="186">
        <v>38</v>
      </c>
      <c r="E21" s="190">
        <f t="shared" si="1"/>
        <v>2.6616235903901379E-3</v>
      </c>
      <c r="F21" s="186">
        <v>28</v>
      </c>
      <c r="G21" s="190">
        <f t="shared" si="2"/>
        <v>1.9611963297611543E-3</v>
      </c>
      <c r="H21" s="186">
        <v>0</v>
      </c>
      <c r="I21" s="190">
        <f t="shared" si="3"/>
        <v>0</v>
      </c>
      <c r="J21" s="186">
        <v>2279</v>
      </c>
      <c r="K21" s="190">
        <f t="shared" si="4"/>
        <v>0.15962737269734539</v>
      </c>
      <c r="L21" s="186">
        <v>983</v>
      </c>
      <c r="M21" s="190">
        <f t="shared" si="5"/>
        <v>6.8851999719829096E-2</v>
      </c>
      <c r="N21" s="186">
        <v>109</v>
      </c>
      <c r="O21" s="190">
        <f t="shared" si="6"/>
        <v>7.634657140855922E-3</v>
      </c>
      <c r="P21" s="186">
        <v>2206</v>
      </c>
      <c r="Q21" s="190">
        <f t="shared" si="7"/>
        <v>0.1545142536947538</v>
      </c>
      <c r="R21" s="186">
        <v>0</v>
      </c>
      <c r="S21" s="190">
        <f t="shared" si="8"/>
        <v>0</v>
      </c>
      <c r="T21" s="186">
        <v>0</v>
      </c>
      <c r="U21" s="190">
        <f t="shared" si="9"/>
        <v>0</v>
      </c>
      <c r="V21" s="186">
        <v>385</v>
      </c>
      <c r="W21" s="190">
        <f t="shared" si="10"/>
        <v>2.6966449534215873E-2</v>
      </c>
      <c r="X21" s="186">
        <v>66</v>
      </c>
      <c r="Y21" s="190">
        <f t="shared" si="11"/>
        <v>4.6228199201512922E-3</v>
      </c>
      <c r="Z21" s="186">
        <v>2169</v>
      </c>
      <c r="AA21" s="190">
        <f t="shared" si="12"/>
        <v>0.15192267283042657</v>
      </c>
      <c r="AB21" s="186">
        <v>0</v>
      </c>
      <c r="AC21" s="190">
        <f t="shared" si="13"/>
        <v>0</v>
      </c>
      <c r="AD21" s="186">
        <v>6014</v>
      </c>
      <c r="AE21" s="190">
        <f t="shared" si="14"/>
        <v>0.42123695454227078</v>
      </c>
      <c r="AF21" s="188">
        <v>14277</v>
      </c>
    </row>
    <row r="22" spans="1:32" ht="29.25" customHeight="1" x14ac:dyDescent="0.2">
      <c r="A22" s="232" t="s">
        <v>399</v>
      </c>
      <c r="B22" s="187">
        <v>100</v>
      </c>
      <c r="C22" s="191">
        <f t="shared" si="0"/>
        <v>7.0911927386186355E-3</v>
      </c>
      <c r="D22" s="187">
        <v>1248</v>
      </c>
      <c r="E22" s="191">
        <f t="shared" si="1"/>
        <v>8.849808537796057E-2</v>
      </c>
      <c r="F22" s="187">
        <v>31</v>
      </c>
      <c r="G22" s="191">
        <f t="shared" si="2"/>
        <v>2.1982697489717771E-3</v>
      </c>
      <c r="H22" s="187">
        <v>440</v>
      </c>
      <c r="I22" s="191">
        <f t="shared" si="3"/>
        <v>3.1201248049921998E-2</v>
      </c>
      <c r="J22" s="187">
        <v>3388</v>
      </c>
      <c r="K22" s="191">
        <f t="shared" si="4"/>
        <v>0.24024960998439937</v>
      </c>
      <c r="L22" s="187">
        <v>382</v>
      </c>
      <c r="M22" s="191">
        <f t="shared" si="5"/>
        <v>2.7088356261523189E-2</v>
      </c>
      <c r="N22" s="187">
        <v>441</v>
      </c>
      <c r="O22" s="191">
        <f t="shared" si="6"/>
        <v>3.1272159977308187E-2</v>
      </c>
      <c r="P22" s="187">
        <v>770</v>
      </c>
      <c r="Q22" s="191">
        <f t="shared" si="7"/>
        <v>5.4602184087363496E-2</v>
      </c>
      <c r="R22" s="187">
        <v>609</v>
      </c>
      <c r="S22" s="191">
        <f t="shared" si="8"/>
        <v>4.3185363778187491E-2</v>
      </c>
      <c r="T22" s="187">
        <v>0</v>
      </c>
      <c r="U22" s="191">
        <f t="shared" si="9"/>
        <v>0</v>
      </c>
      <c r="V22" s="187">
        <v>1646</v>
      </c>
      <c r="W22" s="191">
        <f t="shared" si="10"/>
        <v>0.11672103247766275</v>
      </c>
      <c r="X22" s="187">
        <v>29</v>
      </c>
      <c r="Y22" s="191">
        <f t="shared" si="11"/>
        <v>2.0564458941994043E-3</v>
      </c>
      <c r="Z22" s="187">
        <v>703</v>
      </c>
      <c r="AA22" s="191">
        <f t="shared" si="12"/>
        <v>4.9851084952489008E-2</v>
      </c>
      <c r="AB22" s="187">
        <v>1396</v>
      </c>
      <c r="AC22" s="191">
        <f t="shared" si="13"/>
        <v>0.47857387727116901</v>
      </c>
      <c r="AD22" s="187">
        <v>2917</v>
      </c>
      <c r="AE22" s="191">
        <f t="shared" si="14"/>
        <v>0.2068500921855056</v>
      </c>
      <c r="AF22" s="86">
        <v>14102</v>
      </c>
    </row>
    <row r="23" spans="1:32" ht="29.25" customHeight="1" x14ac:dyDescent="0.2">
      <c r="A23" s="195" t="s">
        <v>400</v>
      </c>
      <c r="B23" s="186">
        <v>0</v>
      </c>
      <c r="C23" s="190">
        <f t="shared" si="0"/>
        <v>0</v>
      </c>
      <c r="D23" s="186">
        <v>0</v>
      </c>
      <c r="E23" s="190">
        <f t="shared" si="1"/>
        <v>0</v>
      </c>
      <c r="F23" s="186">
        <v>0</v>
      </c>
      <c r="G23" s="190">
        <f t="shared" si="2"/>
        <v>0</v>
      </c>
      <c r="H23" s="186">
        <v>0</v>
      </c>
      <c r="I23" s="190">
        <f t="shared" si="3"/>
        <v>0</v>
      </c>
      <c r="J23" s="186">
        <v>848</v>
      </c>
      <c r="K23" s="190">
        <f t="shared" si="4"/>
        <v>0.50536352800953521</v>
      </c>
      <c r="L23" s="186">
        <v>38</v>
      </c>
      <c r="M23" s="190">
        <f t="shared" si="5"/>
        <v>2.2646007151370679E-2</v>
      </c>
      <c r="N23" s="186">
        <v>232</v>
      </c>
      <c r="O23" s="190">
        <f t="shared" si="6"/>
        <v>0.13825983313468415</v>
      </c>
      <c r="P23" s="186">
        <v>0</v>
      </c>
      <c r="Q23" s="190">
        <f t="shared" si="7"/>
        <v>0</v>
      </c>
      <c r="R23" s="186">
        <v>0</v>
      </c>
      <c r="S23" s="190">
        <f t="shared" si="8"/>
        <v>0</v>
      </c>
      <c r="T23" s="186">
        <v>0</v>
      </c>
      <c r="U23" s="190">
        <f t="shared" si="9"/>
        <v>0</v>
      </c>
      <c r="V23" s="186">
        <v>138</v>
      </c>
      <c r="W23" s="190">
        <f t="shared" si="10"/>
        <v>8.2240762812872473E-2</v>
      </c>
      <c r="X23" s="186">
        <v>71</v>
      </c>
      <c r="Y23" s="190">
        <f t="shared" si="11"/>
        <v>4.2312276519666271E-2</v>
      </c>
      <c r="Z23" s="186">
        <v>0</v>
      </c>
      <c r="AA23" s="190">
        <f t="shared" si="12"/>
        <v>0</v>
      </c>
      <c r="AB23" s="186">
        <v>100</v>
      </c>
      <c r="AC23" s="190">
        <f t="shared" si="13"/>
        <v>0.39840637450199201</v>
      </c>
      <c r="AD23" s="186">
        <v>251</v>
      </c>
      <c r="AE23" s="190">
        <f t="shared" si="14"/>
        <v>0.14958283671036948</v>
      </c>
      <c r="AF23" s="188">
        <v>1678</v>
      </c>
    </row>
    <row r="24" spans="1:32" ht="39" customHeight="1" x14ac:dyDescent="0.2">
      <c r="A24" s="232" t="s">
        <v>401</v>
      </c>
      <c r="B24" s="187">
        <v>527</v>
      </c>
      <c r="C24" s="191">
        <f t="shared" si="0"/>
        <v>9.3847386697533605E-3</v>
      </c>
      <c r="D24" s="187">
        <v>4646</v>
      </c>
      <c r="E24" s="191">
        <f t="shared" si="1"/>
        <v>8.27352862612412E-2</v>
      </c>
      <c r="F24" s="187">
        <v>511</v>
      </c>
      <c r="G24" s="191">
        <f t="shared" si="2"/>
        <v>9.0998130175407362E-3</v>
      </c>
      <c r="H24" s="187">
        <v>4913</v>
      </c>
      <c r="I24" s="191">
        <f t="shared" si="3"/>
        <v>8.7489983082539399E-2</v>
      </c>
      <c r="J24" s="187">
        <v>6176</v>
      </c>
      <c r="K24" s="191">
        <f t="shared" si="4"/>
        <v>0.10998130175407354</v>
      </c>
      <c r="L24" s="187">
        <v>3058</v>
      </c>
      <c r="M24" s="191">
        <f t="shared" si="5"/>
        <v>5.4456415279138103E-2</v>
      </c>
      <c r="N24" s="187">
        <v>4714</v>
      </c>
      <c r="O24" s="191">
        <f t="shared" si="6"/>
        <v>8.3946220283144871E-2</v>
      </c>
      <c r="P24" s="187">
        <v>897</v>
      </c>
      <c r="Q24" s="191">
        <f t="shared" si="7"/>
        <v>1.5973644377170332E-2</v>
      </c>
      <c r="R24" s="187">
        <v>0</v>
      </c>
      <c r="S24" s="191">
        <f t="shared" si="8"/>
        <v>0</v>
      </c>
      <c r="T24" s="187">
        <v>0</v>
      </c>
      <c r="U24" s="191">
        <f t="shared" si="9"/>
        <v>0</v>
      </c>
      <c r="V24" s="187">
        <v>4676</v>
      </c>
      <c r="W24" s="191">
        <f t="shared" si="10"/>
        <v>8.3269521859139883E-2</v>
      </c>
      <c r="X24" s="187">
        <v>609</v>
      </c>
      <c r="Y24" s="191">
        <f t="shared" si="11"/>
        <v>1.0844982637343068E-2</v>
      </c>
      <c r="Z24" s="187">
        <v>857</v>
      </c>
      <c r="AA24" s="191">
        <f t="shared" si="12"/>
        <v>1.5261330246638768E-2</v>
      </c>
      <c r="AB24" s="187">
        <v>6819</v>
      </c>
      <c r="AC24" s="191">
        <f t="shared" si="13"/>
        <v>0.38412573231185221</v>
      </c>
      <c r="AD24" s="187">
        <v>17752</v>
      </c>
      <c r="AE24" s="191">
        <f t="shared" si="14"/>
        <v>0.31612501112990826</v>
      </c>
      <c r="AF24" s="86">
        <v>56155</v>
      </c>
    </row>
    <row r="25" spans="1:32" ht="45.75" customHeight="1" x14ac:dyDescent="0.2">
      <c r="A25" s="195" t="s">
        <v>402</v>
      </c>
      <c r="B25" s="186">
        <v>886</v>
      </c>
      <c r="C25" s="190">
        <f t="shared" si="0"/>
        <v>7.9852912017592884E-3</v>
      </c>
      <c r="D25" s="186">
        <v>9069</v>
      </c>
      <c r="E25" s="190">
        <f t="shared" si="1"/>
        <v>8.1736575517782142E-2</v>
      </c>
      <c r="F25" s="186">
        <v>96</v>
      </c>
      <c r="G25" s="190">
        <f t="shared" si="2"/>
        <v>8.6522342592425694E-4</v>
      </c>
      <c r="H25" s="186">
        <v>3648</v>
      </c>
      <c r="I25" s="190">
        <f t="shared" si="3"/>
        <v>3.2878490185121761E-2</v>
      </c>
      <c r="J25" s="186">
        <v>11810</v>
      </c>
      <c r="K25" s="190">
        <f t="shared" si="4"/>
        <v>0.10644050687672368</v>
      </c>
      <c r="L25" s="186">
        <v>5355</v>
      </c>
      <c r="M25" s="190">
        <f t="shared" si="5"/>
        <v>4.8263244227337458E-2</v>
      </c>
      <c r="N25" s="186">
        <v>8339</v>
      </c>
      <c r="O25" s="190">
        <f t="shared" si="6"/>
        <v>7.5157272383149773E-2</v>
      </c>
      <c r="P25" s="186">
        <v>1588</v>
      </c>
      <c r="Q25" s="190">
        <f t="shared" si="7"/>
        <v>1.4312237503830417E-2</v>
      </c>
      <c r="R25" s="186">
        <v>71</v>
      </c>
      <c r="S25" s="190">
        <f t="shared" si="8"/>
        <v>6.3990482542314829E-4</v>
      </c>
      <c r="T25" s="186">
        <v>1036</v>
      </c>
      <c r="U25" s="190">
        <f t="shared" si="9"/>
        <v>9.337202804765939E-3</v>
      </c>
      <c r="V25" s="186">
        <v>6414</v>
      </c>
      <c r="W25" s="190">
        <f t="shared" si="10"/>
        <v>5.7807740144564412E-2</v>
      </c>
      <c r="X25" s="186">
        <v>11231</v>
      </c>
      <c r="Y25" s="190">
        <f t="shared" si="11"/>
        <v>0.10122212808911801</v>
      </c>
      <c r="Z25" s="186">
        <v>10189</v>
      </c>
      <c r="AA25" s="190">
        <f t="shared" si="12"/>
        <v>9.1830848820231806E-2</v>
      </c>
      <c r="AB25" s="186">
        <v>1096</v>
      </c>
      <c r="AC25" s="190">
        <f t="shared" si="13"/>
        <v>2.7313961022778249E-2</v>
      </c>
      <c r="AD25" s="186">
        <v>40126</v>
      </c>
      <c r="AE25" s="190">
        <f t="shared" si="14"/>
        <v>0.36164536654829932</v>
      </c>
      <c r="AF25" s="188">
        <v>110954</v>
      </c>
    </row>
    <row r="26" spans="1:32" ht="39" customHeight="1" x14ac:dyDescent="0.2">
      <c r="A26" s="232" t="s">
        <v>403</v>
      </c>
      <c r="B26" s="187">
        <v>2026</v>
      </c>
      <c r="C26" s="191">
        <f t="shared" si="0"/>
        <v>1.8665413707010126E-2</v>
      </c>
      <c r="D26" s="187">
        <v>7604</v>
      </c>
      <c r="E26" s="191">
        <f t="shared" si="1"/>
        <v>7.005518550251974E-2</v>
      </c>
      <c r="F26" s="187">
        <v>802</v>
      </c>
      <c r="G26" s="191">
        <f t="shared" si="2"/>
        <v>7.3887767981353015E-3</v>
      </c>
      <c r="H26" s="187">
        <v>2666</v>
      </c>
      <c r="I26" s="191">
        <f t="shared" si="3"/>
        <v>2.4561694443676698E-2</v>
      </c>
      <c r="J26" s="187">
        <v>8510</v>
      </c>
      <c r="K26" s="191">
        <f t="shared" si="4"/>
        <v>7.8402107920363354E-2</v>
      </c>
      <c r="L26" s="187">
        <v>1152</v>
      </c>
      <c r="M26" s="191">
        <f t="shared" si="5"/>
        <v>1.0613305325999835E-2</v>
      </c>
      <c r="N26" s="187">
        <v>7382</v>
      </c>
      <c r="O26" s="191">
        <f t="shared" si="6"/>
        <v>6.8009913121988522E-2</v>
      </c>
      <c r="P26" s="187">
        <v>639</v>
      </c>
      <c r="Q26" s="191">
        <f t="shared" si="7"/>
        <v>5.8870677980155332E-3</v>
      </c>
      <c r="R26" s="187">
        <v>71</v>
      </c>
      <c r="S26" s="191">
        <f t="shared" si="8"/>
        <v>6.5411864422394814E-4</v>
      </c>
      <c r="T26" s="187">
        <v>0</v>
      </c>
      <c r="U26" s="191">
        <f t="shared" si="9"/>
        <v>0</v>
      </c>
      <c r="V26" s="187">
        <v>4034</v>
      </c>
      <c r="W26" s="191">
        <f t="shared" si="10"/>
        <v>3.7164994518301506E-2</v>
      </c>
      <c r="X26" s="187">
        <v>1965</v>
      </c>
      <c r="Y26" s="191">
        <f t="shared" si="11"/>
        <v>1.8103424449296593E-2</v>
      </c>
      <c r="Z26" s="187">
        <v>33405</v>
      </c>
      <c r="AA26" s="191">
        <f t="shared" si="12"/>
        <v>0.30775821563804207</v>
      </c>
      <c r="AB26" s="187">
        <v>3709</v>
      </c>
      <c r="AC26" s="191">
        <f t="shared" si="13"/>
        <v>0.10726783700147496</v>
      </c>
      <c r="AD26" s="187">
        <v>34577</v>
      </c>
      <c r="AE26" s="191">
        <f t="shared" si="14"/>
        <v>0.31855577973706273</v>
      </c>
      <c r="AF26" s="86">
        <v>108543</v>
      </c>
    </row>
    <row r="27" spans="1:32" ht="29.25" customHeight="1" x14ac:dyDescent="0.2">
      <c r="A27" s="195" t="s">
        <v>432</v>
      </c>
      <c r="B27" s="186">
        <v>1803</v>
      </c>
      <c r="C27" s="190">
        <f>+B27/$AF27</f>
        <v>2.2548774387193597E-2</v>
      </c>
      <c r="D27" s="186">
        <v>11165</v>
      </c>
      <c r="E27" s="190">
        <f t="shared" si="1"/>
        <v>0.13963231615807903</v>
      </c>
      <c r="F27" s="186">
        <v>1011</v>
      </c>
      <c r="G27" s="190">
        <f t="shared" si="2"/>
        <v>1.2643821910955477E-2</v>
      </c>
      <c r="H27" s="186">
        <v>7555</v>
      </c>
      <c r="I27" s="190">
        <f t="shared" si="3"/>
        <v>9.4484742371185593E-2</v>
      </c>
      <c r="J27" s="186">
        <v>8934</v>
      </c>
      <c r="K27" s="190">
        <f t="shared" si="4"/>
        <v>0.11173086543271636</v>
      </c>
      <c r="L27" s="186">
        <v>1490</v>
      </c>
      <c r="M27" s="190">
        <f t="shared" si="5"/>
        <v>1.863431715857929E-2</v>
      </c>
      <c r="N27" s="186">
        <v>3178</v>
      </c>
      <c r="O27" s="190">
        <f t="shared" si="6"/>
        <v>3.9744872436218111E-2</v>
      </c>
      <c r="P27" s="186">
        <v>883</v>
      </c>
      <c r="Q27" s="190">
        <f t="shared" si="7"/>
        <v>1.1043021510755377E-2</v>
      </c>
      <c r="R27" s="186">
        <v>218</v>
      </c>
      <c r="S27" s="190">
        <f t="shared" si="8"/>
        <v>2.7263631815907952E-3</v>
      </c>
      <c r="T27" s="186">
        <v>0</v>
      </c>
      <c r="U27" s="190">
        <f t="shared" si="9"/>
        <v>0</v>
      </c>
      <c r="V27" s="186">
        <v>1061</v>
      </c>
      <c r="W27" s="190">
        <f t="shared" si="10"/>
        <v>1.3269134567283642E-2</v>
      </c>
      <c r="X27" s="186">
        <v>328</v>
      </c>
      <c r="Y27" s="190">
        <f t="shared" si="11"/>
        <v>4.1020510255127566E-3</v>
      </c>
      <c r="Z27" s="186">
        <v>2770</v>
      </c>
      <c r="AA27" s="190">
        <f t="shared" si="12"/>
        <v>3.4642321160580289E-2</v>
      </c>
      <c r="AB27" s="186">
        <v>10172</v>
      </c>
      <c r="AC27" s="190">
        <f t="shared" si="13"/>
        <v>0.34606879188922535</v>
      </c>
      <c r="AD27" s="186">
        <v>29393</v>
      </c>
      <c r="AE27" s="190">
        <f t="shared" si="14"/>
        <v>0.36759629814907452</v>
      </c>
      <c r="AF27" s="188">
        <v>79960</v>
      </c>
    </row>
    <row r="28" spans="1:32" ht="29.25" customHeight="1" x14ac:dyDescent="0.2">
      <c r="A28" s="232" t="s">
        <v>470</v>
      </c>
      <c r="B28" s="187">
        <v>12930</v>
      </c>
      <c r="C28" s="234">
        <f t="shared" ref="C28:C29" si="15">+B28/$AF28</f>
        <v>1.1699388157287551E-2</v>
      </c>
      <c r="D28" s="187">
        <v>48747</v>
      </c>
      <c r="E28" s="234">
        <f t="shared" ref="E28:E29" si="16">+D28/$AF28</f>
        <v>4.4107507695537222E-2</v>
      </c>
      <c r="F28" s="187">
        <v>8788</v>
      </c>
      <c r="G28" s="234">
        <f t="shared" ref="G28:G29" si="17">+F28/$AF28</f>
        <v>7.9516027166467908E-3</v>
      </c>
      <c r="H28" s="187">
        <v>32292</v>
      </c>
      <c r="I28" s="234">
        <f t="shared" ref="I28:I29" si="18">+H28/$AF28</f>
        <v>2.9218611165903297E-2</v>
      </c>
      <c r="J28" s="187">
        <v>113731</v>
      </c>
      <c r="K28" s="234">
        <f t="shared" ref="K28:K29" si="19">+J28/$AF28</f>
        <v>0.10290666005541149</v>
      </c>
      <c r="L28" s="187">
        <v>20369</v>
      </c>
      <c r="M28" s="234">
        <f t="shared" ref="M28:M29" si="20">+L28/$AF28</f>
        <v>1.8430381854276114E-2</v>
      </c>
      <c r="N28" s="187">
        <v>63619</v>
      </c>
      <c r="O28" s="234">
        <f t="shared" ref="O28:O29" si="21">+N28/$AF28</f>
        <v>5.7564066139093331E-2</v>
      </c>
      <c r="P28" s="187">
        <v>6871</v>
      </c>
      <c r="Q28" s="234">
        <f t="shared" ref="Q28:Q29" si="22">+P28/$AF28</f>
        <v>6.2170530571324647E-3</v>
      </c>
      <c r="R28" s="187">
        <v>520</v>
      </c>
      <c r="S28" s="234">
        <f t="shared" ref="S28:S29" si="23">+R28/$AF28</f>
        <v>4.7050903648797576E-4</v>
      </c>
      <c r="T28" s="187">
        <v>0</v>
      </c>
      <c r="U28" s="234">
        <f t="shared" ref="U28:U29" si="24">+T28/$AF28</f>
        <v>0</v>
      </c>
      <c r="V28" s="187">
        <v>15501</v>
      </c>
      <c r="W28" s="234">
        <f t="shared" ref="W28:W29" si="25">+V28/$AF28</f>
        <v>1.4025693412692525E-2</v>
      </c>
      <c r="X28" s="187">
        <v>5430</v>
      </c>
      <c r="Y28" s="234">
        <f t="shared" ref="Y28:Y29" si="26">+X28/$AF28</f>
        <v>4.9132001310186703E-3</v>
      </c>
      <c r="Z28" s="187">
        <v>52883</v>
      </c>
      <c r="AA28" s="234">
        <f t="shared" ref="AA28:AA29" si="27">+Z28/$AF28</f>
        <v>4.7849864185756964E-2</v>
      </c>
      <c r="AB28" s="187">
        <v>29852</v>
      </c>
      <c r="AC28" s="234">
        <f t="shared" ref="AC28:AC29" si="28">+AB28/$AF28</f>
        <v>2.7010837994690486E-2</v>
      </c>
      <c r="AD28" s="187">
        <v>693653</v>
      </c>
      <c r="AE28" s="234">
        <f t="shared" ref="AE28:AE29" si="29">+AD28/$AF28</f>
        <v>0.62763462439806517</v>
      </c>
      <c r="AF28" s="221">
        <v>1105186</v>
      </c>
    </row>
    <row r="29" spans="1:32" ht="29.25" customHeight="1" x14ac:dyDescent="0.2">
      <c r="A29" s="233" t="s">
        <v>3</v>
      </c>
      <c r="B29" s="226">
        <v>59706</v>
      </c>
      <c r="C29" s="229">
        <f t="shared" si="15"/>
        <v>2.7040883337333954E-2</v>
      </c>
      <c r="D29" s="226">
        <v>156536</v>
      </c>
      <c r="E29" s="229">
        <f t="shared" si="16"/>
        <v>7.0895248619785411E-2</v>
      </c>
      <c r="F29" s="226">
        <v>40348</v>
      </c>
      <c r="G29" s="229">
        <f t="shared" si="17"/>
        <v>1.8273633485658903E-2</v>
      </c>
      <c r="H29" s="226">
        <v>137006</v>
      </c>
      <c r="I29" s="229">
        <f t="shared" si="18"/>
        <v>6.2050099864582722E-2</v>
      </c>
      <c r="J29" s="226">
        <v>292479</v>
      </c>
      <c r="K29" s="229">
        <f t="shared" si="19"/>
        <v>0.13246391514454323</v>
      </c>
      <c r="L29" s="226">
        <v>69435</v>
      </c>
      <c r="M29" s="229">
        <f t="shared" si="20"/>
        <v>3.1447153293266729E-2</v>
      </c>
      <c r="N29" s="226">
        <v>144844</v>
      </c>
      <c r="O29" s="229">
        <f t="shared" si="21"/>
        <v>6.5599934782313324E-2</v>
      </c>
      <c r="P29" s="226">
        <v>16255</v>
      </c>
      <c r="Q29" s="229">
        <f t="shared" si="22"/>
        <v>7.3618992839641481E-3</v>
      </c>
      <c r="R29" s="226">
        <v>2891</v>
      </c>
      <c r="S29" s="229">
        <f t="shared" si="23"/>
        <v>1.3093356401070657E-3</v>
      </c>
      <c r="T29" s="226">
        <v>1542</v>
      </c>
      <c r="U29" s="229">
        <f t="shared" si="24"/>
        <v>6.983727281373557E-4</v>
      </c>
      <c r="V29" s="226">
        <v>50262</v>
      </c>
      <c r="W29" s="229">
        <f t="shared" si="25"/>
        <v>2.2763690052944079E-2</v>
      </c>
      <c r="X29" s="226">
        <v>25572</v>
      </c>
      <c r="Y29" s="229">
        <f t="shared" si="26"/>
        <v>1.1581574191912102E-2</v>
      </c>
      <c r="Z29" s="226">
        <v>134502</v>
      </c>
      <c r="AA29" s="229">
        <f t="shared" si="27"/>
        <v>6.0916036757412848E-2</v>
      </c>
      <c r="AB29" s="226">
        <v>83335</v>
      </c>
      <c r="AC29" s="229">
        <f t="shared" si="28"/>
        <v>3.7742471659744835E-2</v>
      </c>
      <c r="AD29" s="226">
        <v>993276</v>
      </c>
      <c r="AE29" s="229">
        <f t="shared" si="29"/>
        <v>0.44985529825769138</v>
      </c>
      <c r="AF29" s="227">
        <v>2207990</v>
      </c>
    </row>
    <row r="30" spans="1:32" ht="12" customHeight="1" x14ac:dyDescent="0.2">
      <c r="A30" s="2" t="s">
        <v>405</v>
      </c>
    </row>
    <row r="32" spans="1:32" ht="12" customHeight="1" x14ac:dyDescent="0.2"/>
    <row r="34" ht="12" customHeight="1" x14ac:dyDescent="0.2"/>
  </sheetData>
  <mergeCells count="23">
    <mergeCell ref="AB12:AC12"/>
    <mergeCell ref="A6:AF6"/>
    <mergeCell ref="AD7:AF9"/>
    <mergeCell ref="B10:P10"/>
    <mergeCell ref="Q10:AA10"/>
    <mergeCell ref="AD10:AF10"/>
    <mergeCell ref="A12:A13"/>
    <mergeCell ref="B11:AF11"/>
    <mergeCell ref="V12:W12"/>
    <mergeCell ref="X12:Y12"/>
    <mergeCell ref="Z12:AA12"/>
    <mergeCell ref="AD12:AE12"/>
    <mergeCell ref="AF12:AF13"/>
    <mergeCell ref="J12:K12"/>
    <mergeCell ref="L12:M12"/>
    <mergeCell ref="N12:O12"/>
    <mergeCell ref="P12:Q12"/>
    <mergeCell ref="R12:S12"/>
    <mergeCell ref="T12:U12"/>
    <mergeCell ref="B12:C12"/>
    <mergeCell ref="D12:E12"/>
    <mergeCell ref="F12:G12"/>
    <mergeCell ref="H12:I12"/>
  </mergeCells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9"/>
  <dimension ref="A6:AD48"/>
  <sheetViews>
    <sheetView showGridLines="0" topLeftCell="D4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30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0" ht="15" customHeight="1" x14ac:dyDescent="0.2">
      <c r="A7" s="41" t="s">
        <v>114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80"/>
      <c r="M7" s="80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</row>
    <row r="8" spans="1:30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80"/>
      <c r="M8" s="80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</row>
    <row r="9" spans="1:30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80"/>
      <c r="M9" s="80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</row>
    <row r="10" spans="1:30" ht="15" customHeight="1" x14ac:dyDescent="0.2">
      <c r="A10" s="179" t="s">
        <v>460</v>
      </c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80"/>
      <c r="M10" s="80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</row>
    <row r="11" spans="1:30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79"/>
      <c r="M11" s="79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</row>
    <row r="12" spans="1:30" ht="22.5" customHeight="1" x14ac:dyDescent="0.2">
      <c r="A12" s="286"/>
      <c r="B12" s="279" t="s">
        <v>115</v>
      </c>
      <c r="C12" s="280"/>
      <c r="D12" s="288" t="s">
        <v>116</v>
      </c>
      <c r="E12" s="280"/>
      <c r="F12" s="288" t="s">
        <v>117</v>
      </c>
      <c r="G12" s="303"/>
      <c r="H12" s="288" t="s">
        <v>217</v>
      </c>
      <c r="I12" s="280"/>
      <c r="J12" s="288" t="s">
        <v>118</v>
      </c>
      <c r="K12" s="280"/>
      <c r="L12" s="288" t="s">
        <v>119</v>
      </c>
      <c r="M12" s="280"/>
      <c r="N12" s="279" t="s">
        <v>120</v>
      </c>
      <c r="O12" s="280"/>
      <c r="P12" s="288" t="s">
        <v>121</v>
      </c>
      <c r="Q12" s="280"/>
      <c r="R12" s="288" t="s">
        <v>122</v>
      </c>
      <c r="S12" s="303"/>
      <c r="T12" s="288" t="s">
        <v>218</v>
      </c>
      <c r="U12" s="280"/>
      <c r="V12" s="288" t="s">
        <v>123</v>
      </c>
      <c r="W12" s="280"/>
      <c r="X12" s="288" t="s">
        <v>219</v>
      </c>
      <c r="Y12" s="280"/>
      <c r="Z12" s="288" t="s">
        <v>124</v>
      </c>
      <c r="AA12" s="280"/>
      <c r="AB12" s="288" t="s">
        <v>23</v>
      </c>
      <c r="AC12" s="280"/>
      <c r="AD12" s="291" t="s">
        <v>3</v>
      </c>
    </row>
    <row r="13" spans="1:30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46" t="s">
        <v>18</v>
      </c>
      <c r="Y13" s="47" t="s">
        <v>4</v>
      </c>
      <c r="Z13" s="46" t="s">
        <v>18</v>
      </c>
      <c r="AA13" s="47" t="s">
        <v>4</v>
      </c>
      <c r="AB13" s="46" t="s">
        <v>18</v>
      </c>
      <c r="AC13" s="47" t="s">
        <v>4</v>
      </c>
      <c r="AD13" s="291"/>
    </row>
    <row r="14" spans="1:30" x14ac:dyDescent="0.2">
      <c r="A14" s="48" t="s">
        <v>154</v>
      </c>
      <c r="B14" s="39">
        <v>166977</v>
      </c>
      <c r="C14" s="38">
        <v>7.5623983804274472E-2</v>
      </c>
      <c r="D14" s="39">
        <v>110521</v>
      </c>
      <c r="E14" s="38">
        <v>5.0055027423131448E-2</v>
      </c>
      <c r="F14" s="39">
        <v>349851</v>
      </c>
      <c r="G14" s="38">
        <v>0.15844772847703115</v>
      </c>
      <c r="H14" s="39">
        <v>245200</v>
      </c>
      <c r="I14" s="38">
        <v>0.11105122758708147</v>
      </c>
      <c r="J14" s="39">
        <v>8560</v>
      </c>
      <c r="K14" s="38">
        <v>3.8768291523059435E-3</v>
      </c>
      <c r="L14" s="39">
        <v>85205</v>
      </c>
      <c r="M14" s="38">
        <v>3.8589395785306999E-2</v>
      </c>
      <c r="N14" s="39">
        <v>629571</v>
      </c>
      <c r="O14" s="38">
        <v>0.28513308484186978</v>
      </c>
      <c r="P14" s="39">
        <v>132615</v>
      </c>
      <c r="Q14" s="38">
        <v>6.0061413321618302E-2</v>
      </c>
      <c r="R14" s="39">
        <v>138143</v>
      </c>
      <c r="S14" s="38">
        <v>6.2565047848948591E-2</v>
      </c>
      <c r="T14" s="39">
        <v>6405</v>
      </c>
      <c r="U14" s="38">
        <v>2.9008283552008842E-3</v>
      </c>
      <c r="V14" s="39">
        <v>3000</v>
      </c>
      <c r="W14" s="38">
        <v>1.3587018057146997E-3</v>
      </c>
      <c r="X14" s="39">
        <v>33723</v>
      </c>
      <c r="Y14" s="38">
        <v>1.5273166998038941E-2</v>
      </c>
      <c r="Z14" s="39">
        <v>685436</v>
      </c>
      <c r="AA14" s="38">
        <v>0.31043437696728698</v>
      </c>
      <c r="AB14" s="39">
        <v>156363</v>
      </c>
      <c r="AC14" s="38">
        <v>7.0816896815655866E-2</v>
      </c>
      <c r="AD14" s="21">
        <v>2207990</v>
      </c>
    </row>
    <row r="15" spans="1:30" x14ac:dyDescent="0.2">
      <c r="A15" s="7" t="s">
        <v>1</v>
      </c>
      <c r="B15" s="9">
        <v>95504</v>
      </c>
      <c r="C15" s="18">
        <v>8.5397618802784472E-2</v>
      </c>
      <c r="D15" s="9">
        <v>70025</v>
      </c>
      <c r="E15" s="18">
        <v>6.2614846044825159E-2</v>
      </c>
      <c r="F15" s="9">
        <v>217576</v>
      </c>
      <c r="G15" s="18">
        <v>0.19455177069687798</v>
      </c>
      <c r="H15" s="9">
        <v>121813</v>
      </c>
      <c r="I15" s="18">
        <v>0.10892255967523438</v>
      </c>
      <c r="J15" s="9">
        <v>6189</v>
      </c>
      <c r="K15" s="18">
        <v>5.5340704344366007E-3</v>
      </c>
      <c r="L15" s="9">
        <v>41096</v>
      </c>
      <c r="M15" s="18">
        <v>3.6747157630248266E-2</v>
      </c>
      <c r="N15" s="9">
        <v>330514</v>
      </c>
      <c r="O15" s="18">
        <v>0.29553849661776999</v>
      </c>
      <c r="P15" s="9">
        <v>55908</v>
      </c>
      <c r="Q15" s="18">
        <v>4.9991728849326462E-2</v>
      </c>
      <c r="R15" s="9">
        <v>56666</v>
      </c>
      <c r="S15" s="18">
        <v>5.0669516115331138E-2</v>
      </c>
      <c r="T15" s="9">
        <v>2550</v>
      </c>
      <c r="U15" s="18">
        <v>2.2801550505434369E-3</v>
      </c>
      <c r="V15" s="9">
        <v>1661</v>
      </c>
      <c r="W15" s="18">
        <v>1.4852304074324113E-3</v>
      </c>
      <c r="X15" s="9">
        <v>17205</v>
      </c>
      <c r="Y15" s="18">
        <v>1.5384340252784248E-2</v>
      </c>
      <c r="Z15" s="9">
        <v>314110</v>
      </c>
      <c r="AA15" s="18">
        <v>0.28087039330439173</v>
      </c>
      <c r="AB15" s="9">
        <v>82834</v>
      </c>
      <c r="AC15" s="18">
        <v>7.4068377826162768E-2</v>
      </c>
      <c r="AD15" s="10">
        <v>1118345</v>
      </c>
    </row>
    <row r="16" spans="1:30" x14ac:dyDescent="0.2">
      <c r="A16" s="36" t="s">
        <v>2</v>
      </c>
      <c r="B16" s="35">
        <v>71473</v>
      </c>
      <c r="C16" s="34">
        <v>6.5592922465573647E-2</v>
      </c>
      <c r="D16" s="35">
        <v>40496</v>
      </c>
      <c r="E16" s="34">
        <v>3.7164397579028029E-2</v>
      </c>
      <c r="F16" s="35">
        <v>132275</v>
      </c>
      <c r="G16" s="34">
        <v>0.12139274717912715</v>
      </c>
      <c r="H16" s="35">
        <v>123387</v>
      </c>
      <c r="I16" s="34">
        <v>0.11323596217116584</v>
      </c>
      <c r="J16" s="35">
        <v>2371</v>
      </c>
      <c r="K16" s="34">
        <v>2.1759380348645662E-3</v>
      </c>
      <c r="L16" s="35">
        <v>44109</v>
      </c>
      <c r="M16" s="34">
        <v>4.0480156381206722E-2</v>
      </c>
      <c r="N16" s="35">
        <v>299057</v>
      </c>
      <c r="O16" s="34">
        <v>0.27445360644980704</v>
      </c>
      <c r="P16" s="35">
        <v>76707</v>
      </c>
      <c r="Q16" s="34">
        <v>7.0396321737813697E-2</v>
      </c>
      <c r="R16" s="35">
        <v>81477</v>
      </c>
      <c r="S16" s="34">
        <v>7.4773894249962142E-2</v>
      </c>
      <c r="T16" s="35">
        <v>3855</v>
      </c>
      <c r="U16" s="34">
        <v>3.5378494830885288E-3</v>
      </c>
      <c r="V16" s="35">
        <v>1339</v>
      </c>
      <c r="W16" s="34">
        <v>1.2288405856953411E-3</v>
      </c>
      <c r="X16" s="35">
        <v>16518</v>
      </c>
      <c r="Y16" s="34">
        <v>1.5159065567226022E-2</v>
      </c>
      <c r="Z16" s="35">
        <v>371326</v>
      </c>
      <c r="AA16" s="34">
        <v>0.34077704206415849</v>
      </c>
      <c r="AB16" s="35">
        <v>73529</v>
      </c>
      <c r="AC16" s="34">
        <v>6.7479775523220861E-2</v>
      </c>
      <c r="AD16" s="33">
        <v>1089645</v>
      </c>
    </row>
    <row r="17" spans="1:30" x14ac:dyDescent="0.2">
      <c r="A17" s="2" t="s">
        <v>25</v>
      </c>
      <c r="B17" s="6"/>
      <c r="C17" s="145"/>
      <c r="D17" s="6"/>
      <c r="E17" s="145"/>
      <c r="F17" s="6"/>
      <c r="G17" s="145"/>
      <c r="H17" s="6"/>
      <c r="I17" s="145"/>
      <c r="J17" s="6"/>
      <c r="K17" s="145"/>
      <c r="L17" s="6"/>
      <c r="M17" s="145"/>
      <c r="N17" s="6"/>
      <c r="O17" s="145"/>
      <c r="P17" s="6"/>
      <c r="Q17" s="145"/>
      <c r="R17" s="6"/>
      <c r="S17" s="145"/>
      <c r="T17" s="6"/>
      <c r="U17" s="145"/>
      <c r="V17" s="6"/>
      <c r="W17" s="145"/>
      <c r="X17" s="6"/>
      <c r="Y17" s="145"/>
      <c r="Z17" s="6"/>
      <c r="AA17" s="145"/>
      <c r="AB17" s="6"/>
      <c r="AC17" s="145"/>
    </row>
    <row r="18" spans="1:30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30" ht="12" customHeight="1" x14ac:dyDescent="0.2">
      <c r="A19" s="299" t="s">
        <v>6</v>
      </c>
      <c r="B19" s="279" t="s">
        <v>115</v>
      </c>
      <c r="C19" s="280"/>
      <c r="D19" s="288" t="s">
        <v>116</v>
      </c>
      <c r="E19" s="280"/>
      <c r="F19" s="288" t="s">
        <v>117</v>
      </c>
      <c r="G19" s="303"/>
      <c r="H19" s="288" t="s">
        <v>217</v>
      </c>
      <c r="I19" s="280"/>
      <c r="J19" s="288" t="s">
        <v>118</v>
      </c>
      <c r="K19" s="280"/>
      <c r="L19" s="288" t="s">
        <v>119</v>
      </c>
      <c r="M19" s="280"/>
      <c r="N19" s="279" t="s">
        <v>120</v>
      </c>
      <c r="O19" s="280"/>
      <c r="P19" s="288" t="s">
        <v>121</v>
      </c>
      <c r="Q19" s="280"/>
      <c r="R19" s="288" t="s">
        <v>122</v>
      </c>
      <c r="S19" s="303"/>
      <c r="T19" s="288" t="s">
        <v>218</v>
      </c>
      <c r="U19" s="280"/>
      <c r="V19" s="288" t="s">
        <v>123</v>
      </c>
      <c r="W19" s="280"/>
      <c r="X19" s="288" t="s">
        <v>219</v>
      </c>
      <c r="Y19" s="280"/>
      <c r="Z19" s="288" t="s">
        <v>124</v>
      </c>
      <c r="AA19" s="280"/>
      <c r="AB19" s="288" t="s">
        <v>23</v>
      </c>
      <c r="AC19" s="280"/>
      <c r="AD19" s="301" t="s">
        <v>3</v>
      </c>
    </row>
    <row r="20" spans="1:30" x14ac:dyDescent="0.2">
      <c r="A20" s="300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46" t="s">
        <v>18</v>
      </c>
      <c r="W20" s="47" t="s">
        <v>4</v>
      </c>
      <c r="X20" s="46" t="s">
        <v>18</v>
      </c>
      <c r="Y20" s="47" t="s">
        <v>4</v>
      </c>
      <c r="Z20" s="46" t="s">
        <v>18</v>
      </c>
      <c r="AA20" s="47" t="s">
        <v>4</v>
      </c>
      <c r="AB20" s="46" t="s">
        <v>18</v>
      </c>
      <c r="AC20" s="47" t="s">
        <v>4</v>
      </c>
      <c r="AD20" s="301"/>
    </row>
    <row r="21" spans="1:30" x14ac:dyDescent="0.2">
      <c r="A21" s="61" t="s">
        <v>151</v>
      </c>
      <c r="B21" s="62">
        <v>30964</v>
      </c>
      <c r="C21" s="64">
        <v>5.1199883591531943E-2</v>
      </c>
      <c r="D21" s="62">
        <v>19576</v>
      </c>
      <c r="E21" s="64">
        <v>3.2369491060193427E-2</v>
      </c>
      <c r="F21" s="62">
        <v>65823</v>
      </c>
      <c r="G21" s="64">
        <v>0.10884026410171189</v>
      </c>
      <c r="H21" s="62">
        <v>55874</v>
      </c>
      <c r="I21" s="64">
        <v>9.2389300342115233E-2</v>
      </c>
      <c r="J21" s="62">
        <v>829</v>
      </c>
      <c r="K21" s="64">
        <v>1.3707758525184079E-3</v>
      </c>
      <c r="L21" s="62">
        <v>19734</v>
      </c>
      <c r="M21" s="64">
        <v>3.2630748701566056E-2</v>
      </c>
      <c r="N21" s="62">
        <v>124237</v>
      </c>
      <c r="O21" s="64">
        <v>0.20542952905829848</v>
      </c>
      <c r="P21" s="62">
        <v>30033</v>
      </c>
      <c r="Q21" s="64">
        <v>4.9660447742684376E-2</v>
      </c>
      <c r="R21" s="62">
        <v>25546</v>
      </c>
      <c r="S21" s="64">
        <v>4.22410614335769E-2</v>
      </c>
      <c r="T21" s="62">
        <v>2378</v>
      </c>
      <c r="U21" s="64">
        <v>3.9320928555956263E-3</v>
      </c>
      <c r="V21" s="62">
        <v>646</v>
      </c>
      <c r="W21" s="64">
        <v>1.0681799767513769E-3</v>
      </c>
      <c r="X21" s="62">
        <v>6180</v>
      </c>
      <c r="Y21" s="64">
        <v>1.0218811542296456E-2</v>
      </c>
      <c r="Z21" s="62">
        <v>283126</v>
      </c>
      <c r="AA21" s="64">
        <v>0.46815715804599128</v>
      </c>
      <c r="AB21" s="62">
        <v>34615</v>
      </c>
      <c r="AC21" s="64">
        <v>5.7236919342490582E-2</v>
      </c>
      <c r="AD21" s="63">
        <v>604767</v>
      </c>
    </row>
    <row r="22" spans="1:30" x14ac:dyDescent="0.2">
      <c r="A22" s="52" t="s">
        <v>7</v>
      </c>
      <c r="B22" s="53">
        <v>126012</v>
      </c>
      <c r="C22" s="54">
        <v>8.9969820141753226E-2</v>
      </c>
      <c r="D22" s="53">
        <v>87744</v>
      </c>
      <c r="E22" s="54">
        <v>6.2647302626083201E-2</v>
      </c>
      <c r="F22" s="53">
        <v>269303</v>
      </c>
      <c r="G22" s="54">
        <v>0.19227646949206878</v>
      </c>
      <c r="H22" s="53">
        <v>157875</v>
      </c>
      <c r="I22" s="54">
        <v>0.11271930732691562</v>
      </c>
      <c r="J22" s="53">
        <v>7036</v>
      </c>
      <c r="K22" s="54">
        <v>5.0235505707184689E-3</v>
      </c>
      <c r="L22" s="53">
        <v>62244</v>
      </c>
      <c r="M22" s="54">
        <v>4.4440858687293971E-2</v>
      </c>
      <c r="N22" s="53">
        <v>467568</v>
      </c>
      <c r="O22" s="54">
        <v>0.33383335606163916</v>
      </c>
      <c r="P22" s="53">
        <v>90371</v>
      </c>
      <c r="Q22" s="54">
        <v>6.4522923340875324E-2</v>
      </c>
      <c r="R22" s="53">
        <v>88566</v>
      </c>
      <c r="S22" s="54">
        <v>6.3234192701286523E-2</v>
      </c>
      <c r="T22" s="53">
        <v>3860</v>
      </c>
      <c r="U22" s="54">
        <v>2.7559558275971137E-3</v>
      </c>
      <c r="V22" s="53">
        <v>2188</v>
      </c>
      <c r="W22" s="54">
        <v>1.5621842877674829E-3</v>
      </c>
      <c r="X22" s="53">
        <v>26964</v>
      </c>
      <c r="Y22" s="54">
        <v>1.9251708014333825E-2</v>
      </c>
      <c r="Z22" s="53">
        <v>327869</v>
      </c>
      <c r="AA22" s="54">
        <v>0.23409131638301503</v>
      </c>
      <c r="AB22" s="53">
        <v>97226</v>
      </c>
      <c r="AC22" s="54">
        <v>6.9417243858538077E-2</v>
      </c>
      <c r="AD22" s="55">
        <v>1400603</v>
      </c>
    </row>
    <row r="23" spans="1:30" x14ac:dyDescent="0.2">
      <c r="A23" s="56" t="s">
        <v>8</v>
      </c>
      <c r="B23" s="57">
        <v>10001</v>
      </c>
      <c r="C23" s="58">
        <v>4.9358404895864176E-2</v>
      </c>
      <c r="D23" s="57">
        <v>3202</v>
      </c>
      <c r="E23" s="58">
        <v>1.5802980949560754E-2</v>
      </c>
      <c r="F23" s="57">
        <v>14725</v>
      </c>
      <c r="G23" s="58">
        <v>7.2672983910768929E-2</v>
      </c>
      <c r="H23" s="57">
        <v>31452</v>
      </c>
      <c r="I23" s="58">
        <v>0.15522653242522949</v>
      </c>
      <c r="J23" s="57">
        <v>695</v>
      </c>
      <c r="K23" s="58">
        <v>3.4300661336491957E-3</v>
      </c>
      <c r="L23" s="57">
        <v>3227</v>
      </c>
      <c r="M23" s="58">
        <v>1.5926364623433026E-2</v>
      </c>
      <c r="N23" s="57">
        <v>37766</v>
      </c>
      <c r="O23" s="58">
        <v>0.18638831309841081</v>
      </c>
      <c r="P23" s="57">
        <v>12211</v>
      </c>
      <c r="Q23" s="58">
        <v>6.0265521666173133E-2</v>
      </c>
      <c r="R23" s="57">
        <v>24031</v>
      </c>
      <c r="S23" s="58">
        <v>0.11860132267298391</v>
      </c>
      <c r="T23" s="57">
        <v>168</v>
      </c>
      <c r="U23" s="58">
        <v>8.2913828842167607E-4</v>
      </c>
      <c r="V23" s="57">
        <v>166</v>
      </c>
      <c r="W23" s="58">
        <v>8.1926759451189418E-4</v>
      </c>
      <c r="X23" s="57">
        <v>578</v>
      </c>
      <c r="Y23" s="58">
        <v>2.852630539926957E-3</v>
      </c>
      <c r="Z23" s="57">
        <v>74441</v>
      </c>
      <c r="AA23" s="58">
        <v>0.36739216266903563</v>
      </c>
      <c r="AB23" s="57">
        <v>24521</v>
      </c>
      <c r="AC23" s="58">
        <v>0.12101964268088046</v>
      </c>
      <c r="AD23" s="59">
        <v>202620</v>
      </c>
    </row>
    <row r="24" spans="1:30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30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30" x14ac:dyDescent="0.2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30" ht="12" customHeight="1" x14ac:dyDescent="0.2">
      <c r="A27" s="266" t="s">
        <v>13</v>
      </c>
      <c r="B27" s="279" t="s">
        <v>115</v>
      </c>
      <c r="C27" s="280"/>
      <c r="D27" s="288" t="s">
        <v>116</v>
      </c>
      <c r="E27" s="280"/>
      <c r="F27" s="288" t="s">
        <v>117</v>
      </c>
      <c r="G27" s="303"/>
      <c r="H27" s="288" t="s">
        <v>217</v>
      </c>
      <c r="I27" s="280"/>
      <c r="J27" s="288" t="s">
        <v>118</v>
      </c>
      <c r="K27" s="280"/>
      <c r="L27" s="288" t="s">
        <v>119</v>
      </c>
      <c r="M27" s="280"/>
      <c r="N27" s="279" t="s">
        <v>120</v>
      </c>
      <c r="O27" s="280"/>
      <c r="P27" s="288" t="s">
        <v>121</v>
      </c>
      <c r="Q27" s="280"/>
      <c r="R27" s="288" t="s">
        <v>122</v>
      </c>
      <c r="S27" s="303"/>
      <c r="T27" s="288" t="s">
        <v>218</v>
      </c>
      <c r="U27" s="280"/>
      <c r="V27" s="288" t="s">
        <v>123</v>
      </c>
      <c r="W27" s="280"/>
      <c r="X27" s="288" t="s">
        <v>219</v>
      </c>
      <c r="Y27" s="280"/>
      <c r="Z27" s="288" t="s">
        <v>124</v>
      </c>
      <c r="AA27" s="280"/>
      <c r="AB27" s="288" t="s">
        <v>23</v>
      </c>
      <c r="AC27" s="280"/>
      <c r="AD27" s="291" t="s">
        <v>3</v>
      </c>
    </row>
    <row r="28" spans="1:30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46" t="s">
        <v>18</v>
      </c>
      <c r="Q28" s="47" t="s">
        <v>4</v>
      </c>
      <c r="R28" s="46" t="s">
        <v>18</v>
      </c>
      <c r="S28" s="47" t="s">
        <v>4</v>
      </c>
      <c r="T28" s="46" t="s">
        <v>18</v>
      </c>
      <c r="U28" s="47" t="s">
        <v>4</v>
      </c>
      <c r="V28" s="46" t="s">
        <v>18</v>
      </c>
      <c r="W28" s="47" t="s">
        <v>4</v>
      </c>
      <c r="X28" s="46" t="s">
        <v>18</v>
      </c>
      <c r="Y28" s="47" t="s">
        <v>4</v>
      </c>
      <c r="Z28" s="46" t="s">
        <v>18</v>
      </c>
      <c r="AA28" s="47" t="s">
        <v>4</v>
      </c>
      <c r="AB28" s="46" t="s">
        <v>18</v>
      </c>
      <c r="AC28" s="47" t="s">
        <v>4</v>
      </c>
      <c r="AD28" s="291"/>
    </row>
    <row r="29" spans="1:30" x14ac:dyDescent="0.2">
      <c r="A29" s="61" t="s">
        <v>14</v>
      </c>
      <c r="B29" s="31">
        <v>4173</v>
      </c>
      <c r="C29" s="22">
        <v>5.3689289160501766E-2</v>
      </c>
      <c r="D29" s="31">
        <v>5112</v>
      </c>
      <c r="E29" s="22">
        <v>6.577034416211E-2</v>
      </c>
      <c r="F29" s="31">
        <v>14418</v>
      </c>
      <c r="G29" s="22">
        <v>0.18550016082341589</v>
      </c>
      <c r="H29" s="31">
        <v>6675</v>
      </c>
      <c r="I29" s="22">
        <v>8.5879704084914757E-2</v>
      </c>
      <c r="J29" s="31">
        <v>0</v>
      </c>
      <c r="K29" s="22">
        <v>0</v>
      </c>
      <c r="L29" s="31">
        <v>3163</v>
      </c>
      <c r="M29" s="22">
        <v>4.069475715664201E-2</v>
      </c>
      <c r="N29" s="31">
        <v>34914</v>
      </c>
      <c r="O29" s="22">
        <v>0.44919909938887104</v>
      </c>
      <c r="P29" s="31">
        <v>1500</v>
      </c>
      <c r="Q29" s="22">
        <v>1.9298809906722419E-2</v>
      </c>
      <c r="R29" s="31">
        <v>3244</v>
      </c>
      <c r="S29" s="22">
        <v>4.1736892891605017E-2</v>
      </c>
      <c r="T29" s="31">
        <v>1190</v>
      </c>
      <c r="U29" s="22">
        <v>1.5310389192666453E-2</v>
      </c>
      <c r="V29" s="31">
        <v>0</v>
      </c>
      <c r="W29" s="22">
        <v>0</v>
      </c>
      <c r="X29" s="31">
        <v>1174</v>
      </c>
      <c r="Y29" s="22">
        <v>1.5104535220328079E-2</v>
      </c>
      <c r="Z29" s="31">
        <v>16702</v>
      </c>
      <c r="AA29" s="22">
        <v>0.21488581537471857</v>
      </c>
      <c r="AB29" s="31">
        <v>4355</v>
      </c>
      <c r="AC29" s="22">
        <v>5.6030878095850757E-2</v>
      </c>
      <c r="AD29" s="21">
        <v>77725</v>
      </c>
    </row>
    <row r="30" spans="1:30" x14ac:dyDescent="0.2">
      <c r="A30" s="7" t="s">
        <v>15</v>
      </c>
      <c r="B30" s="9">
        <v>16317</v>
      </c>
      <c r="C30" s="18">
        <v>7.8477298961138905E-2</v>
      </c>
      <c r="D30" s="9">
        <v>10489</v>
      </c>
      <c r="E30" s="18">
        <v>5.0447287418237785E-2</v>
      </c>
      <c r="F30" s="9">
        <v>37842</v>
      </c>
      <c r="G30" s="18">
        <v>0.1820026933435937</v>
      </c>
      <c r="H30" s="9">
        <v>26363</v>
      </c>
      <c r="I30" s="18">
        <v>0.12679395921508271</v>
      </c>
      <c r="J30" s="9">
        <v>1281</v>
      </c>
      <c r="K30" s="18">
        <v>6.161023470565602E-3</v>
      </c>
      <c r="L30" s="9">
        <v>11103</v>
      </c>
      <c r="M30" s="18">
        <v>5.3400346287033475E-2</v>
      </c>
      <c r="N30" s="9">
        <v>66471</v>
      </c>
      <c r="O30" s="18">
        <v>0.31969507502885725</v>
      </c>
      <c r="P30" s="9">
        <v>9434</v>
      </c>
      <c r="Q30" s="18">
        <v>4.5373220469411314E-2</v>
      </c>
      <c r="R30" s="9">
        <v>9266</v>
      </c>
      <c r="S30" s="18">
        <v>4.4565217391304347E-2</v>
      </c>
      <c r="T30" s="9">
        <v>680</v>
      </c>
      <c r="U30" s="18">
        <v>3.2704886494805694E-3</v>
      </c>
      <c r="V30" s="9">
        <v>77</v>
      </c>
      <c r="W30" s="18">
        <v>3.7033474413235859E-4</v>
      </c>
      <c r="X30" s="9">
        <v>6236</v>
      </c>
      <c r="Y30" s="18">
        <v>2.9992304732589459E-2</v>
      </c>
      <c r="Z30" s="9">
        <v>61777</v>
      </c>
      <c r="AA30" s="18">
        <v>0.29711908426317812</v>
      </c>
      <c r="AB30" s="9">
        <v>8534</v>
      </c>
      <c r="AC30" s="18">
        <v>4.1044632550981147E-2</v>
      </c>
      <c r="AD30" s="10">
        <v>207920</v>
      </c>
    </row>
    <row r="31" spans="1:30" x14ac:dyDescent="0.2">
      <c r="A31" s="82" t="s">
        <v>16</v>
      </c>
      <c r="B31" s="81">
        <v>26718</v>
      </c>
      <c r="C31" s="29">
        <v>7.0911407187218001E-2</v>
      </c>
      <c r="D31" s="25">
        <v>20431</v>
      </c>
      <c r="E31" s="29">
        <v>5.422527735017782E-2</v>
      </c>
      <c r="F31" s="25">
        <v>56579</v>
      </c>
      <c r="G31" s="29">
        <v>0.15016455225861244</v>
      </c>
      <c r="H31" s="25">
        <v>43133</v>
      </c>
      <c r="I31" s="29">
        <v>0.11447794468920856</v>
      </c>
      <c r="J31" s="25">
        <v>1615</v>
      </c>
      <c r="K31" s="29">
        <v>4.286320929985668E-3</v>
      </c>
      <c r="L31" s="25">
        <v>18425</v>
      </c>
      <c r="M31" s="29">
        <v>4.8901215563458784E-2</v>
      </c>
      <c r="N31" s="25">
        <v>126868</v>
      </c>
      <c r="O31" s="29">
        <v>0.33671638622007538</v>
      </c>
      <c r="P31" s="25">
        <v>24417</v>
      </c>
      <c r="Q31" s="29">
        <v>6.4804395137746162E-2</v>
      </c>
      <c r="R31" s="25">
        <v>22029</v>
      </c>
      <c r="S31" s="29">
        <v>5.846647911247943E-2</v>
      </c>
      <c r="T31" s="25">
        <v>2041</v>
      </c>
      <c r="U31" s="29">
        <v>5.4169541907744569E-3</v>
      </c>
      <c r="V31" s="25">
        <v>931</v>
      </c>
      <c r="W31" s="29">
        <v>2.4709379478740912E-3</v>
      </c>
      <c r="X31" s="25">
        <v>9360</v>
      </c>
      <c r="Y31" s="29">
        <v>2.484208291310579E-2</v>
      </c>
      <c r="Z31" s="25">
        <v>96350</v>
      </c>
      <c r="AA31" s="29">
        <v>0.25571951802112641</v>
      </c>
      <c r="AB31" s="25">
        <v>26953</v>
      </c>
      <c r="AC31" s="29">
        <v>7.1535113328732941E-2</v>
      </c>
      <c r="AD31" s="28">
        <v>376780</v>
      </c>
    </row>
    <row r="32" spans="1:30" x14ac:dyDescent="0.2">
      <c r="A32" s="8" t="s">
        <v>17</v>
      </c>
      <c r="B32" s="12">
        <v>119693</v>
      </c>
      <c r="C32" s="19">
        <v>7.7513993162568073E-2</v>
      </c>
      <c r="D32" s="12">
        <v>74488</v>
      </c>
      <c r="E32" s="19">
        <v>4.8238930619947454E-2</v>
      </c>
      <c r="F32" s="12">
        <v>241011</v>
      </c>
      <c r="G32" s="19">
        <v>0.15608034727263662</v>
      </c>
      <c r="H32" s="12">
        <v>169029</v>
      </c>
      <c r="I32" s="19">
        <v>0.1094643191354191</v>
      </c>
      <c r="J32" s="12">
        <v>5664</v>
      </c>
      <c r="K32" s="19">
        <v>3.6680445579339274E-3</v>
      </c>
      <c r="L32" s="12">
        <v>52514</v>
      </c>
      <c r="M32" s="19">
        <v>3.4008420182793479E-2</v>
      </c>
      <c r="N32" s="12">
        <v>401054</v>
      </c>
      <c r="O32" s="19">
        <v>0.25972527227006237</v>
      </c>
      <c r="P32" s="12">
        <v>97142</v>
      </c>
      <c r="Q32" s="19">
        <v>6.2909813638209314E-2</v>
      </c>
      <c r="R32" s="12">
        <v>103415</v>
      </c>
      <c r="S32" s="19">
        <v>6.6972250698929564E-2</v>
      </c>
      <c r="T32" s="12">
        <v>2494</v>
      </c>
      <c r="U32" s="19">
        <v>1.6151312018868669E-3</v>
      </c>
      <c r="V32" s="12">
        <v>1992</v>
      </c>
      <c r="W32" s="19">
        <v>1.2900326199513387E-3</v>
      </c>
      <c r="X32" s="12">
        <v>16878</v>
      </c>
      <c r="Y32" s="19">
        <v>1.0930306505792518E-2</v>
      </c>
      <c r="Z32" s="12">
        <v>509575</v>
      </c>
      <c r="AA32" s="19">
        <v>0.33000420296772265</v>
      </c>
      <c r="AB32" s="12">
        <v>116444</v>
      </c>
      <c r="AC32" s="19">
        <v>7.5409918874304066E-2</v>
      </c>
      <c r="AD32" s="11">
        <v>1544147</v>
      </c>
    </row>
    <row r="33" spans="1:9" x14ac:dyDescent="0.2">
      <c r="A33" s="2" t="s">
        <v>25</v>
      </c>
      <c r="H33" s="15"/>
      <c r="I33" s="15"/>
    </row>
    <row r="34" spans="1:9" x14ac:dyDescent="0.2">
      <c r="H34" s="15"/>
      <c r="I34" s="15"/>
    </row>
    <row r="37" spans="1:9" x14ac:dyDescent="0.2">
      <c r="B37" s="2"/>
      <c r="C37" s="2"/>
      <c r="D37" s="2"/>
      <c r="E37" s="2"/>
    </row>
    <row r="38" spans="1:9" x14ac:dyDescent="0.2">
      <c r="B38" s="2"/>
      <c r="C38" s="2"/>
      <c r="D38" s="2"/>
      <c r="E38" s="2"/>
    </row>
    <row r="39" spans="1:9" x14ac:dyDescent="0.2">
      <c r="B39" s="2"/>
      <c r="C39" s="2"/>
      <c r="D39" s="2"/>
      <c r="E39" s="2"/>
    </row>
    <row r="40" spans="1:9" x14ac:dyDescent="0.2">
      <c r="B40" s="2"/>
      <c r="C40" s="2"/>
      <c r="D40" s="2"/>
      <c r="E40" s="2"/>
    </row>
    <row r="41" spans="1:9" x14ac:dyDescent="0.2">
      <c r="B41" s="2"/>
      <c r="C41" s="2"/>
      <c r="D41" s="2"/>
      <c r="E41" s="2"/>
    </row>
    <row r="43" spans="1:9" x14ac:dyDescent="0.2">
      <c r="C43" s="43"/>
    </row>
    <row r="45" spans="1:9" x14ac:dyDescent="0.2">
      <c r="C45" s="16"/>
      <c r="D45" s="16"/>
    </row>
    <row r="46" spans="1:9" x14ac:dyDescent="0.2">
      <c r="C46" s="16"/>
      <c r="D46" s="16"/>
      <c r="E46" s="16"/>
    </row>
    <row r="48" spans="1:9" x14ac:dyDescent="0.2">
      <c r="C48" s="16"/>
      <c r="D48" s="16"/>
    </row>
  </sheetData>
  <mergeCells count="53">
    <mergeCell ref="X27:Y27"/>
    <mergeCell ref="Z27:AA27"/>
    <mergeCell ref="AB27:AC27"/>
    <mergeCell ref="AD27:AD28"/>
    <mergeCell ref="N27:O27"/>
    <mergeCell ref="P27:Q27"/>
    <mergeCell ref="R27:S27"/>
    <mergeCell ref="T27:U27"/>
    <mergeCell ref="V27:W27"/>
    <mergeCell ref="A6:AD6"/>
    <mergeCell ref="N19:O19"/>
    <mergeCell ref="P19:Q19"/>
    <mergeCell ref="R19:S19"/>
    <mergeCell ref="T19:U19"/>
    <mergeCell ref="V19:W19"/>
    <mergeCell ref="X19:Y19"/>
    <mergeCell ref="Z19:AA19"/>
    <mergeCell ref="AB19:AC19"/>
    <mergeCell ref="V12:W12"/>
    <mergeCell ref="X12:Y12"/>
    <mergeCell ref="Z12:AA12"/>
    <mergeCell ref="AB12:AC12"/>
    <mergeCell ref="AD12:AD13"/>
    <mergeCell ref="N11:AD11"/>
    <mergeCell ref="N12:O12"/>
    <mergeCell ref="P12:Q12"/>
    <mergeCell ref="R12:S12"/>
    <mergeCell ref="T12:U12"/>
    <mergeCell ref="N7:AD10"/>
    <mergeCell ref="AD19:AD20"/>
    <mergeCell ref="J27:K27"/>
    <mergeCell ref="L27:M27"/>
    <mergeCell ref="A27:A28"/>
    <mergeCell ref="B27:C27"/>
    <mergeCell ref="D27:E27"/>
    <mergeCell ref="F27:G27"/>
    <mergeCell ref="H27:I27"/>
    <mergeCell ref="H19:I19"/>
    <mergeCell ref="J19:K19"/>
    <mergeCell ref="L19:M19"/>
    <mergeCell ref="A11:A13"/>
    <mergeCell ref="B11:F11"/>
    <mergeCell ref="G11:K11"/>
    <mergeCell ref="B12:C12"/>
    <mergeCell ref="D12:E12"/>
    <mergeCell ref="F12:G12"/>
    <mergeCell ref="H12:I12"/>
    <mergeCell ref="J12:K12"/>
    <mergeCell ref="L12:M12"/>
    <mergeCell ref="A19:A20"/>
    <mergeCell ref="B19:C19"/>
    <mergeCell ref="D19:E19"/>
    <mergeCell ref="F19:G19"/>
  </mergeCells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40"/>
  <dimension ref="A6:Z49"/>
  <sheetViews>
    <sheetView showGridLines="0" zoomScale="60" zoomScaleNormal="60" workbookViewId="0">
      <selection activeCell="V14" activeCellId="10" sqref="B14 D14 F14 H14 J14 L14 N14 P14 R14 T14 V14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26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</row>
    <row r="7" spans="1:26" ht="15" customHeight="1" x14ac:dyDescent="0.2">
      <c r="A7" s="41" t="s">
        <v>125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80"/>
      <c r="M7" s="80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</row>
    <row r="8" spans="1:26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80"/>
      <c r="M8" s="80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</row>
    <row r="9" spans="1:26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80"/>
      <c r="M9" s="80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</row>
    <row r="10" spans="1:26" ht="15" customHeight="1" x14ac:dyDescent="0.2">
      <c r="A10" s="179" t="s">
        <v>460</v>
      </c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80"/>
      <c r="M10" s="80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26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79"/>
      <c r="M11" s="79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</row>
    <row r="12" spans="1:26" ht="22.5" customHeight="1" x14ac:dyDescent="0.2">
      <c r="A12" s="286"/>
      <c r="B12" s="279" t="s">
        <v>126</v>
      </c>
      <c r="C12" s="280"/>
      <c r="D12" s="288" t="s">
        <v>127</v>
      </c>
      <c r="E12" s="280"/>
      <c r="F12" s="288" t="s">
        <v>128</v>
      </c>
      <c r="G12" s="303"/>
      <c r="H12" s="288" t="s">
        <v>129</v>
      </c>
      <c r="I12" s="280"/>
      <c r="J12" s="288" t="s">
        <v>130</v>
      </c>
      <c r="K12" s="280"/>
      <c r="L12" s="288" t="s">
        <v>131</v>
      </c>
      <c r="M12" s="280"/>
      <c r="N12" s="279" t="s">
        <v>132</v>
      </c>
      <c r="O12" s="280"/>
      <c r="P12" s="288" t="s">
        <v>133</v>
      </c>
      <c r="Q12" s="280"/>
      <c r="R12" s="288" t="s">
        <v>134</v>
      </c>
      <c r="S12" s="303"/>
      <c r="T12" s="288" t="s">
        <v>135</v>
      </c>
      <c r="U12" s="280"/>
      <c r="V12" s="288" t="s">
        <v>23</v>
      </c>
      <c r="W12" s="280"/>
      <c r="X12" s="291" t="s">
        <v>3</v>
      </c>
    </row>
    <row r="13" spans="1:2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291"/>
    </row>
    <row r="14" spans="1:26" x14ac:dyDescent="0.2">
      <c r="A14" s="48" t="s">
        <v>154</v>
      </c>
      <c r="B14" s="39">
        <v>9687</v>
      </c>
      <c r="C14" s="38">
        <f t="shared" ref="C14:C16" si="0">B14/$X14</f>
        <v>4.6503790584602623E-3</v>
      </c>
      <c r="D14" s="39">
        <v>46425</v>
      </c>
      <c r="E14" s="38">
        <f t="shared" ref="E14:E16" si="1">D14/$X14</f>
        <v>2.2286966841025876E-2</v>
      </c>
      <c r="F14" s="39">
        <v>3676</v>
      </c>
      <c r="G14" s="38">
        <f t="shared" ref="G14:G16" si="2">F14/$X14</f>
        <v>1.7647149188499973E-3</v>
      </c>
      <c r="H14" s="39">
        <v>2814</v>
      </c>
      <c r="I14" s="38">
        <f t="shared" ref="I14:I16" si="3">H14/$X14</f>
        <v>1.3508998317856072E-3</v>
      </c>
      <c r="J14" s="39">
        <v>12678</v>
      </c>
      <c r="K14" s="38">
        <f t="shared" ref="K14:K16" si="4">J14/$X14</f>
        <v>6.0862502016268407E-3</v>
      </c>
      <c r="L14" s="39">
        <v>157053</v>
      </c>
      <c r="M14" s="38">
        <f t="shared" ref="M14:M16" si="5">L14/$X14</f>
        <v>7.5395476645851098E-2</v>
      </c>
      <c r="N14" s="39">
        <v>8449</v>
      </c>
      <c r="O14" s="38">
        <f t="shared" ref="O14:O16" si="6">N14/$X14</f>
        <v>4.0560599426995719E-3</v>
      </c>
      <c r="P14" s="39">
        <v>1701</v>
      </c>
      <c r="Q14" s="38">
        <f t="shared" ref="Q14:Q16" si="7">P14/$X14</f>
        <v>8.1658870428831488E-4</v>
      </c>
      <c r="R14" s="39">
        <v>8106</v>
      </c>
      <c r="S14" s="38">
        <f t="shared" ref="S14:S16" si="8">R14/$X14</f>
        <v>3.891398022904809E-3</v>
      </c>
      <c r="T14" s="39">
        <v>1656340</v>
      </c>
      <c r="U14" s="137">
        <f>T14/$X14</f>
        <v>0.79514905024156812</v>
      </c>
      <c r="V14" s="39">
        <v>176127</v>
      </c>
      <c r="W14" s="38">
        <f t="shared" ref="W14:W16" si="9">V14/$X14</f>
        <v>8.4552215590939464E-2</v>
      </c>
      <c r="X14" s="21">
        <v>2083056</v>
      </c>
      <c r="Y14" s="15"/>
      <c r="Z14" s="15"/>
    </row>
    <row r="15" spans="1:26" x14ac:dyDescent="0.2">
      <c r="A15" s="7" t="s">
        <v>1</v>
      </c>
      <c r="B15" s="9">
        <v>1910</v>
      </c>
      <c r="C15" s="18">
        <f t="shared" si="0"/>
        <v>1.8321167183048604E-3</v>
      </c>
      <c r="D15" s="9">
        <v>18235</v>
      </c>
      <c r="E15" s="18">
        <f t="shared" si="1"/>
        <v>1.7491438931041429E-2</v>
      </c>
      <c r="F15" s="9">
        <v>1758</v>
      </c>
      <c r="G15" s="18">
        <f t="shared" si="2"/>
        <v>1.6863147595706516E-3</v>
      </c>
      <c r="H15" s="9">
        <v>622</v>
      </c>
      <c r="I15" s="18">
        <f t="shared" si="3"/>
        <v>5.9663696271498596E-4</v>
      </c>
      <c r="J15" s="9">
        <v>5099</v>
      </c>
      <c r="K15" s="18">
        <f t="shared" si="4"/>
        <v>4.8910801814850699E-3</v>
      </c>
      <c r="L15" s="9">
        <v>70097</v>
      </c>
      <c r="M15" s="18">
        <f t="shared" si="5"/>
        <v>6.7238683561788373E-2</v>
      </c>
      <c r="N15" s="9">
        <v>1936</v>
      </c>
      <c r="O15" s="18">
        <f t="shared" si="6"/>
        <v>1.8570565270357119E-3</v>
      </c>
      <c r="P15" s="9">
        <v>816</v>
      </c>
      <c r="Q15" s="18">
        <f t="shared" si="7"/>
        <v>7.8272630478364719E-4</v>
      </c>
      <c r="R15" s="9">
        <v>3515</v>
      </c>
      <c r="S15" s="18">
        <f t="shared" si="8"/>
        <v>3.3716702957285781E-3</v>
      </c>
      <c r="T15" s="9">
        <v>853323</v>
      </c>
      <c r="U15" s="18">
        <f t="shared" ref="U15:U16" si="10">T15/$X15</f>
        <v>0.8185274002167845</v>
      </c>
      <c r="V15" s="9">
        <v>85199</v>
      </c>
      <c r="W15" s="18">
        <f t="shared" si="9"/>
        <v>8.1724875540762201E-2</v>
      </c>
      <c r="X15" s="10">
        <v>1042510</v>
      </c>
      <c r="Y15" s="15"/>
    </row>
    <row r="16" spans="1:26" x14ac:dyDescent="0.2">
      <c r="A16" s="36" t="s">
        <v>2</v>
      </c>
      <c r="B16" s="35">
        <v>7777</v>
      </c>
      <c r="C16" s="34">
        <f t="shared" si="0"/>
        <v>7.4739679687087059E-3</v>
      </c>
      <c r="D16" s="35">
        <v>28189</v>
      </c>
      <c r="E16" s="34">
        <f t="shared" si="1"/>
        <v>2.7090611170107973E-2</v>
      </c>
      <c r="F16" s="35">
        <v>1918</v>
      </c>
      <c r="G16" s="34">
        <f t="shared" si="2"/>
        <v>1.8432648275663235E-3</v>
      </c>
      <c r="H16" s="35">
        <v>2191</v>
      </c>
      <c r="I16" s="34">
        <f t="shared" si="3"/>
        <v>2.1056273395191941E-3</v>
      </c>
      <c r="J16" s="35">
        <v>7580</v>
      </c>
      <c r="K16" s="34">
        <f t="shared" si="4"/>
        <v>7.2846441047720182E-3</v>
      </c>
      <c r="L16" s="35">
        <v>86956</v>
      </c>
      <c r="M16" s="34">
        <f t="shared" si="5"/>
        <v>8.3567745748622121E-2</v>
      </c>
      <c r="N16" s="35">
        <v>6513</v>
      </c>
      <c r="O16" s="34">
        <f t="shared" si="6"/>
        <v>6.2592199280184901E-3</v>
      </c>
      <c r="P16" s="35">
        <v>885</v>
      </c>
      <c r="Q16" s="34">
        <f t="shared" si="7"/>
        <v>8.5051583545161429E-4</v>
      </c>
      <c r="R16" s="35">
        <v>4591</v>
      </c>
      <c r="S16" s="34">
        <f t="shared" si="8"/>
        <v>4.4121109610828942E-3</v>
      </c>
      <c r="T16" s="35">
        <v>803017</v>
      </c>
      <c r="U16" s="34">
        <f t="shared" si="10"/>
        <v>0.77172731597384059</v>
      </c>
      <c r="V16" s="35">
        <v>90928</v>
      </c>
      <c r="W16" s="34">
        <f t="shared" si="9"/>
        <v>8.7384976142310042E-2</v>
      </c>
      <c r="X16" s="33">
        <v>1040545</v>
      </c>
      <c r="Y16" s="15"/>
    </row>
    <row r="17" spans="1:25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Y17" s="15"/>
    </row>
    <row r="18" spans="1:25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Y18" s="15"/>
    </row>
    <row r="19" spans="1:25" ht="12" customHeight="1" x14ac:dyDescent="0.2">
      <c r="A19" s="266" t="s">
        <v>6</v>
      </c>
      <c r="B19" s="279" t="s">
        <v>126</v>
      </c>
      <c r="C19" s="280"/>
      <c r="D19" s="288" t="s">
        <v>127</v>
      </c>
      <c r="E19" s="280"/>
      <c r="F19" s="288" t="s">
        <v>128</v>
      </c>
      <c r="G19" s="303"/>
      <c r="H19" s="288" t="s">
        <v>129</v>
      </c>
      <c r="I19" s="280"/>
      <c r="J19" s="288" t="s">
        <v>130</v>
      </c>
      <c r="K19" s="280"/>
      <c r="L19" s="288" t="s">
        <v>131</v>
      </c>
      <c r="M19" s="280"/>
      <c r="N19" s="279" t="s">
        <v>132</v>
      </c>
      <c r="O19" s="280"/>
      <c r="P19" s="288" t="s">
        <v>133</v>
      </c>
      <c r="Q19" s="280"/>
      <c r="R19" s="288" t="s">
        <v>134</v>
      </c>
      <c r="S19" s="303"/>
      <c r="T19" s="288" t="s">
        <v>135</v>
      </c>
      <c r="U19" s="280"/>
      <c r="V19" s="288" t="s">
        <v>23</v>
      </c>
      <c r="W19" s="280"/>
      <c r="X19" s="281" t="s">
        <v>3</v>
      </c>
      <c r="Y19" s="15"/>
    </row>
    <row r="20" spans="1:25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46" t="s">
        <v>18</v>
      </c>
      <c r="W20" s="47" t="s">
        <v>4</v>
      </c>
      <c r="X20" s="282"/>
      <c r="Y20" s="15"/>
    </row>
    <row r="21" spans="1:25" x14ac:dyDescent="0.2">
      <c r="A21" s="61" t="s">
        <v>151</v>
      </c>
      <c r="B21" s="31">
        <v>1862</v>
      </c>
      <c r="C21" s="22">
        <f t="shared" ref="C21:C23" si="11">B21/$X21</f>
        <v>3.3440431313318162E-3</v>
      </c>
      <c r="D21" s="31">
        <v>8022</v>
      </c>
      <c r="E21" s="22">
        <f t="shared" ref="E21:E23" si="12">D21/$X21</f>
        <v>1.4407042964309254E-2</v>
      </c>
      <c r="F21" s="31">
        <v>901</v>
      </c>
      <c r="G21" s="22">
        <f t="shared" ref="G21:G23" si="13">F21/$X21</f>
        <v>1.6181433197260829E-3</v>
      </c>
      <c r="H21" s="31">
        <v>939</v>
      </c>
      <c r="I21" s="22">
        <f t="shared" ref="I21:I23" si="14">H21/$X21</f>
        <v>1.6863890979165281E-3</v>
      </c>
      <c r="J21" s="31">
        <v>1479</v>
      </c>
      <c r="K21" s="22">
        <f t="shared" ref="K21:K23" si="15">J21/$X21</f>
        <v>2.6561975248333815E-3</v>
      </c>
      <c r="L21" s="31">
        <v>51396</v>
      </c>
      <c r="M21" s="22">
        <f t="shared" ref="M21:M23" si="16">L21/$X21</f>
        <v>9.2304210944108497E-2</v>
      </c>
      <c r="N21" s="31">
        <v>1191</v>
      </c>
      <c r="O21" s="22">
        <f t="shared" ref="O21:O23" si="17">N21/$X21</f>
        <v>2.1389663638110598E-3</v>
      </c>
      <c r="P21" s="31">
        <v>712</v>
      </c>
      <c r="Q21" s="22">
        <f t="shared" ref="Q21:Q23" si="18">P21/$X21</f>
        <v>1.2787103703051843E-3</v>
      </c>
      <c r="R21" s="31">
        <v>1857</v>
      </c>
      <c r="S21" s="22">
        <f t="shared" ref="S21:S23" si="19">R21/$X21</f>
        <v>3.3350634236751788E-3</v>
      </c>
      <c r="T21" s="31">
        <v>435390</v>
      </c>
      <c r="U21" s="22">
        <f t="shared" ref="U21:U23" si="20">T21/$X21</f>
        <v>0.78193498332468292</v>
      </c>
      <c r="V21" s="31">
        <v>53062</v>
      </c>
      <c r="W21" s="22">
        <f t="shared" ref="W21:W23" si="21">V21/$X21</f>
        <v>9.5296249535300123E-2</v>
      </c>
      <c r="X21" s="21">
        <v>556811</v>
      </c>
      <c r="Y21" s="15"/>
    </row>
    <row r="22" spans="1:25" x14ac:dyDescent="0.2">
      <c r="A22" s="7" t="s">
        <v>7</v>
      </c>
      <c r="B22" s="9">
        <v>6359</v>
      </c>
      <c r="C22" s="18">
        <f t="shared" si="11"/>
        <v>4.7357293239130129E-3</v>
      </c>
      <c r="D22" s="9">
        <v>28354</v>
      </c>
      <c r="E22" s="18">
        <f t="shared" si="12"/>
        <v>2.1116035422272302E-2</v>
      </c>
      <c r="F22" s="9">
        <v>2775</v>
      </c>
      <c r="G22" s="18">
        <f t="shared" si="13"/>
        <v>2.066621933300615E-3</v>
      </c>
      <c r="H22" s="9">
        <v>1875</v>
      </c>
      <c r="I22" s="18">
        <f t="shared" si="14"/>
        <v>1.3963661711490641E-3</v>
      </c>
      <c r="J22" s="9">
        <v>11199</v>
      </c>
      <c r="K22" s="18">
        <f t="shared" si="15"/>
        <v>8.3402158670391295E-3</v>
      </c>
      <c r="L22" s="9">
        <v>93247</v>
      </c>
      <c r="M22" s="18">
        <f t="shared" si="16"/>
        <v>6.9443710059272953E-2</v>
      </c>
      <c r="N22" s="9">
        <v>4455</v>
      </c>
      <c r="O22" s="18">
        <f t="shared" si="17"/>
        <v>3.3177660226501762E-3</v>
      </c>
      <c r="P22" s="9">
        <v>989</v>
      </c>
      <c r="Q22" s="18">
        <f t="shared" si="18"/>
        <v>7.3653660974209306E-4</v>
      </c>
      <c r="R22" s="9">
        <v>6249</v>
      </c>
      <c r="S22" s="18">
        <f t="shared" si="19"/>
        <v>4.653809175205601E-3</v>
      </c>
      <c r="T22" s="9">
        <v>1072165</v>
      </c>
      <c r="U22" s="18">
        <f t="shared" si="20"/>
        <v>0.79847196580801938</v>
      </c>
      <c r="V22" s="9">
        <v>115104</v>
      </c>
      <c r="W22" s="18">
        <f t="shared" si="21"/>
        <v>8.5721243607435674E-2</v>
      </c>
      <c r="X22" s="10">
        <v>1342771</v>
      </c>
      <c r="Y22" s="15"/>
    </row>
    <row r="23" spans="1:25" x14ac:dyDescent="0.2">
      <c r="A23" s="36" t="s">
        <v>8</v>
      </c>
      <c r="B23" s="35">
        <v>1466</v>
      </c>
      <c r="C23" s="34">
        <f t="shared" si="11"/>
        <v>7.9902329485376667E-3</v>
      </c>
      <c r="D23" s="35">
        <v>10049</v>
      </c>
      <c r="E23" s="34">
        <f t="shared" si="12"/>
        <v>5.4770703205903833E-2</v>
      </c>
      <c r="F23" s="35">
        <v>0</v>
      </c>
      <c r="G23" s="34">
        <f t="shared" si="13"/>
        <v>0</v>
      </c>
      <c r="H23" s="35">
        <v>0</v>
      </c>
      <c r="I23" s="34">
        <f t="shared" si="14"/>
        <v>0</v>
      </c>
      <c r="J23" s="35">
        <v>0</v>
      </c>
      <c r="K23" s="34">
        <f t="shared" si="15"/>
        <v>0</v>
      </c>
      <c r="L23" s="35">
        <v>12410</v>
      </c>
      <c r="M23" s="34">
        <f t="shared" si="16"/>
        <v>6.7639011522068526E-2</v>
      </c>
      <c r="N23" s="35">
        <v>2804</v>
      </c>
      <c r="O23" s="34">
        <f t="shared" si="17"/>
        <v>1.5282819364051582E-2</v>
      </c>
      <c r="P23" s="35">
        <v>0</v>
      </c>
      <c r="Q23" s="34">
        <f t="shared" si="18"/>
        <v>0</v>
      </c>
      <c r="R23" s="35">
        <v>0</v>
      </c>
      <c r="S23" s="34">
        <f t="shared" si="19"/>
        <v>0</v>
      </c>
      <c r="T23" s="35">
        <v>148785</v>
      </c>
      <c r="U23" s="34">
        <f t="shared" si="20"/>
        <v>0.81093233918702379</v>
      </c>
      <c r="V23" s="35">
        <v>7960</v>
      </c>
      <c r="W23" s="34">
        <f t="shared" si="21"/>
        <v>4.3384893772414619E-2</v>
      </c>
      <c r="X23" s="33">
        <v>183474</v>
      </c>
      <c r="Y23" s="15"/>
    </row>
    <row r="24" spans="1:25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15"/>
    </row>
    <row r="25" spans="1:25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15"/>
    </row>
    <row r="26" spans="1:25" x14ac:dyDescent="0.2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Y26" s="15"/>
    </row>
    <row r="27" spans="1:25" ht="12" customHeight="1" x14ac:dyDescent="0.2">
      <c r="A27" s="266" t="s">
        <v>13</v>
      </c>
      <c r="B27" s="279" t="s">
        <v>126</v>
      </c>
      <c r="C27" s="280"/>
      <c r="D27" s="288" t="s">
        <v>127</v>
      </c>
      <c r="E27" s="280"/>
      <c r="F27" s="288" t="s">
        <v>128</v>
      </c>
      <c r="G27" s="303"/>
      <c r="H27" s="288" t="s">
        <v>129</v>
      </c>
      <c r="I27" s="280"/>
      <c r="J27" s="288" t="s">
        <v>130</v>
      </c>
      <c r="K27" s="280"/>
      <c r="L27" s="288" t="s">
        <v>131</v>
      </c>
      <c r="M27" s="280"/>
      <c r="N27" s="279" t="s">
        <v>132</v>
      </c>
      <c r="O27" s="280"/>
      <c r="P27" s="288" t="s">
        <v>133</v>
      </c>
      <c r="Q27" s="280"/>
      <c r="R27" s="288" t="s">
        <v>134</v>
      </c>
      <c r="S27" s="303"/>
      <c r="T27" s="288" t="s">
        <v>135</v>
      </c>
      <c r="U27" s="280"/>
      <c r="V27" s="288" t="s">
        <v>23</v>
      </c>
      <c r="W27" s="280"/>
      <c r="X27" s="281" t="s">
        <v>3</v>
      </c>
      <c r="Y27" s="15"/>
    </row>
    <row r="28" spans="1:25" x14ac:dyDescent="0.2">
      <c r="A28" s="268"/>
      <c r="B28" s="83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46" t="s">
        <v>18</v>
      </c>
      <c r="Q28" s="47" t="s">
        <v>4</v>
      </c>
      <c r="R28" s="46" t="s">
        <v>18</v>
      </c>
      <c r="S28" s="47" t="s">
        <v>4</v>
      </c>
      <c r="T28" s="46" t="s">
        <v>18</v>
      </c>
      <c r="U28" s="47" t="s">
        <v>4</v>
      </c>
      <c r="V28" s="46" t="s">
        <v>18</v>
      </c>
      <c r="W28" s="47" t="s">
        <v>4</v>
      </c>
      <c r="X28" s="282"/>
      <c r="Y28" s="15"/>
    </row>
    <row r="29" spans="1:25" x14ac:dyDescent="0.2">
      <c r="A29" s="61" t="s">
        <v>14</v>
      </c>
      <c r="B29" s="31">
        <v>434</v>
      </c>
      <c r="C29" s="22">
        <f t="shared" ref="C29:C32" si="22">B29/$X29</f>
        <v>5.8282414557174513E-3</v>
      </c>
      <c r="D29" s="31">
        <v>542</v>
      </c>
      <c r="E29" s="22">
        <f t="shared" ref="E29:E32" si="23">D29/$X29</f>
        <v>7.2785872557577383E-3</v>
      </c>
      <c r="F29" s="31">
        <v>151</v>
      </c>
      <c r="G29" s="22">
        <f t="shared" ref="G29:G32" si="24">F29/$X29</f>
        <v>2.0277982945007722E-3</v>
      </c>
      <c r="H29" s="31">
        <v>0</v>
      </c>
      <c r="I29" s="22">
        <f t="shared" ref="I29:I32" si="25">H29/$X29</f>
        <v>0</v>
      </c>
      <c r="J29" s="31">
        <v>970</v>
      </c>
      <c r="K29" s="22">
        <f t="shared" ref="K29:K32" si="26">J29/$X29</f>
        <v>1.3026253944806285E-2</v>
      </c>
      <c r="L29" s="31">
        <v>4609</v>
      </c>
      <c r="M29" s="22">
        <f t="shared" ref="M29:M32" si="27">L29/$X29</f>
        <v>6.1894849929497078E-2</v>
      </c>
      <c r="N29" s="31">
        <v>241</v>
      </c>
      <c r="O29" s="22">
        <f t="shared" ref="O29:O32" si="28">N29/$X29</f>
        <v>3.2364197945343449E-3</v>
      </c>
      <c r="P29" s="31">
        <v>0</v>
      </c>
      <c r="Q29" s="22">
        <f t="shared" ref="Q29:Q32" si="29">P29/$X29</f>
        <v>0</v>
      </c>
      <c r="R29" s="31">
        <v>0</v>
      </c>
      <c r="S29" s="22">
        <f t="shared" ref="S29:S32" si="30">R29/$X29</f>
        <v>0</v>
      </c>
      <c r="T29" s="31">
        <v>62650</v>
      </c>
      <c r="U29" s="22">
        <f t="shared" ref="U29:U32" si="31">T29/$X29</f>
        <v>0.84133485530114815</v>
      </c>
      <c r="V29" s="31">
        <v>4868</v>
      </c>
      <c r="W29" s="22">
        <f t="shared" ref="W29:W32" si="32">V29/$X29</f>
        <v>6.5372994024038136E-2</v>
      </c>
      <c r="X29" s="21">
        <v>74465</v>
      </c>
      <c r="Y29" s="15"/>
    </row>
    <row r="30" spans="1:25" x14ac:dyDescent="0.2">
      <c r="A30" s="7" t="s">
        <v>15</v>
      </c>
      <c r="B30" s="9">
        <v>501</v>
      </c>
      <c r="C30" s="18">
        <f t="shared" si="22"/>
        <v>2.5494107350037655E-3</v>
      </c>
      <c r="D30" s="9">
        <v>6598</v>
      </c>
      <c r="E30" s="18">
        <f t="shared" si="23"/>
        <v>3.3574874310488716E-2</v>
      </c>
      <c r="F30" s="9">
        <v>0</v>
      </c>
      <c r="G30" s="18">
        <f t="shared" si="24"/>
        <v>0</v>
      </c>
      <c r="H30" s="9">
        <v>25</v>
      </c>
      <c r="I30" s="18">
        <f t="shared" si="25"/>
        <v>1.2721610454110606E-4</v>
      </c>
      <c r="J30" s="9">
        <v>1336</v>
      </c>
      <c r="K30" s="18">
        <f t="shared" si="26"/>
        <v>6.7984286266767084E-3</v>
      </c>
      <c r="L30" s="9">
        <v>16352</v>
      </c>
      <c r="M30" s="18">
        <f t="shared" si="27"/>
        <v>8.3209509658246653E-2</v>
      </c>
      <c r="N30" s="9">
        <v>1303</v>
      </c>
      <c r="O30" s="18">
        <f t="shared" si="28"/>
        <v>6.6305033686824486E-3</v>
      </c>
      <c r="P30" s="9">
        <v>748</v>
      </c>
      <c r="Q30" s="18">
        <f t="shared" si="29"/>
        <v>3.8063058478698935E-3</v>
      </c>
      <c r="R30" s="9">
        <v>484</v>
      </c>
      <c r="S30" s="18">
        <f t="shared" si="30"/>
        <v>2.4629037839158136E-3</v>
      </c>
      <c r="T30" s="9">
        <v>158218</v>
      </c>
      <c r="U30" s="18">
        <f t="shared" si="31"/>
        <v>0.80511510513138884</v>
      </c>
      <c r="V30" s="9">
        <v>10951</v>
      </c>
      <c r="W30" s="18">
        <f t="shared" si="32"/>
        <v>5.57257424331861E-2</v>
      </c>
      <c r="X30" s="10">
        <v>196516</v>
      </c>
      <c r="Y30" s="15"/>
    </row>
    <row r="31" spans="1:25" x14ac:dyDescent="0.2">
      <c r="A31" s="82" t="s">
        <v>16</v>
      </c>
      <c r="B31" s="81">
        <v>1469</v>
      </c>
      <c r="C31" s="29">
        <f t="shared" si="22"/>
        <v>4.0950018119477044E-3</v>
      </c>
      <c r="D31" s="25">
        <v>6333</v>
      </c>
      <c r="E31" s="29">
        <f t="shared" si="23"/>
        <v>1.7653945864577816E-2</v>
      </c>
      <c r="F31" s="25">
        <v>25</v>
      </c>
      <c r="G31" s="29">
        <f t="shared" si="24"/>
        <v>6.9690296323139967E-5</v>
      </c>
      <c r="H31" s="25">
        <v>834</v>
      </c>
      <c r="I31" s="29">
        <f t="shared" si="25"/>
        <v>2.3248682853399491E-3</v>
      </c>
      <c r="J31" s="25">
        <v>1601</v>
      </c>
      <c r="K31" s="29">
        <f t="shared" si="26"/>
        <v>4.4629665765338836E-3</v>
      </c>
      <c r="L31" s="25">
        <v>22787</v>
      </c>
      <c r="M31" s="29">
        <f t="shared" si="27"/>
        <v>6.3521311292615609E-2</v>
      </c>
      <c r="N31" s="25">
        <v>832</v>
      </c>
      <c r="O31" s="29">
        <f t="shared" si="28"/>
        <v>2.319293061634098E-3</v>
      </c>
      <c r="P31" s="25">
        <v>0</v>
      </c>
      <c r="Q31" s="29">
        <f t="shared" si="29"/>
        <v>0</v>
      </c>
      <c r="R31" s="25">
        <v>1840</v>
      </c>
      <c r="S31" s="29">
        <f t="shared" si="30"/>
        <v>5.1292058093831017E-3</v>
      </c>
      <c r="T31" s="25">
        <v>282338</v>
      </c>
      <c r="U31" s="29">
        <f t="shared" si="31"/>
        <v>0.78704875533130769</v>
      </c>
      <c r="V31" s="25">
        <v>40671</v>
      </c>
      <c r="W31" s="29">
        <f t="shared" si="32"/>
        <v>0.11337496167033702</v>
      </c>
      <c r="X31" s="28">
        <v>358730</v>
      </c>
      <c r="Y31" s="15"/>
    </row>
    <row r="32" spans="1:25" x14ac:dyDescent="0.2">
      <c r="A32" s="8" t="s">
        <v>17</v>
      </c>
      <c r="B32" s="12">
        <v>7284</v>
      </c>
      <c r="C32" s="19">
        <f t="shared" si="22"/>
        <v>5.0167776914557746E-3</v>
      </c>
      <c r="D32" s="12">
        <v>32951</v>
      </c>
      <c r="E32" s="19">
        <f t="shared" si="23"/>
        <v>2.2694651525419992E-2</v>
      </c>
      <c r="F32" s="12">
        <v>3500</v>
      </c>
      <c r="G32" s="19">
        <f t="shared" si="24"/>
        <v>2.4105878528411879E-3</v>
      </c>
      <c r="H32" s="12">
        <v>1955</v>
      </c>
      <c r="I32" s="19">
        <f t="shared" si="25"/>
        <v>1.3464855006584348E-3</v>
      </c>
      <c r="J32" s="12">
        <v>8772</v>
      </c>
      <c r="K32" s="19">
        <f t="shared" si="26"/>
        <v>6.0416218986065421E-3</v>
      </c>
      <c r="L32" s="12">
        <v>113305</v>
      </c>
      <c r="M32" s="19">
        <f t="shared" si="27"/>
        <v>7.8037616190334502E-2</v>
      </c>
      <c r="N32" s="12">
        <v>6073</v>
      </c>
      <c r="O32" s="19">
        <f t="shared" si="28"/>
        <v>4.1827142943727238E-3</v>
      </c>
      <c r="P32" s="12">
        <v>953</v>
      </c>
      <c r="Q32" s="19">
        <f t="shared" si="29"/>
        <v>6.5636863535932911E-4</v>
      </c>
      <c r="R32" s="12">
        <v>5782</v>
      </c>
      <c r="S32" s="19">
        <f t="shared" si="30"/>
        <v>3.9822911328936421E-3</v>
      </c>
      <c r="T32" s="12">
        <v>1151715</v>
      </c>
      <c r="U32" s="19">
        <f t="shared" si="31"/>
        <v>0.79323148255285381</v>
      </c>
      <c r="V32" s="12">
        <v>119638</v>
      </c>
      <c r="W32" s="19">
        <f t="shared" si="32"/>
        <v>8.2399402725204005E-2</v>
      </c>
      <c r="X32" s="11">
        <v>1451928</v>
      </c>
      <c r="Y32" s="15"/>
    </row>
    <row r="33" spans="1:9" x14ac:dyDescent="0.2">
      <c r="A33" s="2" t="s">
        <v>25</v>
      </c>
      <c r="H33" s="15"/>
      <c r="I33" s="15"/>
    </row>
    <row r="34" spans="1:9" x14ac:dyDescent="0.2">
      <c r="A34" s="2" t="s">
        <v>434</v>
      </c>
      <c r="H34" s="15"/>
      <c r="I34" s="15"/>
    </row>
    <row r="38" spans="1:9" x14ac:dyDescent="0.2">
      <c r="B38" s="2"/>
      <c r="C38" s="2"/>
      <c r="D38" s="2"/>
      <c r="E38" s="2"/>
    </row>
    <row r="39" spans="1:9" x14ac:dyDescent="0.2">
      <c r="B39" s="2"/>
      <c r="C39" s="2"/>
      <c r="D39" s="2"/>
      <c r="E39" s="2"/>
    </row>
    <row r="40" spans="1:9" x14ac:dyDescent="0.2">
      <c r="B40" s="2"/>
      <c r="C40" s="2"/>
      <c r="D40" s="2"/>
      <c r="E40" s="2"/>
    </row>
    <row r="41" spans="1:9" x14ac:dyDescent="0.2">
      <c r="B41" s="2"/>
      <c r="C41" s="2"/>
      <c r="D41" s="2"/>
      <c r="E41" s="2"/>
    </row>
    <row r="42" spans="1:9" x14ac:dyDescent="0.2">
      <c r="B42" s="2"/>
      <c r="C42" s="2"/>
      <c r="D42" s="2"/>
      <c r="E42" s="2"/>
    </row>
    <row r="44" spans="1:9" x14ac:dyDescent="0.2">
      <c r="C44" s="43"/>
    </row>
    <row r="46" spans="1:9" x14ac:dyDescent="0.2">
      <c r="C46" s="16"/>
      <c r="D46" s="16"/>
    </row>
    <row r="47" spans="1:9" x14ac:dyDescent="0.2">
      <c r="C47" s="16"/>
      <c r="D47" s="16"/>
      <c r="E47" s="16"/>
    </row>
    <row r="49" spans="3:4" x14ac:dyDescent="0.2">
      <c r="C49" s="16"/>
      <c r="D49" s="16"/>
    </row>
  </sheetData>
  <mergeCells count="44">
    <mergeCell ref="J27:K27"/>
    <mergeCell ref="L27:M27"/>
    <mergeCell ref="A27:A28"/>
    <mergeCell ref="B27:C27"/>
    <mergeCell ref="D27:E27"/>
    <mergeCell ref="F27:G27"/>
    <mergeCell ref="H27:I27"/>
    <mergeCell ref="N12:O12"/>
    <mergeCell ref="P12:Q12"/>
    <mergeCell ref="V27:W27"/>
    <mergeCell ref="X27:X28"/>
    <mergeCell ref="N27:O27"/>
    <mergeCell ref="P27:Q27"/>
    <mergeCell ref="R27:S27"/>
    <mergeCell ref="T27:U27"/>
    <mergeCell ref="X19:X20"/>
    <mergeCell ref="T19:U19"/>
    <mergeCell ref="V19:W19"/>
    <mergeCell ref="J19:K19"/>
    <mergeCell ref="L19:M19"/>
    <mergeCell ref="N19:O19"/>
    <mergeCell ref="P19:Q19"/>
    <mergeCell ref="R19:S19"/>
    <mergeCell ref="A19:A20"/>
    <mergeCell ref="B19:C19"/>
    <mergeCell ref="D19:E19"/>
    <mergeCell ref="F19:G19"/>
    <mergeCell ref="H19:I19"/>
    <mergeCell ref="A6:X6"/>
    <mergeCell ref="N7:X10"/>
    <mergeCell ref="A11:A13"/>
    <mergeCell ref="B11:F11"/>
    <mergeCell ref="G11:K11"/>
    <mergeCell ref="N11:X11"/>
    <mergeCell ref="B12:C12"/>
    <mergeCell ref="D12:E12"/>
    <mergeCell ref="F12:G12"/>
    <mergeCell ref="H12:I12"/>
    <mergeCell ref="V12:W12"/>
    <mergeCell ref="X12:X13"/>
    <mergeCell ref="J12:K12"/>
    <mergeCell ref="L12:M12"/>
    <mergeCell ref="R12:S12"/>
    <mergeCell ref="T12:U12"/>
  </mergeCells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1"/>
  <dimension ref="A6:H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8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</row>
    <row r="7" spans="1:8" ht="15" customHeight="1" x14ac:dyDescent="0.2">
      <c r="A7" s="41" t="s">
        <v>136</v>
      </c>
      <c r="B7" s="41"/>
      <c r="C7" s="41"/>
      <c r="D7" s="41"/>
      <c r="E7" s="41"/>
      <c r="F7" s="41"/>
      <c r="G7" s="41"/>
      <c r="H7" s="41"/>
    </row>
    <row r="8" spans="1:8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</row>
    <row r="9" spans="1:8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</row>
    <row r="10" spans="1:8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</row>
    <row r="11" spans="1:8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</row>
    <row r="12" spans="1:8" ht="20.25" customHeight="1" x14ac:dyDescent="0.2">
      <c r="A12" s="286"/>
      <c r="B12" s="279" t="s">
        <v>33</v>
      </c>
      <c r="C12" s="280"/>
      <c r="D12" s="288" t="s">
        <v>19</v>
      </c>
      <c r="E12" s="280"/>
      <c r="F12" s="288" t="s">
        <v>137</v>
      </c>
      <c r="G12" s="303"/>
      <c r="H12" s="281" t="s">
        <v>3</v>
      </c>
    </row>
    <row r="13" spans="1:8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282"/>
    </row>
    <row r="14" spans="1:8" x14ac:dyDescent="0.2">
      <c r="A14" s="48" t="s">
        <v>154</v>
      </c>
      <c r="B14" s="39">
        <v>701579</v>
      </c>
      <c r="C14" s="38">
        <v>0.31776987355406078</v>
      </c>
      <c r="D14" s="39">
        <v>1436424</v>
      </c>
      <c r="E14" s="38">
        <v>0.65060709178869125</v>
      </c>
      <c r="F14" s="39">
        <v>69818</v>
      </c>
      <c r="G14" s="38">
        <v>3.1623034657248028E-2</v>
      </c>
      <c r="H14" s="37">
        <v>2207821</v>
      </c>
    </row>
    <row r="15" spans="1:8" x14ac:dyDescent="0.2">
      <c r="A15" s="7" t="s">
        <v>1</v>
      </c>
      <c r="B15" s="9">
        <v>373074</v>
      </c>
      <c r="C15" s="18">
        <v>0.33364544905761623</v>
      </c>
      <c r="D15" s="9">
        <v>714174</v>
      </c>
      <c r="E15" s="18">
        <v>0.63869608961030255</v>
      </c>
      <c r="F15" s="9">
        <v>30927</v>
      </c>
      <c r="G15" s="18">
        <v>2.7658461332081292E-2</v>
      </c>
      <c r="H15" s="10">
        <v>1118175</v>
      </c>
    </row>
    <row r="16" spans="1:8" x14ac:dyDescent="0.2">
      <c r="A16" s="36" t="s">
        <v>2</v>
      </c>
      <c r="B16" s="35">
        <v>328505</v>
      </c>
      <c r="C16" s="34">
        <v>0.30147892203424048</v>
      </c>
      <c r="D16" s="35">
        <v>722250</v>
      </c>
      <c r="E16" s="34">
        <v>0.66283055490549669</v>
      </c>
      <c r="F16" s="35">
        <v>38891</v>
      </c>
      <c r="G16" s="34">
        <v>3.5691440790349152E-2</v>
      </c>
      <c r="H16" s="33">
        <v>1089645</v>
      </c>
    </row>
    <row r="17" spans="1:8" x14ac:dyDescent="0.2">
      <c r="A17" s="2" t="s">
        <v>25</v>
      </c>
      <c r="B17" s="6"/>
      <c r="C17" s="6"/>
      <c r="D17" s="6"/>
      <c r="E17" s="6"/>
      <c r="F17" s="6"/>
      <c r="G17" s="6"/>
    </row>
    <row r="18" spans="1:8" x14ac:dyDescent="0.2">
      <c r="B18" s="6"/>
      <c r="C18" s="6"/>
      <c r="D18" s="6"/>
      <c r="E18" s="6"/>
      <c r="F18" s="6"/>
      <c r="G18" s="6"/>
    </row>
    <row r="19" spans="1:8" ht="12" customHeight="1" x14ac:dyDescent="0.2">
      <c r="A19" s="266" t="s">
        <v>6</v>
      </c>
      <c r="B19" s="279" t="s">
        <v>33</v>
      </c>
      <c r="C19" s="280"/>
      <c r="D19" s="288" t="s">
        <v>19</v>
      </c>
      <c r="E19" s="280"/>
      <c r="F19" s="288" t="s">
        <v>137</v>
      </c>
      <c r="G19" s="303"/>
      <c r="H19" s="281" t="s">
        <v>3</v>
      </c>
    </row>
    <row r="20" spans="1:8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282"/>
    </row>
    <row r="21" spans="1:8" x14ac:dyDescent="0.2">
      <c r="A21" s="61" t="s">
        <v>151</v>
      </c>
      <c r="B21" s="31">
        <v>119835</v>
      </c>
      <c r="C21" s="22">
        <v>0.19820608073463689</v>
      </c>
      <c r="D21" s="31">
        <v>461132</v>
      </c>
      <c r="E21" s="22">
        <v>0.76270844428860163</v>
      </c>
      <c r="F21" s="31">
        <v>23632</v>
      </c>
      <c r="G21" s="22">
        <v>3.9087128968339296E-2</v>
      </c>
      <c r="H21" s="21">
        <v>604598</v>
      </c>
    </row>
    <row r="22" spans="1:8" x14ac:dyDescent="0.2">
      <c r="A22" s="7" t="s">
        <v>7</v>
      </c>
      <c r="B22" s="9">
        <v>551975</v>
      </c>
      <c r="C22" s="18">
        <v>0.39409811345541884</v>
      </c>
      <c r="D22" s="9">
        <v>806497</v>
      </c>
      <c r="E22" s="18">
        <v>0.57582127126673299</v>
      </c>
      <c r="F22" s="9">
        <v>42131</v>
      </c>
      <c r="G22" s="18">
        <v>3.0080615277848183E-2</v>
      </c>
      <c r="H22" s="10">
        <v>1400603</v>
      </c>
    </row>
    <row r="23" spans="1:8" x14ac:dyDescent="0.2">
      <c r="A23" s="36" t="s">
        <v>8</v>
      </c>
      <c r="B23" s="35">
        <v>29769</v>
      </c>
      <c r="C23" s="34">
        <v>0.14692034350014807</v>
      </c>
      <c r="D23" s="35">
        <v>168795</v>
      </c>
      <c r="E23" s="34">
        <v>0.83306188925081437</v>
      </c>
      <c r="F23" s="35">
        <v>4056</v>
      </c>
      <c r="G23" s="34">
        <v>2.0017767249037609E-2</v>
      </c>
      <c r="H23" s="33">
        <v>202620</v>
      </c>
    </row>
    <row r="24" spans="1:8" x14ac:dyDescent="0.2">
      <c r="A24" s="2" t="s">
        <v>25</v>
      </c>
      <c r="F24" s="3"/>
      <c r="G24" s="3"/>
    </row>
    <row r="25" spans="1:8" x14ac:dyDescent="0.2">
      <c r="F25" s="3"/>
      <c r="G25" s="3"/>
    </row>
    <row r="26" spans="1:8" x14ac:dyDescent="0.2">
      <c r="F26" s="3"/>
      <c r="G26" s="3"/>
    </row>
    <row r="27" spans="1:8" ht="12" customHeight="1" x14ac:dyDescent="0.2">
      <c r="A27" s="266" t="s">
        <v>13</v>
      </c>
      <c r="B27" s="279" t="s">
        <v>33</v>
      </c>
      <c r="C27" s="280"/>
      <c r="D27" s="288" t="s">
        <v>19</v>
      </c>
      <c r="E27" s="280"/>
      <c r="F27" s="288" t="s">
        <v>137</v>
      </c>
      <c r="G27" s="303"/>
      <c r="H27" s="281" t="s">
        <v>3</v>
      </c>
    </row>
    <row r="28" spans="1:8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282"/>
    </row>
    <row r="29" spans="1:8" x14ac:dyDescent="0.2">
      <c r="A29" s="61" t="s">
        <v>14</v>
      </c>
      <c r="B29" s="23">
        <v>21936</v>
      </c>
      <c r="C29" s="22">
        <v>0.28222579607590864</v>
      </c>
      <c r="D29" s="23">
        <v>50344</v>
      </c>
      <c r="E29" s="22">
        <v>0.64771952396268895</v>
      </c>
      <c r="F29" s="23">
        <v>5445</v>
      </c>
      <c r="G29" s="22">
        <v>7.0054679961402383E-2</v>
      </c>
      <c r="H29" s="21">
        <v>77725</v>
      </c>
    </row>
    <row r="30" spans="1:8" x14ac:dyDescent="0.2">
      <c r="A30" s="7" t="s">
        <v>15</v>
      </c>
      <c r="B30" s="26">
        <v>80102</v>
      </c>
      <c r="C30" s="18">
        <v>0.38525394382454792</v>
      </c>
      <c r="D30" s="26">
        <v>124650</v>
      </c>
      <c r="E30" s="18">
        <v>0.5995094267025779</v>
      </c>
      <c r="F30" s="26">
        <v>3168</v>
      </c>
      <c r="G30" s="18">
        <v>1.5236629472874182E-2</v>
      </c>
      <c r="H30" s="10">
        <v>207920</v>
      </c>
    </row>
    <row r="31" spans="1:8" x14ac:dyDescent="0.2">
      <c r="A31" s="30" t="s">
        <v>16</v>
      </c>
      <c r="B31" s="25">
        <v>123322</v>
      </c>
      <c r="C31" s="29">
        <v>0.32745193316180354</v>
      </c>
      <c r="D31" s="25">
        <v>239156</v>
      </c>
      <c r="E31" s="29">
        <v>0.63502128190626406</v>
      </c>
      <c r="F31" s="25">
        <v>14133</v>
      </c>
      <c r="G31" s="29">
        <v>3.7526784931932421E-2</v>
      </c>
      <c r="H31" s="24">
        <v>376611</v>
      </c>
    </row>
    <row r="32" spans="1:8" x14ac:dyDescent="0.2">
      <c r="A32" s="8" t="s">
        <v>17</v>
      </c>
      <c r="B32" s="13">
        <v>476157</v>
      </c>
      <c r="C32" s="19">
        <v>0.30836248103321767</v>
      </c>
      <c r="D32" s="13">
        <v>1020917</v>
      </c>
      <c r="E32" s="19">
        <v>0.66115272703958883</v>
      </c>
      <c r="F32" s="13">
        <v>47072</v>
      </c>
      <c r="G32" s="19">
        <v>3.0484144320456538E-2</v>
      </c>
      <c r="H32" s="11">
        <v>1544147</v>
      </c>
    </row>
    <row r="33" spans="1:7" x14ac:dyDescent="0.2">
      <c r="A33" s="2" t="s">
        <v>25</v>
      </c>
    </row>
    <row r="36" spans="1:7" x14ac:dyDescent="0.2">
      <c r="B36" s="2"/>
      <c r="C36" s="2"/>
      <c r="D36" s="2"/>
      <c r="E36" s="2"/>
    </row>
    <row r="37" spans="1:7" x14ac:dyDescent="0.2">
      <c r="B37" s="2"/>
      <c r="C37" s="2"/>
      <c r="D37" s="2"/>
      <c r="E37" s="2"/>
    </row>
    <row r="38" spans="1:7" x14ac:dyDescent="0.2">
      <c r="B38" s="2"/>
      <c r="C38" s="2"/>
      <c r="D38" s="2"/>
      <c r="E38" s="2"/>
    </row>
    <row r="39" spans="1:7" x14ac:dyDescent="0.2">
      <c r="B39" s="2"/>
      <c r="C39" s="2"/>
      <c r="D39" s="2"/>
      <c r="E39" s="2"/>
    </row>
    <row r="40" spans="1:7" x14ac:dyDescent="0.2">
      <c r="B40" s="2"/>
      <c r="C40" s="2"/>
      <c r="D40" s="2"/>
      <c r="E40" s="2"/>
    </row>
    <row r="46" spans="1:7" x14ac:dyDescent="0.2">
      <c r="C46" s="16"/>
      <c r="D46" s="17"/>
      <c r="G46" s="14"/>
    </row>
    <row r="47" spans="1:7" x14ac:dyDescent="0.2">
      <c r="C47" s="16"/>
      <c r="E47" s="16"/>
      <c r="F47" s="14"/>
      <c r="G47" s="14"/>
    </row>
    <row r="49" spans="3:7" x14ac:dyDescent="0.2">
      <c r="C49" s="16"/>
      <c r="G49" s="14"/>
    </row>
  </sheetData>
  <mergeCells count="17">
    <mergeCell ref="A27:A28"/>
    <mergeCell ref="B27:C27"/>
    <mergeCell ref="D27:E27"/>
    <mergeCell ref="F27:G27"/>
    <mergeCell ref="H27:H28"/>
    <mergeCell ref="A19:A20"/>
    <mergeCell ref="B19:C19"/>
    <mergeCell ref="D19:E19"/>
    <mergeCell ref="F19:G19"/>
    <mergeCell ref="H19:H20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2">
    <tabColor rgb="FF92D050"/>
  </sheetPr>
  <dimension ref="A6:N58"/>
  <sheetViews>
    <sheetView showGridLines="0" zoomScale="85" zoomScaleNormal="85" workbookViewId="0">
      <selection activeCell="A7" sqref="A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12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:12" ht="15" customHeight="1" x14ac:dyDescent="0.2">
      <c r="A7" s="41" t="s">
        <v>138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77"/>
    </row>
    <row r="8" spans="1:12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77"/>
    </row>
    <row r="9" spans="1:12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77"/>
    </row>
    <row r="10" spans="1:12" ht="15" customHeight="1" x14ac:dyDescent="0.2">
      <c r="A10" s="42"/>
      <c r="B10" s="42"/>
      <c r="C10" s="42"/>
      <c r="D10" s="42"/>
      <c r="E10" s="42"/>
      <c r="F10" s="42"/>
      <c r="G10" s="42"/>
      <c r="H10" s="41"/>
      <c r="I10" s="41"/>
      <c r="J10" s="41"/>
      <c r="K10" s="77"/>
      <c r="L10" s="77"/>
    </row>
    <row r="11" spans="1:12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2" ht="20.25" customHeight="1" x14ac:dyDescent="0.2">
      <c r="A12" s="286"/>
      <c r="B12" s="279" t="s">
        <v>139</v>
      </c>
      <c r="C12" s="280"/>
      <c r="D12" s="288" t="s">
        <v>140</v>
      </c>
      <c r="E12" s="280"/>
      <c r="F12" s="279" t="s">
        <v>141</v>
      </c>
      <c r="G12" s="280"/>
      <c r="H12" s="279" t="s">
        <v>142</v>
      </c>
      <c r="I12" s="280"/>
      <c r="J12" s="279" t="s">
        <v>23</v>
      </c>
      <c r="K12" s="280"/>
      <c r="L12" s="281" t="s">
        <v>3</v>
      </c>
    </row>
    <row r="13" spans="1:12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282"/>
    </row>
    <row r="14" spans="1:12" x14ac:dyDescent="0.2">
      <c r="A14" s="48" t="s">
        <v>154</v>
      </c>
      <c r="B14" s="39"/>
      <c r="C14" s="38"/>
      <c r="D14" s="39"/>
      <c r="E14" s="38"/>
      <c r="F14" s="39"/>
      <c r="G14" s="38"/>
      <c r="H14" s="39"/>
      <c r="I14" s="38"/>
      <c r="J14" s="39"/>
      <c r="K14" s="38"/>
      <c r="L14" s="21"/>
    </row>
    <row r="15" spans="1:12" x14ac:dyDescent="0.2">
      <c r="A15" s="7" t="s">
        <v>1</v>
      </c>
      <c r="B15" s="9"/>
      <c r="C15" s="18"/>
      <c r="D15" s="9"/>
      <c r="E15" s="18"/>
      <c r="F15" s="9"/>
      <c r="G15" s="18"/>
      <c r="H15" s="9"/>
      <c r="I15" s="18"/>
      <c r="J15" s="9"/>
      <c r="K15" s="18"/>
      <c r="L15" s="10"/>
    </row>
    <row r="16" spans="1:12" x14ac:dyDescent="0.2">
      <c r="A16" s="36" t="s">
        <v>2</v>
      </c>
      <c r="B16" s="35"/>
      <c r="C16" s="34"/>
      <c r="D16" s="35"/>
      <c r="E16" s="34"/>
      <c r="F16" s="35"/>
      <c r="G16" s="34"/>
      <c r="H16" s="35"/>
      <c r="I16" s="34"/>
      <c r="J16" s="35"/>
      <c r="K16" s="34"/>
      <c r="L16" s="33"/>
    </row>
    <row r="17" spans="1:12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x14ac:dyDescent="0.2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12" customHeight="1" x14ac:dyDescent="0.2">
      <c r="A19" s="266" t="s">
        <v>6</v>
      </c>
      <c r="B19" s="279" t="s">
        <v>139</v>
      </c>
      <c r="C19" s="280"/>
      <c r="D19" s="288" t="s">
        <v>140</v>
      </c>
      <c r="E19" s="280"/>
      <c r="F19" s="279" t="s">
        <v>141</v>
      </c>
      <c r="G19" s="280"/>
      <c r="H19" s="279" t="s">
        <v>142</v>
      </c>
      <c r="I19" s="280"/>
      <c r="J19" s="279" t="s">
        <v>23</v>
      </c>
      <c r="K19" s="280"/>
      <c r="L19" s="281" t="s">
        <v>3</v>
      </c>
    </row>
    <row r="20" spans="1:12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282"/>
    </row>
    <row r="21" spans="1:12" x14ac:dyDescent="0.2">
      <c r="A21" s="61" t="s">
        <v>151</v>
      </c>
      <c r="B21" s="31"/>
      <c r="C21" s="22"/>
      <c r="D21" s="31"/>
      <c r="E21" s="22"/>
      <c r="F21" s="31"/>
      <c r="G21" s="22"/>
      <c r="H21" s="31"/>
      <c r="I21" s="22"/>
      <c r="J21" s="31"/>
      <c r="K21" s="22"/>
      <c r="L21" s="21"/>
    </row>
    <row r="22" spans="1:12" x14ac:dyDescent="0.2">
      <c r="A22" s="7" t="s">
        <v>7</v>
      </c>
      <c r="B22" s="9"/>
      <c r="C22" s="18"/>
      <c r="D22" s="9"/>
      <c r="E22" s="18"/>
      <c r="F22" s="9"/>
      <c r="G22" s="18"/>
      <c r="H22" s="9"/>
      <c r="I22" s="18"/>
      <c r="J22" s="9"/>
      <c r="K22" s="18"/>
      <c r="L22" s="10"/>
    </row>
    <row r="23" spans="1:12" x14ac:dyDescent="0.2">
      <c r="A23" s="36" t="s">
        <v>8</v>
      </c>
      <c r="B23" s="35"/>
      <c r="C23" s="34"/>
      <c r="D23" s="35"/>
      <c r="E23" s="34"/>
      <c r="F23" s="35"/>
      <c r="G23" s="34"/>
      <c r="H23" s="35"/>
      <c r="I23" s="34"/>
      <c r="J23" s="35"/>
      <c r="K23" s="34"/>
      <c r="L23" s="33"/>
    </row>
    <row r="24" spans="1:12" x14ac:dyDescent="0.2">
      <c r="A24" s="2" t="s">
        <v>25</v>
      </c>
      <c r="F24" s="3"/>
      <c r="G24" s="3"/>
      <c r="H24" s="3"/>
      <c r="I24" s="3"/>
      <c r="J24" s="3"/>
      <c r="K24" s="3"/>
    </row>
    <row r="25" spans="1:12" x14ac:dyDescent="0.2">
      <c r="F25" s="3"/>
      <c r="G25" s="3"/>
      <c r="H25" s="3"/>
      <c r="I25" s="3"/>
      <c r="J25" s="3"/>
      <c r="K25" s="3"/>
    </row>
    <row r="26" spans="1:12" ht="12" customHeight="1" x14ac:dyDescent="0.2">
      <c r="A26" s="266" t="s">
        <v>9</v>
      </c>
      <c r="B26" s="317" t="s">
        <v>139</v>
      </c>
      <c r="C26" s="280"/>
      <c r="D26" s="288" t="s">
        <v>140</v>
      </c>
      <c r="E26" s="280"/>
      <c r="F26" s="279" t="s">
        <v>141</v>
      </c>
      <c r="G26" s="280"/>
      <c r="H26" s="279" t="s">
        <v>142</v>
      </c>
      <c r="I26" s="280"/>
      <c r="J26" s="279" t="s">
        <v>23</v>
      </c>
      <c r="K26" s="280"/>
      <c r="L26" s="281" t="s">
        <v>3</v>
      </c>
    </row>
    <row r="27" spans="1:12" x14ac:dyDescent="0.2">
      <c r="A27" s="268"/>
      <c r="B27" s="83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282"/>
    </row>
    <row r="28" spans="1:12" x14ac:dyDescent="0.2">
      <c r="A28" s="61" t="s">
        <v>10</v>
      </c>
      <c r="B28" s="31"/>
      <c r="C28" s="22"/>
      <c r="D28" s="31"/>
      <c r="E28" s="22"/>
      <c r="F28" s="31"/>
      <c r="G28" s="22"/>
      <c r="H28" s="31"/>
      <c r="I28" s="22"/>
      <c r="J28" s="31"/>
      <c r="K28" s="22"/>
      <c r="L28" s="21"/>
    </row>
    <row r="29" spans="1:12" x14ac:dyDescent="0.2">
      <c r="A29" s="7" t="s">
        <v>50</v>
      </c>
      <c r="B29" s="9"/>
      <c r="C29" s="18"/>
      <c r="D29" s="9"/>
      <c r="E29" s="18"/>
      <c r="F29" s="9"/>
      <c r="G29" s="18"/>
      <c r="H29" s="9"/>
      <c r="I29" s="18"/>
      <c r="J29" s="9"/>
      <c r="K29" s="18"/>
      <c r="L29" s="10"/>
    </row>
    <row r="30" spans="1:12" x14ac:dyDescent="0.2">
      <c r="A30" s="82" t="s">
        <v>51</v>
      </c>
      <c r="B30" s="81"/>
      <c r="C30" s="29"/>
      <c r="D30" s="25"/>
      <c r="E30" s="29"/>
      <c r="F30" s="25"/>
      <c r="G30" s="29"/>
      <c r="H30" s="25"/>
      <c r="I30" s="29"/>
      <c r="J30" s="25"/>
      <c r="K30" s="29"/>
      <c r="L30" s="28"/>
    </row>
    <row r="31" spans="1:12" x14ac:dyDescent="0.2">
      <c r="A31" s="7" t="s">
        <v>11</v>
      </c>
      <c r="B31" s="9"/>
      <c r="C31" s="18"/>
      <c r="D31" s="9"/>
      <c r="E31" s="18"/>
      <c r="F31" s="9"/>
      <c r="G31" s="18"/>
      <c r="H31" s="9"/>
      <c r="I31" s="18"/>
      <c r="J31" s="9"/>
      <c r="K31" s="18"/>
      <c r="L31" s="10"/>
    </row>
    <row r="32" spans="1:12" x14ac:dyDescent="0.2">
      <c r="A32" s="36" t="s">
        <v>12</v>
      </c>
      <c r="B32" s="35"/>
      <c r="C32" s="34"/>
      <c r="D32" s="35"/>
      <c r="E32" s="34"/>
      <c r="F32" s="35"/>
      <c r="G32" s="34"/>
      <c r="H32" s="35"/>
      <c r="I32" s="34"/>
      <c r="J32" s="35"/>
      <c r="K32" s="34"/>
      <c r="L32" s="33"/>
    </row>
    <row r="33" spans="1:14" x14ac:dyDescent="0.2">
      <c r="A33" s="2" t="s">
        <v>25</v>
      </c>
      <c r="F33" s="3"/>
      <c r="G33" s="3"/>
      <c r="H33" s="3"/>
      <c r="I33" s="3"/>
      <c r="J33" s="3"/>
      <c r="K33" s="3"/>
    </row>
    <row r="34" spans="1:14" x14ac:dyDescent="0.2">
      <c r="F34" s="3"/>
      <c r="G34" s="3"/>
      <c r="H34" s="3"/>
      <c r="I34" s="3"/>
      <c r="J34" s="3"/>
      <c r="K34" s="3"/>
    </row>
    <row r="35" spans="1:14" ht="12" customHeight="1" x14ac:dyDescent="0.2">
      <c r="A35" s="266" t="s">
        <v>13</v>
      </c>
      <c r="B35" s="279" t="s">
        <v>139</v>
      </c>
      <c r="C35" s="280"/>
      <c r="D35" s="288" t="s">
        <v>140</v>
      </c>
      <c r="E35" s="280"/>
      <c r="F35" s="279" t="s">
        <v>141</v>
      </c>
      <c r="G35" s="280"/>
      <c r="H35" s="279" t="s">
        <v>142</v>
      </c>
      <c r="I35" s="280"/>
      <c r="J35" s="279" t="s">
        <v>23</v>
      </c>
      <c r="K35" s="280"/>
      <c r="L35" s="281" t="s">
        <v>3</v>
      </c>
    </row>
    <row r="36" spans="1:14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46" t="s">
        <v>18</v>
      </c>
      <c r="I36" s="47" t="s">
        <v>4</v>
      </c>
      <c r="J36" s="46" t="s">
        <v>18</v>
      </c>
      <c r="K36" s="47" t="s">
        <v>4</v>
      </c>
      <c r="L36" s="282"/>
    </row>
    <row r="37" spans="1:14" x14ac:dyDescent="0.2">
      <c r="A37" s="61" t="s">
        <v>14</v>
      </c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1"/>
    </row>
    <row r="38" spans="1:14" x14ac:dyDescent="0.2">
      <c r="A38" s="7" t="s">
        <v>15</v>
      </c>
      <c r="B38" s="26"/>
      <c r="C38" s="18"/>
      <c r="D38" s="26"/>
      <c r="E38" s="18"/>
      <c r="F38" s="26"/>
      <c r="G38" s="18"/>
      <c r="H38" s="26"/>
      <c r="I38" s="18"/>
      <c r="J38" s="26"/>
      <c r="K38" s="18"/>
      <c r="L38" s="10"/>
    </row>
    <row r="39" spans="1:14" x14ac:dyDescent="0.2">
      <c r="A39" s="30" t="s">
        <v>16</v>
      </c>
      <c r="B39" s="25"/>
      <c r="C39" s="29"/>
      <c r="D39" s="25"/>
      <c r="E39" s="29"/>
      <c r="F39" s="25"/>
      <c r="G39" s="29"/>
      <c r="H39" s="25"/>
      <c r="I39" s="29"/>
      <c r="J39" s="25"/>
      <c r="K39" s="29"/>
      <c r="L39" s="28"/>
    </row>
    <row r="40" spans="1:14" x14ac:dyDescent="0.2">
      <c r="A40" s="8" t="s">
        <v>17</v>
      </c>
      <c r="B40" s="13"/>
      <c r="C40" s="19"/>
      <c r="D40" s="13"/>
      <c r="E40" s="19"/>
      <c r="F40" s="13"/>
      <c r="G40" s="19"/>
      <c r="H40" s="13"/>
      <c r="I40" s="19"/>
      <c r="J40" s="13"/>
      <c r="K40" s="19"/>
      <c r="L40" s="11"/>
    </row>
    <row r="41" spans="1:14" x14ac:dyDescent="0.2">
      <c r="A41" s="2" t="s">
        <v>25</v>
      </c>
    </row>
    <row r="43" spans="1:14" x14ac:dyDescent="0.2">
      <c r="K43" s="15"/>
      <c r="M43" s="14"/>
      <c r="N43" s="15"/>
    </row>
    <row r="45" spans="1:14" x14ac:dyDescent="0.2">
      <c r="B45" s="2"/>
      <c r="C45" s="2"/>
      <c r="D45" s="2"/>
      <c r="E45" s="2"/>
    </row>
    <row r="46" spans="1:14" x14ac:dyDescent="0.2">
      <c r="B46" s="2"/>
      <c r="C46" s="2"/>
      <c r="D46" s="2"/>
      <c r="E46" s="2"/>
    </row>
    <row r="47" spans="1:14" x14ac:dyDescent="0.2">
      <c r="B47" s="2"/>
      <c r="C47" s="2"/>
      <c r="D47" s="2"/>
      <c r="E47" s="2"/>
    </row>
    <row r="48" spans="1:14" x14ac:dyDescent="0.2">
      <c r="B48" s="2"/>
      <c r="C48" s="2"/>
      <c r="D48" s="2"/>
      <c r="E48" s="2"/>
    </row>
    <row r="49" spans="2:7" x14ac:dyDescent="0.2">
      <c r="B49" s="2"/>
      <c r="C49" s="2"/>
      <c r="D49" s="2"/>
      <c r="E49" s="2"/>
    </row>
    <row r="55" spans="2:7" x14ac:dyDescent="0.2">
      <c r="C55" s="16"/>
      <c r="D55" s="17"/>
      <c r="G55" s="14"/>
    </row>
    <row r="56" spans="2:7" x14ac:dyDescent="0.2">
      <c r="C56" s="16"/>
      <c r="E56" s="16"/>
      <c r="F56" s="14"/>
      <c r="G56" s="14"/>
    </row>
    <row r="58" spans="2:7" x14ac:dyDescent="0.2">
      <c r="C58" s="16"/>
      <c r="G58" s="14"/>
    </row>
  </sheetData>
  <mergeCells count="30">
    <mergeCell ref="A19:A20"/>
    <mergeCell ref="B19:C19"/>
    <mergeCell ref="D19:E19"/>
    <mergeCell ref="F19:G19"/>
    <mergeCell ref="A26:A27"/>
    <mergeCell ref="B26:C26"/>
    <mergeCell ref="D26:E26"/>
    <mergeCell ref="F26:G26"/>
    <mergeCell ref="J12:K12"/>
    <mergeCell ref="L12:L13"/>
    <mergeCell ref="A6:L6"/>
    <mergeCell ref="B11:L11"/>
    <mergeCell ref="A35:A36"/>
    <mergeCell ref="B35:C35"/>
    <mergeCell ref="D35:E35"/>
    <mergeCell ref="F35:G35"/>
    <mergeCell ref="A11:A13"/>
    <mergeCell ref="B12:C12"/>
    <mergeCell ref="D12:E12"/>
    <mergeCell ref="F12:G12"/>
    <mergeCell ref="H12:I12"/>
    <mergeCell ref="H19:I19"/>
    <mergeCell ref="J19:K19"/>
    <mergeCell ref="L19:L20"/>
    <mergeCell ref="H26:I26"/>
    <mergeCell ref="J26:K26"/>
    <mergeCell ref="L26:L27"/>
    <mergeCell ref="H35:I35"/>
    <mergeCell ref="J35:K35"/>
    <mergeCell ref="L35:L36"/>
  </mergeCells>
  <pageMargins left="0.75" right="0.75" top="1" bottom="1" header="0" footer="0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3">
    <tabColor rgb="FF92D050"/>
  </sheetPr>
  <dimension ref="A6:N58"/>
  <sheetViews>
    <sheetView showGridLines="0" zoomScale="85" zoomScaleNormal="85" workbookViewId="0">
      <selection activeCell="A7" sqref="A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14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5" customHeight="1" x14ac:dyDescent="0.2">
      <c r="A7" s="41" t="s">
        <v>149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77"/>
      <c r="M7" s="77"/>
      <c r="N7" s="77"/>
    </row>
    <row r="8" spans="1:14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77"/>
      <c r="M8" s="77"/>
      <c r="N8" s="77"/>
    </row>
    <row r="9" spans="1:14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77"/>
      <c r="M9" s="77"/>
      <c r="N9" s="77"/>
    </row>
    <row r="10" spans="1:14" ht="15" customHeight="1" x14ac:dyDescent="0.2">
      <c r="A10" s="42"/>
      <c r="B10" s="42"/>
      <c r="C10" s="42"/>
      <c r="D10" s="42"/>
      <c r="E10" s="42"/>
      <c r="F10" s="42"/>
      <c r="G10" s="42"/>
      <c r="H10" s="41"/>
      <c r="I10" s="41"/>
      <c r="J10" s="41"/>
      <c r="K10" s="77"/>
      <c r="L10" s="77"/>
      <c r="M10" s="77"/>
      <c r="N10" s="77"/>
    </row>
    <row r="11" spans="1:14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ht="20.25" customHeight="1" x14ac:dyDescent="0.2">
      <c r="A12" s="286"/>
      <c r="B12" s="279" t="s">
        <v>143</v>
      </c>
      <c r="C12" s="280"/>
      <c r="D12" s="288" t="s">
        <v>27</v>
      </c>
      <c r="E12" s="280"/>
      <c r="F12" s="288" t="s">
        <v>144</v>
      </c>
      <c r="G12" s="280"/>
      <c r="H12" s="288" t="s">
        <v>145</v>
      </c>
      <c r="I12" s="303"/>
      <c r="J12" s="279" t="s">
        <v>146</v>
      </c>
      <c r="K12" s="280"/>
      <c r="L12" s="279" t="s">
        <v>23</v>
      </c>
      <c r="M12" s="280"/>
      <c r="N12" s="281" t="s">
        <v>3</v>
      </c>
    </row>
    <row r="13" spans="1:14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282"/>
    </row>
    <row r="14" spans="1:14" x14ac:dyDescent="0.2">
      <c r="A14" s="48" t="s">
        <v>154</v>
      </c>
      <c r="B14" s="39"/>
      <c r="C14" s="38"/>
      <c r="D14" s="39"/>
      <c r="E14" s="38"/>
      <c r="F14" s="39"/>
      <c r="G14" s="38"/>
      <c r="H14" s="39"/>
      <c r="I14" s="38"/>
      <c r="J14" s="39"/>
      <c r="K14" s="38"/>
      <c r="L14" s="39"/>
      <c r="M14" s="38"/>
      <c r="N14" s="21"/>
    </row>
    <row r="15" spans="1:14" x14ac:dyDescent="0.2">
      <c r="A15" s="7" t="s">
        <v>1</v>
      </c>
      <c r="B15" s="9"/>
      <c r="C15" s="18"/>
      <c r="D15" s="9"/>
      <c r="E15" s="18"/>
      <c r="F15" s="9"/>
      <c r="G15" s="18"/>
      <c r="H15" s="9"/>
      <c r="I15" s="18"/>
      <c r="J15" s="9"/>
      <c r="K15" s="18"/>
      <c r="L15" s="9"/>
      <c r="M15" s="18"/>
      <c r="N15" s="10"/>
    </row>
    <row r="16" spans="1:14" x14ac:dyDescent="0.2">
      <c r="A16" s="36" t="s">
        <v>2</v>
      </c>
      <c r="B16" s="35"/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4"/>
      <c r="N16" s="33"/>
    </row>
    <row r="17" spans="1:14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2" customHeight="1" x14ac:dyDescent="0.2">
      <c r="A19" s="266" t="s">
        <v>6</v>
      </c>
      <c r="B19" s="279" t="s">
        <v>143</v>
      </c>
      <c r="C19" s="280"/>
      <c r="D19" s="288" t="s">
        <v>27</v>
      </c>
      <c r="E19" s="280"/>
      <c r="F19" s="288" t="s">
        <v>144</v>
      </c>
      <c r="G19" s="280"/>
      <c r="H19" s="288" t="s">
        <v>145</v>
      </c>
      <c r="I19" s="303"/>
      <c r="J19" s="279" t="s">
        <v>146</v>
      </c>
      <c r="K19" s="280"/>
      <c r="L19" s="279" t="s">
        <v>23</v>
      </c>
      <c r="M19" s="280"/>
      <c r="N19" s="281" t="s">
        <v>3</v>
      </c>
    </row>
    <row r="20" spans="1:14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282"/>
    </row>
    <row r="21" spans="1:14" x14ac:dyDescent="0.2">
      <c r="A21" s="61" t="s">
        <v>151</v>
      </c>
      <c r="B21" s="31"/>
      <c r="C21" s="22"/>
      <c r="D21" s="31"/>
      <c r="E21" s="22"/>
      <c r="F21" s="31"/>
      <c r="G21" s="22"/>
      <c r="H21" s="31"/>
      <c r="I21" s="22"/>
      <c r="J21" s="31"/>
      <c r="K21" s="22"/>
      <c r="L21" s="31"/>
      <c r="M21" s="22"/>
      <c r="N21" s="21"/>
    </row>
    <row r="22" spans="1:14" x14ac:dyDescent="0.2">
      <c r="A22" s="7" t="s">
        <v>7</v>
      </c>
      <c r="B22" s="9"/>
      <c r="C22" s="18"/>
      <c r="D22" s="9"/>
      <c r="E22" s="18"/>
      <c r="F22" s="9"/>
      <c r="G22" s="18"/>
      <c r="H22" s="9"/>
      <c r="I22" s="18"/>
      <c r="J22" s="9"/>
      <c r="K22" s="18"/>
      <c r="L22" s="9"/>
      <c r="M22" s="18"/>
      <c r="N22" s="10"/>
    </row>
    <row r="23" spans="1:14" x14ac:dyDescent="0.2">
      <c r="A23" s="36" t="s">
        <v>8</v>
      </c>
      <c r="B23" s="35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3"/>
    </row>
    <row r="24" spans="1:14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</row>
    <row r="25" spans="1:14" x14ac:dyDescent="0.2">
      <c r="F25" s="3"/>
      <c r="G25" s="3"/>
      <c r="H25" s="3"/>
      <c r="I25" s="3"/>
      <c r="J25" s="3"/>
      <c r="K25" s="3"/>
      <c r="L25" s="3"/>
      <c r="M25" s="3"/>
    </row>
    <row r="26" spans="1:14" ht="12" customHeight="1" x14ac:dyDescent="0.2">
      <c r="A26" s="266" t="s">
        <v>9</v>
      </c>
      <c r="B26" s="279" t="s">
        <v>143</v>
      </c>
      <c r="C26" s="280"/>
      <c r="D26" s="288" t="s">
        <v>27</v>
      </c>
      <c r="E26" s="280"/>
      <c r="F26" s="288" t="s">
        <v>144</v>
      </c>
      <c r="G26" s="280"/>
      <c r="H26" s="288" t="s">
        <v>145</v>
      </c>
      <c r="I26" s="303"/>
      <c r="J26" s="279" t="s">
        <v>146</v>
      </c>
      <c r="K26" s="280"/>
      <c r="L26" s="279" t="s">
        <v>23</v>
      </c>
      <c r="M26" s="280"/>
      <c r="N26" s="281" t="s">
        <v>3</v>
      </c>
    </row>
    <row r="27" spans="1:14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282"/>
    </row>
    <row r="28" spans="1:14" x14ac:dyDescent="0.2">
      <c r="A28" s="61" t="s">
        <v>10</v>
      </c>
      <c r="B28" s="31"/>
      <c r="C28" s="22"/>
      <c r="D28" s="31"/>
      <c r="E28" s="22"/>
      <c r="F28" s="31"/>
      <c r="G28" s="22"/>
      <c r="H28" s="31"/>
      <c r="I28" s="22"/>
      <c r="J28" s="31"/>
      <c r="K28" s="22"/>
      <c r="L28" s="31"/>
      <c r="M28" s="22"/>
      <c r="N28" s="21"/>
    </row>
    <row r="29" spans="1:14" x14ac:dyDescent="0.2">
      <c r="A29" s="7" t="s">
        <v>50</v>
      </c>
      <c r="B29" s="9"/>
      <c r="C29" s="18"/>
      <c r="D29" s="9"/>
      <c r="E29" s="18"/>
      <c r="F29" s="9"/>
      <c r="G29" s="18"/>
      <c r="H29" s="9"/>
      <c r="I29" s="18"/>
      <c r="J29" s="9"/>
      <c r="K29" s="18"/>
      <c r="L29" s="9"/>
      <c r="M29" s="18"/>
      <c r="N29" s="10"/>
    </row>
    <row r="30" spans="1:14" x14ac:dyDescent="0.2">
      <c r="A30" s="82" t="s">
        <v>51</v>
      </c>
      <c r="B30" s="81"/>
      <c r="C30" s="29"/>
      <c r="D30" s="25"/>
      <c r="E30" s="29"/>
      <c r="F30" s="25"/>
      <c r="G30" s="29"/>
      <c r="H30" s="25"/>
      <c r="I30" s="29"/>
      <c r="J30" s="25"/>
      <c r="K30" s="29"/>
      <c r="L30" s="25"/>
      <c r="M30" s="29"/>
      <c r="N30" s="28"/>
    </row>
    <row r="31" spans="1:14" x14ac:dyDescent="0.2">
      <c r="A31" s="7" t="s">
        <v>11</v>
      </c>
      <c r="B31" s="9"/>
      <c r="C31" s="18"/>
      <c r="D31" s="9"/>
      <c r="E31" s="18"/>
      <c r="F31" s="9"/>
      <c r="G31" s="18"/>
      <c r="H31" s="9"/>
      <c r="I31" s="18"/>
      <c r="J31" s="9"/>
      <c r="K31" s="18"/>
      <c r="L31" s="9"/>
      <c r="M31" s="18"/>
      <c r="N31" s="10"/>
    </row>
    <row r="32" spans="1:14" x14ac:dyDescent="0.2">
      <c r="A32" s="36" t="s">
        <v>12</v>
      </c>
      <c r="B32" s="35"/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3"/>
    </row>
    <row r="33" spans="1:14" x14ac:dyDescent="0.2">
      <c r="A33" s="2" t="s">
        <v>25</v>
      </c>
      <c r="F33" s="3"/>
      <c r="G33" s="3"/>
      <c r="H33" s="3"/>
      <c r="I33" s="3"/>
      <c r="J33" s="3"/>
      <c r="K33" s="3"/>
      <c r="L33" s="3"/>
      <c r="M33" s="3"/>
    </row>
    <row r="34" spans="1:14" x14ac:dyDescent="0.2">
      <c r="F34" s="3"/>
      <c r="G34" s="3"/>
      <c r="H34" s="3"/>
      <c r="I34" s="3"/>
      <c r="J34" s="3"/>
      <c r="K34" s="3"/>
      <c r="L34" s="3"/>
      <c r="M34" s="3"/>
    </row>
    <row r="35" spans="1:14" ht="12" customHeight="1" x14ac:dyDescent="0.2">
      <c r="A35" s="266" t="s">
        <v>13</v>
      </c>
      <c r="B35" s="279" t="s">
        <v>143</v>
      </c>
      <c r="C35" s="280"/>
      <c r="D35" s="288" t="s">
        <v>27</v>
      </c>
      <c r="E35" s="280"/>
      <c r="F35" s="288" t="s">
        <v>144</v>
      </c>
      <c r="G35" s="280"/>
      <c r="H35" s="288" t="s">
        <v>145</v>
      </c>
      <c r="I35" s="303"/>
      <c r="J35" s="279" t="s">
        <v>146</v>
      </c>
      <c r="K35" s="280"/>
      <c r="L35" s="279" t="s">
        <v>23</v>
      </c>
      <c r="M35" s="280"/>
      <c r="N35" s="281" t="s">
        <v>3</v>
      </c>
    </row>
    <row r="36" spans="1:14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46" t="s">
        <v>18</v>
      </c>
      <c r="I36" s="47" t="s">
        <v>4</v>
      </c>
      <c r="J36" s="46" t="s">
        <v>18</v>
      </c>
      <c r="K36" s="47" t="s">
        <v>4</v>
      </c>
      <c r="L36" s="46" t="s">
        <v>18</v>
      </c>
      <c r="M36" s="47" t="s">
        <v>4</v>
      </c>
      <c r="N36" s="282"/>
    </row>
    <row r="37" spans="1:14" x14ac:dyDescent="0.2">
      <c r="A37" s="61" t="s">
        <v>14</v>
      </c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1"/>
    </row>
    <row r="38" spans="1:14" x14ac:dyDescent="0.2">
      <c r="A38" s="7" t="s">
        <v>15</v>
      </c>
      <c r="B38" s="26"/>
      <c r="C38" s="18"/>
      <c r="D38" s="26"/>
      <c r="E38" s="18"/>
      <c r="F38" s="26"/>
      <c r="G38" s="18"/>
      <c r="H38" s="26"/>
      <c r="I38" s="18"/>
      <c r="J38" s="26"/>
      <c r="K38" s="18"/>
      <c r="L38" s="26"/>
      <c r="M38" s="18"/>
      <c r="N38" s="10"/>
    </row>
    <row r="39" spans="1:14" x14ac:dyDescent="0.2">
      <c r="A39" s="30" t="s">
        <v>16</v>
      </c>
      <c r="B39" s="25"/>
      <c r="C39" s="29"/>
      <c r="D39" s="25"/>
      <c r="E39" s="29"/>
      <c r="F39" s="25"/>
      <c r="G39" s="29"/>
      <c r="H39" s="25"/>
      <c r="I39" s="29"/>
      <c r="J39" s="25"/>
      <c r="K39" s="29"/>
      <c r="L39" s="25"/>
      <c r="M39" s="29"/>
      <c r="N39" s="28"/>
    </row>
    <row r="40" spans="1:14" x14ac:dyDescent="0.2">
      <c r="A40" s="8" t="s">
        <v>17</v>
      </c>
      <c r="B40" s="13"/>
      <c r="C40" s="19"/>
      <c r="D40" s="13"/>
      <c r="E40" s="19"/>
      <c r="F40" s="13"/>
      <c r="G40" s="19"/>
      <c r="H40" s="13"/>
      <c r="I40" s="19"/>
      <c r="J40" s="13"/>
      <c r="K40" s="19"/>
      <c r="L40" s="13"/>
      <c r="M40" s="19"/>
      <c r="N40" s="11"/>
    </row>
    <row r="41" spans="1:14" x14ac:dyDescent="0.2">
      <c r="A41" s="2" t="s">
        <v>25</v>
      </c>
    </row>
    <row r="43" spans="1:14" x14ac:dyDescent="0.2">
      <c r="K43" s="15"/>
      <c r="M43" s="14"/>
      <c r="N43" s="15"/>
    </row>
    <row r="45" spans="1:14" x14ac:dyDescent="0.2">
      <c r="B45" s="2"/>
      <c r="C45" s="2"/>
      <c r="D45" s="2"/>
      <c r="E45" s="2"/>
    </row>
    <row r="46" spans="1:14" x14ac:dyDescent="0.2">
      <c r="B46" s="2"/>
      <c r="C46" s="2"/>
      <c r="D46" s="2"/>
      <c r="E46" s="2"/>
    </row>
    <row r="47" spans="1:14" x14ac:dyDescent="0.2">
      <c r="B47" s="2"/>
      <c r="C47" s="2"/>
      <c r="D47" s="2"/>
      <c r="E47" s="2"/>
    </row>
    <row r="48" spans="1:14" x14ac:dyDescent="0.2">
      <c r="B48" s="2"/>
      <c r="C48" s="2"/>
      <c r="D48" s="2"/>
      <c r="E48" s="2"/>
    </row>
    <row r="49" spans="2:7" x14ac:dyDescent="0.2">
      <c r="B49" s="2"/>
      <c r="C49" s="2"/>
      <c r="D49" s="2"/>
      <c r="E49" s="2"/>
    </row>
    <row r="55" spans="2:7" x14ac:dyDescent="0.2">
      <c r="C55" s="16"/>
      <c r="D55" s="17"/>
      <c r="G55" s="14"/>
    </row>
    <row r="56" spans="2:7" x14ac:dyDescent="0.2">
      <c r="C56" s="16"/>
      <c r="E56" s="16"/>
      <c r="F56" s="14"/>
      <c r="G56" s="14"/>
    </row>
    <row r="58" spans="2:7" x14ac:dyDescent="0.2">
      <c r="C58" s="16"/>
      <c r="G58" s="14"/>
    </row>
  </sheetData>
  <mergeCells count="34">
    <mergeCell ref="J12:K12"/>
    <mergeCell ref="L12:M12"/>
    <mergeCell ref="A11:A13"/>
    <mergeCell ref="B12:C12"/>
    <mergeCell ref="D12:E12"/>
    <mergeCell ref="F12:G12"/>
    <mergeCell ref="H12:I12"/>
    <mergeCell ref="H26:I26"/>
    <mergeCell ref="J26:K26"/>
    <mergeCell ref="A19:A20"/>
    <mergeCell ref="B19:C19"/>
    <mergeCell ref="D19:E19"/>
    <mergeCell ref="F19:G19"/>
    <mergeCell ref="F35:G35"/>
    <mergeCell ref="A26:A27"/>
    <mergeCell ref="B26:C26"/>
    <mergeCell ref="D26:E26"/>
    <mergeCell ref="F26:G26"/>
    <mergeCell ref="A6:N6"/>
    <mergeCell ref="B11:N11"/>
    <mergeCell ref="J35:K35"/>
    <mergeCell ref="L35:M35"/>
    <mergeCell ref="L26:M26"/>
    <mergeCell ref="J19:K19"/>
    <mergeCell ref="L19:M19"/>
    <mergeCell ref="H35:I35"/>
    <mergeCell ref="H19:I19"/>
    <mergeCell ref="N12:N13"/>
    <mergeCell ref="N19:N20"/>
    <mergeCell ref="N26:N27"/>
    <mergeCell ref="N35:N36"/>
    <mergeCell ref="A35:A36"/>
    <mergeCell ref="B35:C35"/>
    <mergeCell ref="D35:E35"/>
  </mergeCells>
  <pageMargins left="0.75" right="0.75" top="1" bottom="1" header="0" footer="0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4"/>
  <dimension ref="A6:L51"/>
  <sheetViews>
    <sheetView showGridLines="0" zoomScale="85" zoomScaleNormal="85" workbookViewId="0">
      <selection sqref="A1:XFD1048576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10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</row>
    <row r="7" spans="1:10" ht="15" customHeight="1" x14ac:dyDescent="0.2">
      <c r="A7" s="41" t="s">
        <v>220</v>
      </c>
      <c r="B7" s="41"/>
      <c r="C7" s="41"/>
      <c r="D7" s="41"/>
      <c r="E7" s="41"/>
      <c r="F7" s="41"/>
      <c r="G7" s="41"/>
      <c r="H7" s="41"/>
      <c r="I7" s="77"/>
      <c r="J7" s="77"/>
    </row>
    <row r="8" spans="1:10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77"/>
      <c r="J8" s="77"/>
    </row>
    <row r="9" spans="1:10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77"/>
      <c r="J9" s="77"/>
    </row>
    <row r="10" spans="1:10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  <c r="I10" s="77"/>
      <c r="J10" s="77"/>
    </row>
    <row r="11" spans="1:10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20.25" customHeight="1" x14ac:dyDescent="0.2">
      <c r="A12" s="286"/>
      <c r="B12" s="279" t="s">
        <v>221</v>
      </c>
      <c r="C12" s="280"/>
      <c r="D12" s="288" t="s">
        <v>222</v>
      </c>
      <c r="E12" s="280"/>
      <c r="F12" s="279" t="s">
        <v>223</v>
      </c>
      <c r="G12" s="280"/>
      <c r="H12" s="279" t="s">
        <v>22</v>
      </c>
      <c r="I12" s="280"/>
      <c r="J12" s="281" t="s">
        <v>3</v>
      </c>
    </row>
    <row r="13" spans="1:10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282"/>
    </row>
    <row r="14" spans="1:10" x14ac:dyDescent="0.2">
      <c r="A14" s="48" t="s">
        <v>154</v>
      </c>
      <c r="B14" s="39">
        <v>7444</v>
      </c>
      <c r="C14" s="38">
        <v>1.0628743583702784E-2</v>
      </c>
      <c r="D14" s="39">
        <v>666715</v>
      </c>
      <c r="E14" s="38">
        <v>0.95195362418167673</v>
      </c>
      <c r="F14" s="39">
        <v>22172</v>
      </c>
      <c r="G14" s="38">
        <v>3.1657778444097007E-2</v>
      </c>
      <c r="H14" s="39">
        <v>4034</v>
      </c>
      <c r="I14" s="38">
        <v>5.7598537905235126E-3</v>
      </c>
      <c r="J14" s="37">
        <v>700365</v>
      </c>
    </row>
    <row r="15" spans="1:10" x14ac:dyDescent="0.2">
      <c r="A15" s="7" t="s">
        <v>1</v>
      </c>
      <c r="B15" s="9">
        <v>4634</v>
      </c>
      <c r="C15" s="18">
        <v>1.2455884289834504E-2</v>
      </c>
      <c r="D15" s="9">
        <v>352699</v>
      </c>
      <c r="E15" s="18">
        <v>0.94803149183002589</v>
      </c>
      <c r="F15" s="9">
        <v>12820</v>
      </c>
      <c r="G15" s="18">
        <v>3.4459308717237451E-2</v>
      </c>
      <c r="H15" s="9">
        <v>1880</v>
      </c>
      <c r="I15" s="18">
        <v>5.0533151629022161E-3</v>
      </c>
      <c r="J15" s="10">
        <v>372033</v>
      </c>
    </row>
    <row r="16" spans="1:10" x14ac:dyDescent="0.2">
      <c r="A16" s="36" t="s">
        <v>2</v>
      </c>
      <c r="B16" s="35">
        <v>2810</v>
      </c>
      <c r="C16" s="34">
        <v>8.5584103894838157E-3</v>
      </c>
      <c r="D16" s="35">
        <v>314016</v>
      </c>
      <c r="E16" s="34">
        <v>0.95639779247834511</v>
      </c>
      <c r="F16" s="35">
        <v>9352</v>
      </c>
      <c r="G16" s="34">
        <v>2.8483364399449339E-2</v>
      </c>
      <c r="H16" s="35">
        <v>2154</v>
      </c>
      <c r="I16" s="34">
        <v>6.5604327327217571E-3</v>
      </c>
      <c r="J16" s="33">
        <v>328332</v>
      </c>
    </row>
    <row r="17" spans="1:10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</row>
    <row r="18" spans="1:10" x14ac:dyDescent="0.2">
      <c r="B18" s="6"/>
      <c r="C18" s="6"/>
      <c r="D18" s="6"/>
      <c r="E18" s="6"/>
      <c r="F18" s="6"/>
      <c r="G18" s="6"/>
      <c r="H18" s="6"/>
      <c r="I18" s="6"/>
    </row>
    <row r="19" spans="1:10" ht="12" customHeight="1" x14ac:dyDescent="0.2">
      <c r="A19" s="266" t="s">
        <v>6</v>
      </c>
      <c r="B19" s="279" t="s">
        <v>221</v>
      </c>
      <c r="C19" s="280"/>
      <c r="D19" s="288" t="s">
        <v>222</v>
      </c>
      <c r="E19" s="280"/>
      <c r="F19" s="279" t="s">
        <v>223</v>
      </c>
      <c r="G19" s="280"/>
      <c r="H19" s="279" t="s">
        <v>22</v>
      </c>
      <c r="I19" s="280"/>
      <c r="J19" s="281" t="s">
        <v>3</v>
      </c>
    </row>
    <row r="20" spans="1:10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282"/>
    </row>
    <row r="21" spans="1:10" x14ac:dyDescent="0.2">
      <c r="A21" s="61" t="s">
        <v>151</v>
      </c>
      <c r="B21" s="31">
        <v>2069</v>
      </c>
      <c r="C21" s="22">
        <v>1.7332808350576785E-2</v>
      </c>
      <c r="D21" s="31">
        <v>113291</v>
      </c>
      <c r="E21" s="22">
        <v>0.9490822575375516</v>
      </c>
      <c r="F21" s="31">
        <v>3605</v>
      </c>
      <c r="G21" s="22">
        <v>3.0200470809004013E-2</v>
      </c>
      <c r="H21" s="31">
        <v>404</v>
      </c>
      <c r="I21" s="22">
        <v>3.3844633028675786E-3</v>
      </c>
      <c r="J21" s="21">
        <v>119369</v>
      </c>
    </row>
    <row r="22" spans="1:10" x14ac:dyDescent="0.2">
      <c r="A22" s="7" t="s">
        <v>7</v>
      </c>
      <c r="B22" s="9">
        <v>5206</v>
      </c>
      <c r="C22" s="18">
        <v>9.4443849811420705E-3</v>
      </c>
      <c r="D22" s="9">
        <v>525185</v>
      </c>
      <c r="E22" s="18">
        <v>0.95275630547850521</v>
      </c>
      <c r="F22" s="9">
        <v>17206</v>
      </c>
      <c r="G22" s="18">
        <v>3.1214000765564822E-2</v>
      </c>
      <c r="H22" s="9">
        <v>3630</v>
      </c>
      <c r="I22" s="18">
        <v>6.5853087747878821E-3</v>
      </c>
      <c r="J22" s="10">
        <v>551227</v>
      </c>
    </row>
    <row r="23" spans="1:10" x14ac:dyDescent="0.2">
      <c r="A23" s="36" t="s">
        <v>8</v>
      </c>
      <c r="B23" s="35">
        <v>169</v>
      </c>
      <c r="C23" s="34">
        <v>5.6770465920924452E-3</v>
      </c>
      <c r="D23" s="35">
        <v>28239</v>
      </c>
      <c r="E23" s="34">
        <v>0.94860425274614535</v>
      </c>
      <c r="F23" s="35">
        <v>1361</v>
      </c>
      <c r="G23" s="34">
        <v>4.5718700661762236E-2</v>
      </c>
      <c r="H23" s="35">
        <v>0</v>
      </c>
      <c r="I23" s="34">
        <v>0</v>
      </c>
      <c r="J23" s="33">
        <v>29769</v>
      </c>
    </row>
    <row r="24" spans="1:10" x14ac:dyDescent="0.2">
      <c r="A24" s="2" t="s">
        <v>25</v>
      </c>
      <c r="F24" s="3"/>
      <c r="G24" s="3"/>
      <c r="H24" s="3"/>
      <c r="I24" s="3"/>
    </row>
    <row r="25" spans="1:10" x14ac:dyDescent="0.2">
      <c r="F25" s="3"/>
      <c r="G25" s="3"/>
      <c r="H25" s="3"/>
      <c r="I25" s="3"/>
    </row>
    <row r="26" spans="1:10" x14ac:dyDescent="0.2">
      <c r="F26" s="3"/>
      <c r="G26" s="3"/>
      <c r="H26" s="3"/>
      <c r="I26" s="3"/>
    </row>
    <row r="27" spans="1:10" ht="12" customHeight="1" x14ac:dyDescent="0.2">
      <c r="A27" s="266" t="s">
        <v>13</v>
      </c>
      <c r="B27" s="279" t="s">
        <v>221</v>
      </c>
      <c r="C27" s="280"/>
      <c r="D27" s="288" t="s">
        <v>222</v>
      </c>
      <c r="E27" s="280"/>
      <c r="F27" s="279" t="s">
        <v>223</v>
      </c>
      <c r="G27" s="280"/>
      <c r="H27" s="279" t="s">
        <v>22</v>
      </c>
      <c r="I27" s="280"/>
      <c r="J27" s="281" t="s">
        <v>3</v>
      </c>
    </row>
    <row r="28" spans="1:10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282"/>
    </row>
    <row r="29" spans="1:10" x14ac:dyDescent="0.2">
      <c r="A29" s="61" t="s">
        <v>14</v>
      </c>
      <c r="B29" s="23">
        <v>0</v>
      </c>
      <c r="C29" s="22">
        <v>0</v>
      </c>
      <c r="D29" s="23">
        <v>20429</v>
      </c>
      <c r="E29" s="22">
        <v>0.93130014587892052</v>
      </c>
      <c r="F29" s="23">
        <v>1507</v>
      </c>
      <c r="G29" s="22">
        <v>6.8699854121079498E-2</v>
      </c>
      <c r="H29" s="23">
        <v>0</v>
      </c>
      <c r="I29" s="22">
        <v>0</v>
      </c>
      <c r="J29" s="21">
        <v>21936</v>
      </c>
    </row>
    <row r="30" spans="1:10" x14ac:dyDescent="0.2">
      <c r="A30" s="7" t="s">
        <v>15</v>
      </c>
      <c r="B30" s="26">
        <v>105</v>
      </c>
      <c r="C30" s="18">
        <v>1.3136658784671396E-3</v>
      </c>
      <c r="D30" s="26">
        <v>77444</v>
      </c>
      <c r="E30" s="18">
        <v>0.96890990754294437</v>
      </c>
      <c r="F30" s="26">
        <v>2380</v>
      </c>
      <c r="G30" s="18">
        <v>2.9776426578588498E-2</v>
      </c>
      <c r="H30" s="26">
        <v>0</v>
      </c>
      <c r="I30" s="18">
        <v>0</v>
      </c>
      <c r="J30" s="10">
        <v>79929</v>
      </c>
    </row>
    <row r="31" spans="1:10" x14ac:dyDescent="0.2">
      <c r="A31" s="30" t="s">
        <v>16</v>
      </c>
      <c r="B31" s="25">
        <v>313</v>
      </c>
      <c r="C31" s="29">
        <v>2.5441156150175976E-3</v>
      </c>
      <c r="D31" s="25">
        <v>119487</v>
      </c>
      <c r="E31" s="29">
        <v>0.97121003990928967</v>
      </c>
      <c r="F31" s="25">
        <v>2420</v>
      </c>
      <c r="G31" s="29">
        <v>1.9670159068187174E-2</v>
      </c>
      <c r="H31" s="25">
        <v>808</v>
      </c>
      <c r="I31" s="29">
        <v>6.5675572426013382E-3</v>
      </c>
      <c r="J31" s="24">
        <v>123029</v>
      </c>
    </row>
    <row r="32" spans="1:10" x14ac:dyDescent="0.2">
      <c r="A32" s="8" t="s">
        <v>17</v>
      </c>
      <c r="B32" s="13">
        <v>7025</v>
      </c>
      <c r="C32" s="19">
        <v>1.4776750124629529E-2</v>
      </c>
      <c r="D32" s="13">
        <v>449293</v>
      </c>
      <c r="E32" s="19">
        <v>0.94506624821995378</v>
      </c>
      <c r="F32" s="13">
        <v>15865</v>
      </c>
      <c r="G32" s="19">
        <v>3.3371265583949823E-2</v>
      </c>
      <c r="H32" s="13">
        <v>3226</v>
      </c>
      <c r="I32" s="19">
        <v>6.7857360714668842E-3</v>
      </c>
      <c r="J32" s="11">
        <v>475409</v>
      </c>
    </row>
    <row r="33" spans="1:12" x14ac:dyDescent="0.2">
      <c r="A33" s="2" t="s">
        <v>25</v>
      </c>
    </row>
    <row r="36" spans="1:12" x14ac:dyDescent="0.2">
      <c r="I36" s="15"/>
      <c r="K36" s="14"/>
      <c r="L36" s="15"/>
    </row>
    <row r="38" spans="1:12" x14ac:dyDescent="0.2">
      <c r="B38" s="2"/>
      <c r="C38" s="2"/>
      <c r="D38" s="2"/>
      <c r="E38" s="2"/>
    </row>
    <row r="39" spans="1:12" x14ac:dyDescent="0.2">
      <c r="B39" s="2"/>
      <c r="C39" s="2"/>
      <c r="D39" s="2"/>
      <c r="E39" s="2"/>
    </row>
    <row r="40" spans="1:12" x14ac:dyDescent="0.2">
      <c r="B40" s="2"/>
      <c r="C40" s="2"/>
      <c r="D40" s="2"/>
      <c r="E40" s="2"/>
    </row>
    <row r="41" spans="1:12" x14ac:dyDescent="0.2">
      <c r="B41" s="2"/>
      <c r="C41" s="2"/>
      <c r="D41" s="2"/>
      <c r="E41" s="2"/>
    </row>
    <row r="42" spans="1:12" x14ac:dyDescent="0.2">
      <c r="B42" s="2"/>
      <c r="C42" s="2"/>
      <c r="D42" s="2"/>
      <c r="E42" s="2"/>
    </row>
    <row r="48" spans="1:12" x14ac:dyDescent="0.2">
      <c r="C48" s="16"/>
      <c r="D48" s="17"/>
      <c r="G48" s="14"/>
    </row>
    <row r="49" spans="3:7" x14ac:dyDescent="0.2">
      <c r="C49" s="16"/>
      <c r="E49" s="16"/>
      <c r="F49" s="14"/>
      <c r="G49" s="14"/>
    </row>
    <row r="51" spans="3:7" x14ac:dyDescent="0.2">
      <c r="C51" s="16"/>
      <c r="G51" s="14"/>
    </row>
  </sheetData>
  <mergeCells count="20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19:A20"/>
    <mergeCell ref="B19:C19"/>
    <mergeCell ref="D19:E19"/>
    <mergeCell ref="F19:G19"/>
    <mergeCell ref="H19:I19"/>
    <mergeCell ref="J27:J28"/>
    <mergeCell ref="A27:A28"/>
    <mergeCell ref="B27:C27"/>
    <mergeCell ref="D27:E27"/>
    <mergeCell ref="F27:G27"/>
    <mergeCell ref="H27:I27"/>
  </mergeCells>
  <pageMargins left="0.75" right="0.75" top="1" bottom="1" header="0" footer="0"/>
  <pageSetup orientation="portrait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5"/>
  <dimension ref="A6:N51"/>
  <sheetViews>
    <sheetView showGridLines="0" zoomScale="70" zoomScaleNormal="70" workbookViewId="0">
      <selection activeCell="G34" sqref="G34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12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:12" ht="15" customHeight="1" x14ac:dyDescent="0.2">
      <c r="A7" s="41" t="s">
        <v>389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77"/>
    </row>
    <row r="8" spans="1:12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77"/>
    </row>
    <row r="9" spans="1:12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77"/>
    </row>
    <row r="10" spans="1:12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  <c r="I10" s="41"/>
      <c r="J10" s="41"/>
      <c r="K10" s="77"/>
      <c r="L10" s="77"/>
    </row>
    <row r="11" spans="1:12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2" ht="20.25" customHeight="1" x14ac:dyDescent="0.2">
      <c r="A12" s="286"/>
      <c r="B12" s="279" t="s">
        <v>416</v>
      </c>
      <c r="C12" s="280"/>
      <c r="D12" s="288" t="s">
        <v>417</v>
      </c>
      <c r="E12" s="280"/>
      <c r="F12" s="279" t="s">
        <v>418</v>
      </c>
      <c r="G12" s="280"/>
      <c r="H12" s="279" t="s">
        <v>419</v>
      </c>
      <c r="I12" s="280"/>
      <c r="J12" s="279" t="s">
        <v>420</v>
      </c>
      <c r="K12" s="280"/>
      <c r="L12" s="281" t="s">
        <v>3</v>
      </c>
    </row>
    <row r="13" spans="1:12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282"/>
    </row>
    <row r="14" spans="1:12" x14ac:dyDescent="0.2">
      <c r="A14" s="48" t="s">
        <v>154</v>
      </c>
      <c r="B14" s="39">
        <v>514237</v>
      </c>
      <c r="C14" s="38">
        <v>0.73375321582521325</v>
      </c>
      <c r="D14" s="39">
        <v>159423</v>
      </c>
      <c r="E14" s="38">
        <v>0.22747709504859231</v>
      </c>
      <c r="F14" s="39">
        <v>22593</v>
      </c>
      <c r="G14" s="38">
        <v>3.2237443834533572E-2</v>
      </c>
      <c r="H14" s="39">
        <v>2443</v>
      </c>
      <c r="I14" s="38">
        <v>3.4858617840820396E-3</v>
      </c>
      <c r="J14" s="39">
        <v>2135</v>
      </c>
      <c r="K14" s="38">
        <v>3.0463835075788597E-3</v>
      </c>
      <c r="L14" s="21">
        <v>700831</v>
      </c>
    </row>
    <row r="15" spans="1:12" x14ac:dyDescent="0.2">
      <c r="A15" s="7" t="s">
        <v>1</v>
      </c>
      <c r="B15" s="9">
        <v>264208</v>
      </c>
      <c r="C15" s="18">
        <v>0.70961469250065801</v>
      </c>
      <c r="D15" s="9">
        <v>94942</v>
      </c>
      <c r="E15" s="18">
        <v>0.25499696502527353</v>
      </c>
      <c r="F15" s="9">
        <v>10361</v>
      </c>
      <c r="G15" s="18">
        <v>2.7827763841364827E-2</v>
      </c>
      <c r="H15" s="9">
        <v>1448</v>
      </c>
      <c r="I15" s="18">
        <v>3.8890649592024196E-3</v>
      </c>
      <c r="J15" s="9">
        <v>1367</v>
      </c>
      <c r="K15" s="18">
        <v>3.6715136735011793E-3</v>
      </c>
      <c r="L15" s="10">
        <v>372326</v>
      </c>
    </row>
    <row r="16" spans="1:12" x14ac:dyDescent="0.2">
      <c r="A16" s="36" t="s">
        <v>2</v>
      </c>
      <c r="B16" s="35">
        <v>250029</v>
      </c>
      <c r="C16" s="34">
        <v>0.76111170301821895</v>
      </c>
      <c r="D16" s="35">
        <v>64481</v>
      </c>
      <c r="E16" s="34">
        <v>0.19628620568941113</v>
      </c>
      <c r="F16" s="35">
        <v>12232</v>
      </c>
      <c r="G16" s="34">
        <v>3.7235354104199328E-2</v>
      </c>
      <c r="H16" s="35">
        <v>995</v>
      </c>
      <c r="I16" s="34">
        <v>3.02887322871798E-3</v>
      </c>
      <c r="J16" s="35">
        <v>768</v>
      </c>
      <c r="K16" s="34">
        <v>2.3378639594526717E-3</v>
      </c>
      <c r="L16" s="33">
        <v>328505</v>
      </c>
    </row>
    <row r="17" spans="1:12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x14ac:dyDescent="0.2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12" customHeight="1" x14ac:dyDescent="0.2">
      <c r="A19" s="266" t="s">
        <v>6</v>
      </c>
      <c r="B19" s="279" t="s">
        <v>416</v>
      </c>
      <c r="C19" s="280"/>
      <c r="D19" s="288" t="s">
        <v>417</v>
      </c>
      <c r="E19" s="280"/>
      <c r="F19" s="279" t="s">
        <v>418</v>
      </c>
      <c r="G19" s="280"/>
      <c r="H19" s="279" t="s">
        <v>419</v>
      </c>
      <c r="I19" s="280"/>
      <c r="J19" s="279" t="s">
        <v>420</v>
      </c>
      <c r="K19" s="280"/>
      <c r="L19" s="281" t="s">
        <v>3</v>
      </c>
    </row>
    <row r="20" spans="1:12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282"/>
    </row>
    <row r="21" spans="1:12" x14ac:dyDescent="0.2">
      <c r="A21" s="61" t="s">
        <v>151</v>
      </c>
      <c r="B21" s="31">
        <v>84162</v>
      </c>
      <c r="C21" s="22">
        <v>0.7023156840655902</v>
      </c>
      <c r="D21" s="31">
        <v>30077</v>
      </c>
      <c r="E21" s="22">
        <v>0.25098677348020193</v>
      </c>
      <c r="F21" s="31">
        <v>5281</v>
      </c>
      <c r="G21" s="22">
        <v>4.4068928109483874E-2</v>
      </c>
      <c r="H21" s="31">
        <v>28</v>
      </c>
      <c r="I21" s="22">
        <v>2.3365460841991072E-4</v>
      </c>
      <c r="J21" s="31">
        <v>286</v>
      </c>
      <c r="K21" s="22">
        <v>2.3866149288605167E-3</v>
      </c>
      <c r="L21" s="21">
        <v>119835</v>
      </c>
    </row>
    <row r="22" spans="1:12" x14ac:dyDescent="0.2">
      <c r="A22" s="7" t="s">
        <v>7</v>
      </c>
      <c r="B22" s="9">
        <v>406141</v>
      </c>
      <c r="C22" s="18">
        <v>0.73679446035843676</v>
      </c>
      <c r="D22" s="9">
        <v>124326</v>
      </c>
      <c r="E22" s="18">
        <v>0.22554410433451191</v>
      </c>
      <c r="F22" s="9">
        <v>16833</v>
      </c>
      <c r="G22" s="18">
        <v>3.0537328541599015E-2</v>
      </c>
      <c r="H22" s="9">
        <v>2246</v>
      </c>
      <c r="I22" s="18">
        <v>4.0745464209844583E-3</v>
      </c>
      <c r="J22" s="9">
        <v>1681</v>
      </c>
      <c r="K22" s="18">
        <v>3.0495603444678871E-3</v>
      </c>
      <c r="L22" s="10">
        <v>551227</v>
      </c>
    </row>
    <row r="23" spans="1:12" x14ac:dyDescent="0.2">
      <c r="A23" s="36" t="s">
        <v>8</v>
      </c>
      <c r="B23" s="35">
        <v>23934</v>
      </c>
      <c r="C23" s="34">
        <v>0.8039907286102993</v>
      </c>
      <c r="D23" s="35">
        <v>5019</v>
      </c>
      <c r="E23" s="34">
        <v>0.16859820618764487</v>
      </c>
      <c r="F23" s="35">
        <v>480</v>
      </c>
      <c r="G23" s="34">
        <v>1.6124156001209311E-2</v>
      </c>
      <c r="H23" s="35">
        <v>169</v>
      </c>
      <c r="I23" s="34">
        <v>5.6770465920924452E-3</v>
      </c>
      <c r="J23" s="35">
        <v>168</v>
      </c>
      <c r="K23" s="34">
        <v>5.6434546004232589E-3</v>
      </c>
      <c r="L23" s="33">
        <v>29769</v>
      </c>
    </row>
    <row r="24" spans="1:12" x14ac:dyDescent="0.2">
      <c r="A24" s="2" t="s">
        <v>25</v>
      </c>
      <c r="F24" s="3"/>
      <c r="G24" s="3"/>
      <c r="H24" s="3"/>
      <c r="I24" s="3"/>
      <c r="J24" s="3"/>
      <c r="K24" s="3"/>
    </row>
    <row r="25" spans="1:12" x14ac:dyDescent="0.2">
      <c r="F25" s="3"/>
      <c r="G25" s="3"/>
      <c r="H25" s="3"/>
      <c r="I25" s="3"/>
      <c r="J25" s="3"/>
      <c r="K25" s="3"/>
    </row>
    <row r="26" spans="1:12" x14ac:dyDescent="0.2">
      <c r="F26" s="3"/>
      <c r="G26" s="3"/>
      <c r="H26" s="3"/>
      <c r="I26" s="3"/>
      <c r="J26" s="3"/>
      <c r="K26" s="3"/>
    </row>
    <row r="27" spans="1:12" ht="12" customHeight="1" x14ac:dyDescent="0.2">
      <c r="A27" s="266" t="s">
        <v>13</v>
      </c>
      <c r="B27" s="279" t="s">
        <v>416</v>
      </c>
      <c r="C27" s="280"/>
      <c r="D27" s="288" t="s">
        <v>417</v>
      </c>
      <c r="E27" s="280"/>
      <c r="F27" s="279" t="s">
        <v>418</v>
      </c>
      <c r="G27" s="280"/>
      <c r="H27" s="279" t="s">
        <v>419</v>
      </c>
      <c r="I27" s="280"/>
      <c r="J27" s="279" t="s">
        <v>420</v>
      </c>
      <c r="K27" s="280"/>
      <c r="L27" s="281" t="s">
        <v>3</v>
      </c>
    </row>
    <row r="28" spans="1:12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282"/>
    </row>
    <row r="29" spans="1:12" x14ac:dyDescent="0.2">
      <c r="A29" s="61" t="s">
        <v>14</v>
      </c>
      <c r="B29" s="23">
        <v>13897</v>
      </c>
      <c r="C29" s="22">
        <v>0.63352479941648432</v>
      </c>
      <c r="D29" s="23">
        <v>6391</v>
      </c>
      <c r="E29" s="22">
        <v>0.2913475565280817</v>
      </c>
      <c r="F29" s="23">
        <v>1648</v>
      </c>
      <c r="G29" s="22">
        <v>7.5127644055433984E-2</v>
      </c>
      <c r="H29" s="23">
        <v>0</v>
      </c>
      <c r="I29" s="22">
        <v>0</v>
      </c>
      <c r="J29" s="23">
        <v>0</v>
      </c>
      <c r="K29" s="22">
        <v>0</v>
      </c>
      <c r="L29" s="21">
        <v>21936</v>
      </c>
    </row>
    <row r="30" spans="1:12" x14ac:dyDescent="0.2">
      <c r="A30" s="7" t="s">
        <v>15</v>
      </c>
      <c r="B30" s="26">
        <v>56226</v>
      </c>
      <c r="C30" s="18">
        <v>0.70193003920001995</v>
      </c>
      <c r="D30" s="26">
        <v>18968</v>
      </c>
      <c r="E30" s="18">
        <v>0.23679808244488276</v>
      </c>
      <c r="F30" s="26">
        <v>4740</v>
      </c>
      <c r="G30" s="18">
        <v>5.9174552445631821E-2</v>
      </c>
      <c r="H30" s="26">
        <v>168</v>
      </c>
      <c r="I30" s="18">
        <v>2.0973259094654315E-3</v>
      </c>
      <c r="J30" s="26">
        <v>0</v>
      </c>
      <c r="K30" s="18">
        <v>0</v>
      </c>
      <c r="L30" s="10">
        <v>80102</v>
      </c>
    </row>
    <row r="31" spans="1:12" x14ac:dyDescent="0.2">
      <c r="A31" s="30" t="s">
        <v>16</v>
      </c>
      <c r="B31" s="25">
        <v>94180</v>
      </c>
      <c r="C31" s="29">
        <v>0.76369179870582704</v>
      </c>
      <c r="D31" s="25">
        <v>24688</v>
      </c>
      <c r="E31" s="29">
        <v>0.200191368936605</v>
      </c>
      <c r="F31" s="25">
        <v>2667</v>
      </c>
      <c r="G31" s="29">
        <v>2.1626311607012536E-2</v>
      </c>
      <c r="H31" s="25">
        <v>889</v>
      </c>
      <c r="I31" s="29">
        <v>7.2087705356708451E-3</v>
      </c>
      <c r="J31" s="25">
        <v>897</v>
      </c>
      <c r="K31" s="29">
        <v>7.2736413616386374E-3</v>
      </c>
      <c r="L31" s="28">
        <v>123322</v>
      </c>
    </row>
    <row r="32" spans="1:12" x14ac:dyDescent="0.2">
      <c r="A32" s="8" t="s">
        <v>17</v>
      </c>
      <c r="B32" s="13">
        <v>349872</v>
      </c>
      <c r="C32" s="19">
        <v>0.73593894940987659</v>
      </c>
      <c r="D32" s="13">
        <v>109376</v>
      </c>
      <c r="E32" s="19">
        <v>0.2300671632215629</v>
      </c>
      <c r="F32" s="13">
        <v>13537</v>
      </c>
      <c r="G32" s="19">
        <v>2.8474429386065474E-2</v>
      </c>
      <c r="H32" s="13">
        <v>1386</v>
      </c>
      <c r="I32" s="19">
        <v>2.9153844374002176E-3</v>
      </c>
      <c r="J32" s="13">
        <v>1237</v>
      </c>
      <c r="K32" s="19">
        <v>2.601970093119819E-3</v>
      </c>
      <c r="L32" s="11">
        <v>475409</v>
      </c>
    </row>
    <row r="33" spans="1:14" x14ac:dyDescent="0.2">
      <c r="A33" s="2" t="s">
        <v>25</v>
      </c>
    </row>
    <row r="36" spans="1:14" x14ac:dyDescent="0.2">
      <c r="K36" s="15"/>
      <c r="M36" s="14"/>
      <c r="N36" s="15"/>
    </row>
    <row r="38" spans="1:14" x14ac:dyDescent="0.2">
      <c r="B38" s="2"/>
      <c r="C38" s="2"/>
      <c r="D38" s="2"/>
      <c r="E38" s="2"/>
    </row>
    <row r="39" spans="1:14" x14ac:dyDescent="0.2">
      <c r="B39" s="2"/>
      <c r="C39" s="2"/>
      <c r="D39" s="2"/>
      <c r="E39" s="2"/>
    </row>
    <row r="40" spans="1:14" x14ac:dyDescent="0.2">
      <c r="B40" s="2"/>
      <c r="C40" s="2"/>
      <c r="D40" s="2"/>
      <c r="E40" s="2"/>
    </row>
    <row r="41" spans="1:14" x14ac:dyDescent="0.2">
      <c r="B41" s="2"/>
      <c r="C41" s="2"/>
      <c r="D41" s="2"/>
      <c r="E41" s="2"/>
    </row>
    <row r="42" spans="1:14" x14ac:dyDescent="0.2">
      <c r="B42" s="2"/>
      <c r="C42" s="2"/>
      <c r="D42" s="2"/>
      <c r="E42" s="2"/>
    </row>
    <row r="48" spans="1:14" x14ac:dyDescent="0.2">
      <c r="C48" s="16"/>
      <c r="D48" s="17"/>
      <c r="G48" s="14"/>
    </row>
    <row r="49" spans="3:7" x14ac:dyDescent="0.2">
      <c r="C49" s="16"/>
      <c r="E49" s="16"/>
      <c r="F49" s="14"/>
      <c r="G49" s="14"/>
    </row>
    <row r="51" spans="3:7" x14ac:dyDescent="0.2">
      <c r="C51" s="16"/>
      <c r="G51" s="14"/>
    </row>
  </sheetData>
  <mergeCells count="23">
    <mergeCell ref="L27:L28"/>
    <mergeCell ref="A27:A28"/>
    <mergeCell ref="B27:C27"/>
    <mergeCell ref="D27:E27"/>
    <mergeCell ref="F27:G27"/>
    <mergeCell ref="H27:I27"/>
    <mergeCell ref="J27:K27"/>
    <mergeCell ref="L19:L20"/>
    <mergeCell ref="A19:A20"/>
    <mergeCell ref="B19:C19"/>
    <mergeCell ref="D19:E19"/>
    <mergeCell ref="F19:G19"/>
    <mergeCell ref="H19:I19"/>
    <mergeCell ref="J19:K1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5" right="0.75" top="1" bottom="1" header="0" footer="0"/>
  <pageSetup orientation="portrait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6"/>
  <dimension ref="A6:F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265" t="s">
        <v>113</v>
      </c>
      <c r="B6" s="265"/>
      <c r="C6" s="265"/>
      <c r="D6" s="265"/>
      <c r="E6" s="265"/>
      <c r="F6" s="265"/>
    </row>
    <row r="7" spans="1:6" ht="15" customHeight="1" x14ac:dyDescent="0.2">
      <c r="A7" s="41" t="s">
        <v>147</v>
      </c>
      <c r="B7" s="41"/>
      <c r="C7" s="41"/>
      <c r="D7" s="41"/>
      <c r="E7" s="41"/>
      <c r="F7" s="41"/>
    </row>
    <row r="8" spans="1:6" ht="15" customHeight="1" x14ac:dyDescent="0.2">
      <c r="A8" s="41" t="s">
        <v>152</v>
      </c>
      <c r="B8" s="41"/>
      <c r="C8" s="41"/>
      <c r="D8" s="41"/>
      <c r="E8" s="41"/>
      <c r="F8" s="41"/>
    </row>
    <row r="9" spans="1:6" ht="15" customHeight="1" x14ac:dyDescent="0.2">
      <c r="A9" s="41" t="s">
        <v>150</v>
      </c>
      <c r="B9" s="41"/>
      <c r="C9" s="41"/>
      <c r="D9" s="41"/>
      <c r="E9" s="41"/>
      <c r="F9" s="41"/>
    </row>
    <row r="10" spans="1:6" ht="15" customHeight="1" x14ac:dyDescent="0.2">
      <c r="A10" s="179" t="s">
        <v>460</v>
      </c>
      <c r="B10" s="42"/>
      <c r="C10" s="42"/>
      <c r="D10" s="42"/>
      <c r="E10" s="42"/>
      <c r="F10" s="41"/>
    </row>
    <row r="11" spans="1:6" ht="14.25" x14ac:dyDescent="0.25">
      <c r="A11" s="285" t="s">
        <v>5</v>
      </c>
      <c r="B11" s="289"/>
      <c r="C11" s="289"/>
      <c r="D11" s="289"/>
      <c r="E11" s="289"/>
      <c r="F11" s="289"/>
    </row>
    <row r="12" spans="1:6" ht="20.25" customHeight="1" x14ac:dyDescent="0.2">
      <c r="A12" s="286"/>
      <c r="B12" s="279" t="s">
        <v>33</v>
      </c>
      <c r="C12" s="280"/>
      <c r="D12" s="288" t="s">
        <v>19</v>
      </c>
      <c r="E12" s="280"/>
      <c r="F12" s="290" t="s">
        <v>3</v>
      </c>
    </row>
    <row r="13" spans="1: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6" x14ac:dyDescent="0.2">
      <c r="A14" s="48" t="s">
        <v>154</v>
      </c>
      <c r="B14" s="39">
        <v>354641</v>
      </c>
      <c r="C14" s="38">
        <v>0.16067228093829738</v>
      </c>
      <c r="D14" s="39">
        <v>1852591</v>
      </c>
      <c r="E14" s="38">
        <v>0.83932771906170267</v>
      </c>
      <c r="F14" s="21">
        <v>2207232</v>
      </c>
    </row>
    <row r="15" spans="1:6" x14ac:dyDescent="0.2">
      <c r="A15" s="7" t="s">
        <v>1</v>
      </c>
      <c r="B15" s="9">
        <v>198924</v>
      </c>
      <c r="C15" s="18">
        <v>0.17787355422521672</v>
      </c>
      <c r="D15" s="9">
        <v>919422</v>
      </c>
      <c r="E15" s="18">
        <v>0.8221273399532345</v>
      </c>
      <c r="F15" s="10">
        <v>1118345</v>
      </c>
    </row>
    <row r="16" spans="1:6" x14ac:dyDescent="0.2">
      <c r="A16" s="36" t="s">
        <v>2</v>
      </c>
      <c r="B16" s="35">
        <v>155717</v>
      </c>
      <c r="C16" s="34">
        <v>0.14300565623430164</v>
      </c>
      <c r="D16" s="35">
        <v>933170</v>
      </c>
      <c r="E16" s="34">
        <v>0.85699434376569839</v>
      </c>
      <c r="F16" s="33">
        <v>1088887</v>
      </c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ht="12" customHeight="1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6" x14ac:dyDescent="0.2">
      <c r="A21" s="61" t="s">
        <v>151</v>
      </c>
      <c r="B21" s="31">
        <v>62445</v>
      </c>
      <c r="C21" s="22">
        <v>0.1033708720763731</v>
      </c>
      <c r="D21" s="31">
        <v>541642</v>
      </c>
      <c r="E21" s="22">
        <v>0.89662912792362692</v>
      </c>
      <c r="F21" s="21">
        <v>604087</v>
      </c>
    </row>
    <row r="22" spans="1:6" x14ac:dyDescent="0.2">
      <c r="A22" s="7" t="s">
        <v>7</v>
      </c>
      <c r="B22" s="9">
        <v>279927</v>
      </c>
      <c r="C22" s="18">
        <v>0.19987276209081445</v>
      </c>
      <c r="D22" s="9">
        <v>1120599</v>
      </c>
      <c r="E22" s="18">
        <v>0.8001272379091855</v>
      </c>
      <c r="F22" s="10">
        <v>1400526</v>
      </c>
    </row>
    <row r="23" spans="1:6" x14ac:dyDescent="0.2">
      <c r="A23" s="36" t="s">
        <v>8</v>
      </c>
      <c r="B23" s="35">
        <v>12269</v>
      </c>
      <c r="C23" s="34">
        <v>6.0551771789556806E-2</v>
      </c>
      <c r="D23" s="35">
        <v>190350</v>
      </c>
      <c r="E23" s="34">
        <v>0.93944329286348827</v>
      </c>
      <c r="F23" s="33">
        <v>202620</v>
      </c>
    </row>
    <row r="24" spans="1:6" x14ac:dyDescent="0.2">
      <c r="A24" s="2" t="s">
        <v>25</v>
      </c>
    </row>
    <row r="27" spans="1:6" ht="12" customHeight="1" x14ac:dyDescent="0.2">
      <c r="A27" s="266" t="s">
        <v>13</v>
      </c>
      <c r="B27" s="279" t="s">
        <v>20</v>
      </c>
      <c r="C27" s="280"/>
      <c r="D27" s="279" t="s">
        <v>19</v>
      </c>
      <c r="E27" s="280"/>
      <c r="F27" s="291" t="s">
        <v>3</v>
      </c>
    </row>
    <row r="28" spans="1:6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291"/>
    </row>
    <row r="29" spans="1:6" x14ac:dyDescent="0.2">
      <c r="A29" s="61" t="s">
        <v>14</v>
      </c>
      <c r="B29" s="23">
        <v>19036</v>
      </c>
      <c r="C29" s="22">
        <v>0.24491476358957864</v>
      </c>
      <c r="D29" s="23">
        <v>58689</v>
      </c>
      <c r="E29" s="22">
        <v>0.75508523641042136</v>
      </c>
      <c r="F29" s="21">
        <v>77725</v>
      </c>
    </row>
    <row r="30" spans="1:6" x14ac:dyDescent="0.2">
      <c r="A30" s="7" t="s">
        <v>15</v>
      </c>
      <c r="B30" s="26">
        <v>43622</v>
      </c>
      <c r="C30" s="18">
        <v>0.20980184686417852</v>
      </c>
      <c r="D30" s="26">
        <v>164298</v>
      </c>
      <c r="E30" s="18">
        <v>0.79019815313582142</v>
      </c>
      <c r="F30" s="10">
        <v>207920</v>
      </c>
    </row>
    <row r="31" spans="1:6" x14ac:dyDescent="0.2">
      <c r="A31" s="30" t="s">
        <v>16</v>
      </c>
      <c r="B31" s="25">
        <v>58660</v>
      </c>
      <c r="C31" s="29">
        <v>0.15568766919687882</v>
      </c>
      <c r="D31" s="25">
        <v>318120</v>
      </c>
      <c r="E31" s="29">
        <v>0.84431233080312118</v>
      </c>
      <c r="F31" s="28">
        <v>376780</v>
      </c>
    </row>
    <row r="32" spans="1:6" x14ac:dyDescent="0.2">
      <c r="A32" s="8" t="s">
        <v>17</v>
      </c>
      <c r="B32" s="13">
        <v>233185</v>
      </c>
      <c r="C32" s="19">
        <v>0.15108634310598301</v>
      </c>
      <c r="D32" s="13">
        <v>1310204</v>
      </c>
      <c r="E32" s="19">
        <v>0.84891365689401699</v>
      </c>
      <c r="F32" s="11">
        <v>1543389</v>
      </c>
    </row>
    <row r="33" spans="1:5" x14ac:dyDescent="0.2">
      <c r="A33" s="2" t="s">
        <v>25</v>
      </c>
    </row>
    <row r="36" spans="1:5" x14ac:dyDescent="0.2">
      <c r="B36" s="2"/>
      <c r="C36" s="2"/>
      <c r="D36" s="2"/>
      <c r="E36" s="2"/>
    </row>
    <row r="37" spans="1:5" x14ac:dyDescent="0.2">
      <c r="B37" s="2"/>
      <c r="C37" s="2"/>
      <c r="D37" s="2"/>
      <c r="E37" s="2"/>
    </row>
    <row r="38" spans="1:5" x14ac:dyDescent="0.2">
      <c r="B38" s="2"/>
      <c r="C38" s="2"/>
      <c r="D38" s="2"/>
      <c r="E38" s="2"/>
    </row>
    <row r="39" spans="1:5" x14ac:dyDescent="0.2">
      <c r="B39" s="2"/>
      <c r="C39" s="2"/>
      <c r="D39" s="2"/>
      <c r="E39" s="2"/>
    </row>
    <row r="40" spans="1:5" x14ac:dyDescent="0.2">
      <c r="B40" s="2"/>
      <c r="C40" s="2"/>
      <c r="D40" s="2"/>
      <c r="E40" s="2"/>
    </row>
    <row r="46" spans="1:5" x14ac:dyDescent="0.2">
      <c r="C46" s="16"/>
      <c r="D46" s="17"/>
    </row>
    <row r="47" spans="1:5" x14ac:dyDescent="0.2">
      <c r="C47" s="16"/>
      <c r="E47" s="16"/>
    </row>
    <row r="49" spans="3:3" x14ac:dyDescent="0.2">
      <c r="C49" s="16"/>
    </row>
  </sheetData>
  <mergeCells count="14">
    <mergeCell ref="A6:F6"/>
    <mergeCell ref="A11:A13"/>
    <mergeCell ref="B11:F11"/>
    <mergeCell ref="B12:C12"/>
    <mergeCell ref="D12:E12"/>
    <mergeCell ref="F12:F13"/>
    <mergeCell ref="A27:A28"/>
    <mergeCell ref="B27:C27"/>
    <mergeCell ref="D27:E27"/>
    <mergeCell ref="F27:F28"/>
    <mergeCell ref="A19:A20"/>
    <mergeCell ref="B19:C19"/>
    <mergeCell ref="D19:E19"/>
    <mergeCell ref="F19:F20"/>
  </mergeCells>
  <pageMargins left="0.75" right="0.75" top="1" bottom="1" header="0" footer="0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7"/>
  <dimension ref="A6:N51"/>
  <sheetViews>
    <sheetView showGridLines="0" zoomScale="85" zoomScaleNormal="85" workbookViewId="0">
      <selection activeCell="J44" sqref="J44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13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:13" ht="15" customHeight="1" x14ac:dyDescent="0.2">
      <c r="A7" s="41" t="s">
        <v>148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77"/>
    </row>
    <row r="8" spans="1:13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77"/>
    </row>
    <row r="9" spans="1:13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77"/>
    </row>
    <row r="10" spans="1:13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  <c r="I10" s="41"/>
      <c r="J10" s="41"/>
      <c r="K10" s="77"/>
      <c r="L10" s="77"/>
    </row>
    <row r="11" spans="1:13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3" ht="20.25" customHeight="1" x14ac:dyDescent="0.2">
      <c r="A12" s="286"/>
      <c r="B12" s="279" t="s">
        <v>139</v>
      </c>
      <c r="C12" s="280"/>
      <c r="D12" s="288" t="s">
        <v>140</v>
      </c>
      <c r="E12" s="280"/>
      <c r="F12" s="279" t="s">
        <v>141</v>
      </c>
      <c r="G12" s="280"/>
      <c r="H12" s="279" t="s">
        <v>142</v>
      </c>
      <c r="I12" s="280"/>
      <c r="J12" s="279" t="s">
        <v>23</v>
      </c>
      <c r="K12" s="280"/>
      <c r="L12" s="281" t="s">
        <v>3</v>
      </c>
    </row>
    <row r="13" spans="1:13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282"/>
    </row>
    <row r="14" spans="1:13" x14ac:dyDescent="0.2">
      <c r="A14" s="48" t="s">
        <v>154</v>
      </c>
      <c r="B14" s="39">
        <v>995</v>
      </c>
      <c r="C14" s="38">
        <v>2.8056541685817487E-3</v>
      </c>
      <c r="D14" s="39">
        <v>33611</v>
      </c>
      <c r="E14" s="38">
        <v>9.4774715839398158E-2</v>
      </c>
      <c r="F14" s="39">
        <v>118886</v>
      </c>
      <c r="G14" s="38">
        <v>0.33522914722212038</v>
      </c>
      <c r="H14" s="39">
        <v>159123</v>
      </c>
      <c r="I14" s="38">
        <v>0.44868754599721972</v>
      </c>
      <c r="J14" s="39">
        <v>42026</v>
      </c>
      <c r="K14" s="38">
        <v>0.11850293677267998</v>
      </c>
      <c r="L14" s="37">
        <v>354641</v>
      </c>
      <c r="M14" s="15"/>
    </row>
    <row r="15" spans="1:13" x14ac:dyDescent="0.2">
      <c r="A15" s="7" t="s">
        <v>1</v>
      </c>
      <c r="B15" s="9">
        <v>538</v>
      </c>
      <c r="C15" s="18">
        <v>2.7045504815909594E-3</v>
      </c>
      <c r="D15" s="9">
        <v>19859</v>
      </c>
      <c r="E15" s="18">
        <v>9.9832096680139149E-2</v>
      </c>
      <c r="F15" s="9">
        <v>80935</v>
      </c>
      <c r="G15" s="18">
        <v>0.40686392793227566</v>
      </c>
      <c r="H15" s="9">
        <v>80397</v>
      </c>
      <c r="I15" s="18">
        <v>0.4041593774506847</v>
      </c>
      <c r="J15" s="9">
        <v>17194</v>
      </c>
      <c r="K15" s="18">
        <v>8.6435020409804747E-2</v>
      </c>
      <c r="L15" s="10">
        <v>198924</v>
      </c>
    </row>
    <row r="16" spans="1:13" x14ac:dyDescent="0.2">
      <c r="A16" s="36" t="s">
        <v>2</v>
      </c>
      <c r="B16" s="35">
        <v>457</v>
      </c>
      <c r="C16" s="34">
        <v>2.9348112280611622E-3</v>
      </c>
      <c r="D16" s="35">
        <v>13751</v>
      </c>
      <c r="E16" s="34">
        <v>8.8307635004527443E-2</v>
      </c>
      <c r="F16" s="35">
        <v>37951</v>
      </c>
      <c r="G16" s="34">
        <v>0.24371777005721917</v>
      </c>
      <c r="H16" s="35">
        <v>78726</v>
      </c>
      <c r="I16" s="34">
        <v>0.50557100380819053</v>
      </c>
      <c r="J16" s="35">
        <v>24832</v>
      </c>
      <c r="K16" s="34">
        <v>0.1594687799020017</v>
      </c>
      <c r="L16" s="33">
        <v>155717</v>
      </c>
    </row>
    <row r="17" spans="1:12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x14ac:dyDescent="0.2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12" customHeight="1" x14ac:dyDescent="0.2">
      <c r="A19" s="266" t="s">
        <v>6</v>
      </c>
      <c r="B19" s="279" t="s">
        <v>223</v>
      </c>
      <c r="C19" s="280"/>
      <c r="D19" s="279" t="s">
        <v>223</v>
      </c>
      <c r="E19" s="280"/>
      <c r="F19" s="279" t="s">
        <v>223</v>
      </c>
      <c r="G19" s="280"/>
      <c r="H19" s="279" t="s">
        <v>223</v>
      </c>
      <c r="I19" s="280"/>
      <c r="J19" s="279" t="s">
        <v>223</v>
      </c>
      <c r="K19" s="280"/>
      <c r="L19" s="281" t="s">
        <v>3</v>
      </c>
    </row>
    <row r="20" spans="1:12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282"/>
    </row>
    <row r="21" spans="1:12" x14ac:dyDescent="0.2">
      <c r="A21" s="61" t="s">
        <v>151</v>
      </c>
      <c r="B21" s="31">
        <v>234</v>
      </c>
      <c r="C21" s="22">
        <v>3.7472976219072784E-3</v>
      </c>
      <c r="D21" s="31">
        <v>4229</v>
      </c>
      <c r="E21" s="22">
        <v>6.772359676515334E-2</v>
      </c>
      <c r="F21" s="31">
        <v>20761</v>
      </c>
      <c r="G21" s="22">
        <v>0.33246857234366245</v>
      </c>
      <c r="H21" s="31">
        <v>25238</v>
      </c>
      <c r="I21" s="22">
        <v>0.4041636640243414</v>
      </c>
      <c r="J21" s="31">
        <v>11983</v>
      </c>
      <c r="K21" s="22">
        <v>0.19189686924493554</v>
      </c>
      <c r="L21" s="21">
        <v>62445</v>
      </c>
    </row>
    <row r="22" spans="1:12" x14ac:dyDescent="0.2">
      <c r="A22" s="7" t="s">
        <v>7</v>
      </c>
      <c r="B22" s="9">
        <v>761</v>
      </c>
      <c r="C22" s="18">
        <v>2.7185659118270119E-3</v>
      </c>
      <c r="D22" s="9">
        <v>28347</v>
      </c>
      <c r="E22" s="18">
        <v>0.10126568712557202</v>
      </c>
      <c r="F22" s="9">
        <v>97733</v>
      </c>
      <c r="G22" s="18">
        <v>0.34913745369328431</v>
      </c>
      <c r="H22" s="9">
        <v>126236</v>
      </c>
      <c r="I22" s="18">
        <v>0.4509604289689812</v>
      </c>
      <c r="J22" s="9">
        <v>26849</v>
      </c>
      <c r="K22" s="18">
        <v>9.5914291940398744E-2</v>
      </c>
      <c r="L22" s="10">
        <v>279927</v>
      </c>
    </row>
    <row r="23" spans="1:12" x14ac:dyDescent="0.2">
      <c r="A23" s="36" t="s">
        <v>8</v>
      </c>
      <c r="B23" s="35">
        <v>0</v>
      </c>
      <c r="C23" s="34">
        <v>0</v>
      </c>
      <c r="D23" s="35">
        <v>1035</v>
      </c>
      <c r="E23" s="34">
        <v>8.4358953459939684E-2</v>
      </c>
      <c r="F23" s="35">
        <v>392</v>
      </c>
      <c r="G23" s="34">
        <v>3.1950444208981986E-2</v>
      </c>
      <c r="H23" s="35">
        <v>7649</v>
      </c>
      <c r="I23" s="34">
        <v>0.62344119325128378</v>
      </c>
      <c r="J23" s="35">
        <v>3194</v>
      </c>
      <c r="K23" s="34">
        <v>0.26033091531502162</v>
      </c>
      <c r="L23" s="33">
        <v>12269</v>
      </c>
    </row>
    <row r="24" spans="1:12" x14ac:dyDescent="0.2">
      <c r="A24" s="2" t="s">
        <v>25</v>
      </c>
      <c r="F24" s="3"/>
      <c r="G24" s="3"/>
      <c r="H24" s="3"/>
      <c r="I24" s="3"/>
      <c r="J24" s="3"/>
      <c r="K24" s="3"/>
    </row>
    <row r="25" spans="1:12" x14ac:dyDescent="0.2">
      <c r="F25" s="3"/>
      <c r="G25" s="3"/>
      <c r="H25" s="3"/>
      <c r="I25" s="3"/>
      <c r="J25" s="3"/>
      <c r="K25" s="3"/>
    </row>
    <row r="26" spans="1:12" x14ac:dyDescent="0.2">
      <c r="F26" s="3"/>
      <c r="G26" s="3"/>
      <c r="H26" s="3"/>
      <c r="I26" s="3"/>
      <c r="J26" s="3"/>
      <c r="K26" s="3"/>
    </row>
    <row r="27" spans="1:12" ht="12" customHeight="1" x14ac:dyDescent="0.2">
      <c r="A27" s="266" t="s">
        <v>13</v>
      </c>
      <c r="B27" s="279" t="s">
        <v>223</v>
      </c>
      <c r="C27" s="280"/>
      <c r="D27" s="279" t="s">
        <v>223</v>
      </c>
      <c r="E27" s="280"/>
      <c r="F27" s="279" t="s">
        <v>223</v>
      </c>
      <c r="G27" s="280"/>
      <c r="H27" s="279" t="s">
        <v>223</v>
      </c>
      <c r="I27" s="280"/>
      <c r="J27" s="279" t="s">
        <v>223</v>
      </c>
      <c r="K27" s="280"/>
      <c r="L27" s="281" t="s">
        <v>3</v>
      </c>
    </row>
    <row r="28" spans="1:12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282"/>
    </row>
    <row r="29" spans="1:12" x14ac:dyDescent="0.2">
      <c r="A29" s="61" t="s">
        <v>14</v>
      </c>
      <c r="B29" s="23">
        <v>0</v>
      </c>
      <c r="C29" s="22">
        <v>0</v>
      </c>
      <c r="D29" s="23">
        <v>3933</v>
      </c>
      <c r="E29" s="22">
        <v>0.20660853120403447</v>
      </c>
      <c r="F29" s="23">
        <v>5165</v>
      </c>
      <c r="G29" s="22">
        <v>0.27132801008615254</v>
      </c>
      <c r="H29" s="23">
        <v>8956</v>
      </c>
      <c r="I29" s="22">
        <v>0.47047699096448836</v>
      </c>
      <c r="J29" s="23">
        <v>982</v>
      </c>
      <c r="K29" s="22">
        <v>5.1586467745324646E-2</v>
      </c>
      <c r="L29" s="21">
        <v>19036</v>
      </c>
    </row>
    <row r="30" spans="1:12" x14ac:dyDescent="0.2">
      <c r="A30" s="7" t="s">
        <v>15</v>
      </c>
      <c r="B30" s="26">
        <v>0</v>
      </c>
      <c r="C30" s="18">
        <v>0</v>
      </c>
      <c r="D30" s="26">
        <v>5360</v>
      </c>
      <c r="E30" s="18">
        <v>0.12287377928568154</v>
      </c>
      <c r="F30" s="26">
        <v>11914</v>
      </c>
      <c r="G30" s="18">
        <v>0.27311906836000183</v>
      </c>
      <c r="H30" s="26">
        <v>21190</v>
      </c>
      <c r="I30" s="18">
        <v>0.48576406400440147</v>
      </c>
      <c r="J30" s="26">
        <v>5158</v>
      </c>
      <c r="K30" s="18">
        <v>0.11824308834991518</v>
      </c>
      <c r="L30" s="10">
        <v>43622</v>
      </c>
    </row>
    <row r="31" spans="1:12" x14ac:dyDescent="0.2">
      <c r="A31" s="30" t="s">
        <v>16</v>
      </c>
      <c r="B31" s="25">
        <v>446</v>
      </c>
      <c r="C31" s="29">
        <v>7.6031367200818274E-3</v>
      </c>
      <c r="D31" s="25">
        <v>7797</v>
      </c>
      <c r="E31" s="29">
        <v>0.13291851346743949</v>
      </c>
      <c r="F31" s="25">
        <v>21075</v>
      </c>
      <c r="G31" s="29">
        <v>0.35927378111148994</v>
      </c>
      <c r="H31" s="25">
        <v>24688</v>
      </c>
      <c r="I31" s="29">
        <v>0.42086600750085235</v>
      </c>
      <c r="J31" s="25">
        <v>4655</v>
      </c>
      <c r="K31" s="29">
        <v>7.9355608591885438E-2</v>
      </c>
      <c r="L31" s="24">
        <v>58660</v>
      </c>
    </row>
    <row r="32" spans="1:12" x14ac:dyDescent="0.2">
      <c r="A32" s="8" t="s">
        <v>17</v>
      </c>
      <c r="B32" s="13">
        <v>549</v>
      </c>
      <c r="C32" s="19">
        <v>2.3543538392263655E-3</v>
      </c>
      <c r="D32" s="13">
        <v>16521</v>
      </c>
      <c r="E32" s="19">
        <v>7.0849325642730027E-2</v>
      </c>
      <c r="F32" s="13">
        <v>80656</v>
      </c>
      <c r="G32" s="19">
        <v>0.34588845766237108</v>
      </c>
      <c r="H32" s="13">
        <v>104227</v>
      </c>
      <c r="I32" s="19">
        <v>0.44697128889079485</v>
      </c>
      <c r="J32" s="13">
        <v>31232</v>
      </c>
      <c r="K32" s="19">
        <v>0.13393657396487768</v>
      </c>
      <c r="L32" s="11">
        <v>233185</v>
      </c>
    </row>
    <row r="33" spans="1:14" x14ac:dyDescent="0.2">
      <c r="A33" s="2" t="s">
        <v>25</v>
      </c>
    </row>
    <row r="36" spans="1:14" x14ac:dyDescent="0.2">
      <c r="K36" s="15"/>
      <c r="M36" s="14"/>
      <c r="N36" s="15"/>
    </row>
    <row r="38" spans="1:14" x14ac:dyDescent="0.2">
      <c r="B38" s="2"/>
      <c r="C38" s="2"/>
      <c r="D38" s="2"/>
      <c r="E38" s="2"/>
    </row>
    <row r="39" spans="1:14" x14ac:dyDescent="0.2">
      <c r="B39" s="2"/>
      <c r="C39" s="2"/>
      <c r="D39" s="2"/>
      <c r="E39" s="2"/>
    </row>
    <row r="40" spans="1:14" x14ac:dyDescent="0.2">
      <c r="B40" s="2"/>
      <c r="C40" s="2"/>
      <c r="D40" s="2"/>
      <c r="E40" s="2"/>
    </row>
    <row r="41" spans="1:14" x14ac:dyDescent="0.2">
      <c r="B41" s="2"/>
      <c r="C41" s="2"/>
      <c r="D41" s="2"/>
      <c r="E41" s="2"/>
    </row>
    <row r="42" spans="1:14" x14ac:dyDescent="0.2">
      <c r="B42" s="2"/>
      <c r="C42" s="2"/>
      <c r="D42" s="2"/>
      <c r="E42" s="2"/>
    </row>
    <row r="48" spans="1:14" x14ac:dyDescent="0.2">
      <c r="C48" s="16"/>
      <c r="D48" s="17"/>
      <c r="G48" s="14"/>
    </row>
    <row r="49" spans="3:7" x14ac:dyDescent="0.2">
      <c r="C49" s="16"/>
      <c r="E49" s="16"/>
      <c r="F49" s="14"/>
      <c r="G49" s="14"/>
    </row>
    <row r="51" spans="3:7" x14ac:dyDescent="0.2">
      <c r="C51" s="16"/>
      <c r="G51" s="14"/>
    </row>
  </sheetData>
  <mergeCells count="23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19:A20"/>
    <mergeCell ref="B19:C19"/>
    <mergeCell ref="D19:E19"/>
    <mergeCell ref="F19:G19"/>
    <mergeCell ref="H19:I19"/>
    <mergeCell ref="J19:K19"/>
    <mergeCell ref="L27:L28"/>
    <mergeCell ref="A27:A28"/>
    <mergeCell ref="B27:C27"/>
    <mergeCell ref="D27:E27"/>
    <mergeCell ref="F27:G27"/>
    <mergeCell ref="H27:I27"/>
    <mergeCell ref="J27:K27"/>
  </mergeCells>
  <pageMargins left="0.75" right="0.75" top="1" bottom="1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rgb="FF92D050"/>
  </sheetPr>
  <dimension ref="A6:I57"/>
  <sheetViews>
    <sheetView showGridLines="0" zoomScale="85" zoomScaleNormal="85" workbookViewId="0">
      <selection activeCell="A7" sqref="A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265" t="s">
        <v>24</v>
      </c>
      <c r="B6" s="265"/>
      <c r="C6" s="265"/>
      <c r="D6" s="265"/>
      <c r="E6" s="265"/>
      <c r="F6" s="265"/>
    </row>
    <row r="7" spans="1:6" ht="15" customHeight="1" x14ac:dyDescent="0.2">
      <c r="A7" s="41" t="s">
        <v>30</v>
      </c>
      <c r="B7" s="41"/>
      <c r="C7" s="41"/>
      <c r="D7" s="41"/>
      <c r="E7" s="41"/>
      <c r="F7" s="41"/>
    </row>
    <row r="8" spans="1:6" ht="15" customHeight="1" x14ac:dyDescent="0.2">
      <c r="A8" s="41" t="s">
        <v>152</v>
      </c>
      <c r="B8" s="41"/>
      <c r="C8" s="41"/>
      <c r="D8" s="41"/>
      <c r="E8" s="41"/>
      <c r="F8" s="41"/>
    </row>
    <row r="9" spans="1:6" ht="15" customHeight="1" x14ac:dyDescent="0.2">
      <c r="A9" s="41" t="s">
        <v>150</v>
      </c>
      <c r="B9" s="41"/>
      <c r="C9" s="41"/>
      <c r="D9" s="41"/>
      <c r="E9" s="41"/>
      <c r="F9" s="41"/>
    </row>
    <row r="10" spans="1:6" ht="15" customHeight="1" x14ac:dyDescent="0.2">
      <c r="A10" s="42"/>
      <c r="B10" s="42"/>
      <c r="C10" s="42"/>
      <c r="D10" s="42"/>
      <c r="E10" s="42"/>
      <c r="F10" s="41"/>
    </row>
    <row r="11" spans="1:6" ht="14.25" x14ac:dyDescent="0.25">
      <c r="A11" s="285" t="s">
        <v>5</v>
      </c>
      <c r="B11" s="289"/>
      <c r="C11" s="289"/>
      <c r="D11" s="289"/>
      <c r="E11" s="289"/>
      <c r="F11" s="289"/>
    </row>
    <row r="12" spans="1:6" ht="20.25" customHeight="1" x14ac:dyDescent="0.2">
      <c r="A12" s="286"/>
      <c r="B12" s="279" t="s">
        <v>20</v>
      </c>
      <c r="C12" s="280"/>
      <c r="D12" s="279" t="s">
        <v>19</v>
      </c>
      <c r="E12" s="280"/>
      <c r="F12" s="290" t="s">
        <v>3</v>
      </c>
    </row>
    <row r="13" spans="1: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6" x14ac:dyDescent="0.2">
      <c r="A14" s="48" t="s">
        <v>154</v>
      </c>
      <c r="B14" s="39"/>
      <c r="C14" s="38"/>
      <c r="D14" s="39"/>
      <c r="E14" s="38"/>
      <c r="F14" s="21"/>
    </row>
    <row r="15" spans="1:6" x14ac:dyDescent="0.2">
      <c r="A15" s="7" t="s">
        <v>1</v>
      </c>
      <c r="B15" s="9"/>
      <c r="C15" s="18"/>
      <c r="D15" s="9"/>
      <c r="E15" s="18"/>
      <c r="F15" s="10"/>
    </row>
    <row r="16" spans="1:6" x14ac:dyDescent="0.2">
      <c r="A16" s="36" t="s">
        <v>2</v>
      </c>
      <c r="B16" s="35"/>
      <c r="C16" s="34"/>
      <c r="D16" s="35"/>
      <c r="E16" s="34"/>
      <c r="F16" s="33"/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6" x14ac:dyDescent="0.2">
      <c r="A21" s="61" t="s">
        <v>151</v>
      </c>
      <c r="B21" s="31"/>
      <c r="C21" s="22"/>
      <c r="D21" s="31"/>
      <c r="E21" s="22"/>
      <c r="F21" s="21"/>
    </row>
    <row r="22" spans="1:6" x14ac:dyDescent="0.2">
      <c r="A22" s="7" t="s">
        <v>7</v>
      </c>
      <c r="B22" s="9"/>
      <c r="C22" s="18"/>
      <c r="D22" s="9"/>
      <c r="E22" s="18"/>
      <c r="F22" s="10"/>
    </row>
    <row r="23" spans="1:6" x14ac:dyDescent="0.2">
      <c r="A23" s="36" t="s">
        <v>8</v>
      </c>
      <c r="B23" s="35"/>
      <c r="C23" s="34"/>
      <c r="D23" s="35"/>
      <c r="E23" s="34"/>
      <c r="F23" s="33"/>
    </row>
    <row r="24" spans="1:6" x14ac:dyDescent="0.2">
      <c r="A24" s="2" t="s">
        <v>25</v>
      </c>
    </row>
    <row r="26" spans="1:6" x14ac:dyDescent="0.2">
      <c r="A26" s="266" t="s">
        <v>9</v>
      </c>
      <c r="B26" s="279" t="s">
        <v>20</v>
      </c>
      <c r="C26" s="280"/>
      <c r="D26" s="279" t="s">
        <v>19</v>
      </c>
      <c r="E26" s="280"/>
      <c r="F26" s="291" t="s">
        <v>3</v>
      </c>
    </row>
    <row r="27" spans="1:6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291"/>
    </row>
    <row r="28" spans="1:6" x14ac:dyDescent="0.2">
      <c r="A28" s="61" t="s">
        <v>10</v>
      </c>
      <c r="B28" s="31"/>
      <c r="C28" s="22"/>
      <c r="D28" s="31"/>
      <c r="E28" s="22"/>
      <c r="F28" s="21"/>
    </row>
    <row r="29" spans="1:6" x14ac:dyDescent="0.2">
      <c r="A29" s="7" t="s">
        <v>50</v>
      </c>
      <c r="B29" s="9"/>
      <c r="C29" s="18"/>
      <c r="D29" s="9"/>
      <c r="E29" s="18"/>
      <c r="F29" s="10"/>
    </row>
    <row r="30" spans="1:6" x14ac:dyDescent="0.2">
      <c r="A30" s="30" t="s">
        <v>51</v>
      </c>
      <c r="B30" s="25"/>
      <c r="C30" s="29"/>
      <c r="D30" s="25"/>
      <c r="E30" s="29"/>
      <c r="F30" s="28"/>
    </row>
    <row r="31" spans="1:6" x14ac:dyDescent="0.2">
      <c r="A31" s="7" t="s">
        <v>11</v>
      </c>
      <c r="B31" s="9"/>
      <c r="C31" s="18"/>
      <c r="D31" s="9"/>
      <c r="E31" s="18"/>
      <c r="F31" s="10"/>
    </row>
    <row r="32" spans="1:6" x14ac:dyDescent="0.2">
      <c r="A32" s="36" t="s">
        <v>12</v>
      </c>
      <c r="B32" s="35"/>
      <c r="C32" s="34"/>
      <c r="D32" s="35"/>
      <c r="E32" s="34"/>
      <c r="F32" s="33"/>
    </row>
    <row r="33" spans="1:9" x14ac:dyDescent="0.2">
      <c r="A33" s="2" t="s">
        <v>25</v>
      </c>
      <c r="H33" s="15"/>
      <c r="I33" s="15"/>
    </row>
    <row r="35" spans="1:9" x14ac:dyDescent="0.2">
      <c r="A35" s="266" t="s">
        <v>13</v>
      </c>
      <c r="B35" s="279" t="s">
        <v>20</v>
      </c>
      <c r="C35" s="280"/>
      <c r="D35" s="279" t="s">
        <v>19</v>
      </c>
      <c r="E35" s="280"/>
      <c r="F35" s="291" t="s">
        <v>3</v>
      </c>
    </row>
    <row r="36" spans="1:9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291"/>
    </row>
    <row r="37" spans="1:9" x14ac:dyDescent="0.2">
      <c r="A37" s="61" t="s">
        <v>14</v>
      </c>
      <c r="B37" s="23"/>
      <c r="C37" s="22"/>
      <c r="D37" s="23"/>
      <c r="E37" s="22"/>
      <c r="F37" s="21"/>
    </row>
    <row r="38" spans="1:9" x14ac:dyDescent="0.2">
      <c r="A38" s="7" t="s">
        <v>15</v>
      </c>
      <c r="B38" s="26"/>
      <c r="C38" s="18"/>
      <c r="D38" s="26"/>
      <c r="E38" s="18"/>
      <c r="F38" s="10"/>
    </row>
    <row r="39" spans="1:9" x14ac:dyDescent="0.2">
      <c r="A39" s="30" t="s">
        <v>16</v>
      </c>
      <c r="B39" s="25"/>
      <c r="C39" s="29"/>
      <c r="D39" s="25"/>
      <c r="E39" s="29"/>
      <c r="F39" s="28"/>
    </row>
    <row r="40" spans="1:9" x14ac:dyDescent="0.2">
      <c r="A40" s="8" t="s">
        <v>17</v>
      </c>
      <c r="B40" s="13"/>
      <c r="C40" s="19"/>
      <c r="D40" s="13"/>
      <c r="E40" s="19"/>
      <c r="F40" s="11"/>
    </row>
    <row r="41" spans="1:9" x14ac:dyDescent="0.2">
      <c r="A41" s="2" t="s">
        <v>25</v>
      </c>
      <c r="H41" s="15"/>
      <c r="I41" s="15"/>
    </row>
    <row r="42" spans="1:9" x14ac:dyDescent="0.2">
      <c r="H42" s="15"/>
      <c r="I42" s="15"/>
    </row>
    <row r="46" spans="1:9" x14ac:dyDescent="0.2">
      <c r="B46" s="2"/>
      <c r="C46" s="2"/>
      <c r="D46" s="2"/>
      <c r="E46" s="2"/>
    </row>
    <row r="47" spans="1:9" x14ac:dyDescent="0.2">
      <c r="B47" s="2"/>
      <c r="C47" s="2"/>
      <c r="D47" s="2"/>
      <c r="E47" s="2"/>
    </row>
    <row r="48" spans="1:9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2" spans="2:5" x14ac:dyDescent="0.2">
      <c r="C52" s="43"/>
    </row>
    <row r="54" spans="2:5" x14ac:dyDescent="0.2">
      <c r="C54" s="16"/>
      <c r="D54" s="16"/>
    </row>
    <row r="55" spans="2:5" x14ac:dyDescent="0.2">
      <c r="C55" s="16"/>
      <c r="D55" s="16"/>
      <c r="E55" s="16"/>
    </row>
    <row r="57" spans="2:5" x14ac:dyDescent="0.2">
      <c r="C57" s="16"/>
      <c r="D57" s="16"/>
    </row>
  </sheetData>
  <mergeCells count="18"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8"/>
  <dimension ref="A6:N50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14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5" customHeight="1" x14ac:dyDescent="0.2">
      <c r="A7" s="41" t="s">
        <v>153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77"/>
      <c r="M7" s="77"/>
      <c r="N7" s="77"/>
    </row>
    <row r="8" spans="1:14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77"/>
      <c r="M8" s="77"/>
      <c r="N8" s="77"/>
    </row>
    <row r="9" spans="1:14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77"/>
      <c r="M9" s="77"/>
      <c r="N9" s="77"/>
    </row>
    <row r="10" spans="1:14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  <c r="I10" s="41"/>
      <c r="J10" s="41"/>
      <c r="K10" s="77"/>
      <c r="L10" s="77"/>
      <c r="M10" s="77"/>
      <c r="N10" s="77"/>
    </row>
    <row r="11" spans="1:14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ht="20.25" customHeight="1" x14ac:dyDescent="0.2">
      <c r="A12" s="286"/>
      <c r="B12" s="279" t="s">
        <v>143</v>
      </c>
      <c r="C12" s="280"/>
      <c r="D12" s="288" t="s">
        <v>27</v>
      </c>
      <c r="E12" s="280"/>
      <c r="F12" s="288" t="s">
        <v>144</v>
      </c>
      <c r="G12" s="280"/>
      <c r="H12" s="288" t="s">
        <v>145</v>
      </c>
      <c r="I12" s="303"/>
      <c r="J12" s="279" t="s">
        <v>146</v>
      </c>
      <c r="K12" s="280"/>
      <c r="L12" s="279" t="s">
        <v>23</v>
      </c>
      <c r="M12" s="280"/>
      <c r="N12" s="281" t="s">
        <v>3</v>
      </c>
    </row>
    <row r="13" spans="1:14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282"/>
    </row>
    <row r="14" spans="1:14" x14ac:dyDescent="0.2">
      <c r="A14" s="48" t="s">
        <v>154</v>
      </c>
      <c r="B14" s="39">
        <v>36554</v>
      </c>
      <c r="C14" s="38">
        <v>0.10309563294637922</v>
      </c>
      <c r="D14" s="39">
        <v>22982</v>
      </c>
      <c r="E14" s="38">
        <v>6.4817635180108524E-2</v>
      </c>
      <c r="F14" s="39">
        <v>21380</v>
      </c>
      <c r="G14" s="38">
        <v>6.0299409979580554E-2</v>
      </c>
      <c r="H14" s="39">
        <v>29369</v>
      </c>
      <c r="I14" s="38">
        <v>8.2831308311052454E-2</v>
      </c>
      <c r="J14" s="39">
        <v>242649</v>
      </c>
      <c r="K14" s="38">
        <v>0.68435881815412736</v>
      </c>
      <c r="L14" s="39">
        <v>1629</v>
      </c>
      <c r="M14" s="38">
        <v>4.5943750634582191E-3</v>
      </c>
      <c r="N14" s="21">
        <v>354564</v>
      </c>
    </row>
    <row r="15" spans="1:14" x14ac:dyDescent="0.2">
      <c r="A15" s="7" t="s">
        <v>1</v>
      </c>
      <c r="B15" s="9">
        <v>21238</v>
      </c>
      <c r="C15" s="18">
        <v>0.10676439243128029</v>
      </c>
      <c r="D15" s="9">
        <v>9960</v>
      </c>
      <c r="E15" s="18">
        <v>5.0069373227966459E-2</v>
      </c>
      <c r="F15" s="9">
        <v>15658</v>
      </c>
      <c r="G15" s="18">
        <v>7.8713478514407506E-2</v>
      </c>
      <c r="H15" s="9">
        <v>19317</v>
      </c>
      <c r="I15" s="18">
        <v>9.7107438016528921E-2</v>
      </c>
      <c r="J15" s="9">
        <v>132101</v>
      </c>
      <c r="K15" s="18">
        <v>0.66407773823168648</v>
      </c>
      <c r="L15" s="9">
        <v>650</v>
      </c>
      <c r="M15" s="18">
        <v>3.2675795781303414E-3</v>
      </c>
      <c r="N15" s="10">
        <v>198924</v>
      </c>
    </row>
    <row r="16" spans="1:14" x14ac:dyDescent="0.2">
      <c r="A16" s="36" t="s">
        <v>2</v>
      </c>
      <c r="B16" s="35">
        <v>15316</v>
      </c>
      <c r="C16" s="34">
        <v>9.8406579285530718E-2</v>
      </c>
      <c r="D16" s="35">
        <v>13023</v>
      </c>
      <c r="E16" s="34">
        <v>8.3673862760215878E-2</v>
      </c>
      <c r="F16" s="35">
        <v>5723</v>
      </c>
      <c r="G16" s="34">
        <v>3.6770753019789257E-2</v>
      </c>
      <c r="H16" s="35">
        <v>10052</v>
      </c>
      <c r="I16" s="34">
        <v>6.4584939604214853E-2</v>
      </c>
      <c r="J16" s="35">
        <v>110548</v>
      </c>
      <c r="K16" s="34">
        <v>0.71028013364173737</v>
      </c>
      <c r="L16" s="35">
        <v>979</v>
      </c>
      <c r="M16" s="34">
        <v>6.2901567720380367E-3</v>
      </c>
      <c r="N16" s="33">
        <v>155640</v>
      </c>
    </row>
    <row r="17" spans="1:14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2" customHeight="1" x14ac:dyDescent="0.2">
      <c r="A19" s="266" t="s">
        <v>6</v>
      </c>
      <c r="B19" s="279" t="s">
        <v>143</v>
      </c>
      <c r="C19" s="280"/>
      <c r="D19" s="288" t="s">
        <v>27</v>
      </c>
      <c r="E19" s="280"/>
      <c r="F19" s="288" t="s">
        <v>144</v>
      </c>
      <c r="G19" s="280"/>
      <c r="H19" s="288" t="s">
        <v>145</v>
      </c>
      <c r="I19" s="303"/>
      <c r="J19" s="279" t="s">
        <v>146</v>
      </c>
      <c r="K19" s="280"/>
      <c r="L19" s="279" t="s">
        <v>23</v>
      </c>
      <c r="M19" s="280"/>
      <c r="N19" s="281" t="s">
        <v>3</v>
      </c>
    </row>
    <row r="20" spans="1:14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282"/>
    </row>
    <row r="21" spans="1:14" x14ac:dyDescent="0.2">
      <c r="A21" s="61" t="s">
        <v>151</v>
      </c>
      <c r="B21" s="31">
        <v>6276</v>
      </c>
      <c r="C21" s="22">
        <v>0.10050444391064137</v>
      </c>
      <c r="D21" s="31">
        <v>2500</v>
      </c>
      <c r="E21" s="22">
        <v>4.0035231003282892E-2</v>
      </c>
      <c r="F21" s="31">
        <v>2613</v>
      </c>
      <c r="G21" s="22">
        <v>4.1844823444631273E-2</v>
      </c>
      <c r="H21" s="31">
        <v>4060</v>
      </c>
      <c r="I21" s="22">
        <v>6.5017215149331412E-2</v>
      </c>
      <c r="J21" s="31">
        <v>46561</v>
      </c>
      <c r="K21" s="22">
        <v>0.74563215629754187</v>
      </c>
      <c r="L21" s="31">
        <v>434</v>
      </c>
      <c r="M21" s="22">
        <v>6.9501161021699098E-3</v>
      </c>
      <c r="N21" s="21">
        <v>62445</v>
      </c>
    </row>
    <row r="22" spans="1:14" x14ac:dyDescent="0.2">
      <c r="A22" s="7" t="s">
        <v>7</v>
      </c>
      <c r="B22" s="9">
        <v>28746</v>
      </c>
      <c r="C22" s="18">
        <v>0.10271931391817045</v>
      </c>
      <c r="D22" s="9">
        <v>19819</v>
      </c>
      <c r="E22" s="18">
        <v>7.0820082186885833E-2</v>
      </c>
      <c r="F22" s="9">
        <v>18620</v>
      </c>
      <c r="G22" s="18">
        <v>6.6535644095050916E-2</v>
      </c>
      <c r="H22" s="9">
        <v>24532</v>
      </c>
      <c r="I22" s="18">
        <v>8.7661247096658929E-2</v>
      </c>
      <c r="J22" s="9">
        <v>187038</v>
      </c>
      <c r="K22" s="18">
        <v>0.66835090226907268</v>
      </c>
      <c r="L22" s="9">
        <v>1094</v>
      </c>
      <c r="M22" s="18">
        <v>3.9092370912989097E-3</v>
      </c>
      <c r="N22" s="10">
        <v>279850</v>
      </c>
    </row>
    <row r="23" spans="1:14" x14ac:dyDescent="0.2">
      <c r="A23" s="36" t="s">
        <v>8</v>
      </c>
      <c r="B23" s="35">
        <v>1533</v>
      </c>
      <c r="C23" s="34">
        <v>0.12494905860298312</v>
      </c>
      <c r="D23" s="35">
        <v>663</v>
      </c>
      <c r="E23" s="34">
        <v>5.4038633955497593E-2</v>
      </c>
      <c r="F23" s="35">
        <v>147</v>
      </c>
      <c r="G23" s="34">
        <v>1.1981416578368246E-2</v>
      </c>
      <c r="H23" s="35">
        <v>777</v>
      </c>
      <c r="I23" s="34">
        <v>6.3330344771375016E-2</v>
      </c>
      <c r="J23" s="35">
        <v>9050</v>
      </c>
      <c r="K23" s="34">
        <v>0.73763142880430355</v>
      </c>
      <c r="L23" s="35">
        <v>100</v>
      </c>
      <c r="M23" s="34">
        <v>8.1506235226994871E-3</v>
      </c>
      <c r="N23" s="33">
        <v>12269</v>
      </c>
    </row>
    <row r="24" spans="1:14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</row>
    <row r="25" spans="1:14" x14ac:dyDescent="0.2">
      <c r="F25" s="3"/>
      <c r="G25" s="3"/>
      <c r="H25" s="3"/>
      <c r="I25" s="3"/>
      <c r="J25" s="3"/>
      <c r="K25" s="3"/>
      <c r="L25" s="3"/>
      <c r="M25" s="3"/>
    </row>
    <row r="26" spans="1:14" x14ac:dyDescent="0.2">
      <c r="F26" s="3"/>
      <c r="G26" s="3"/>
      <c r="H26" s="3"/>
      <c r="I26" s="3"/>
      <c r="J26" s="3"/>
      <c r="K26" s="3"/>
      <c r="L26" s="3"/>
      <c r="M26" s="3"/>
    </row>
    <row r="27" spans="1:14" ht="12" customHeight="1" x14ac:dyDescent="0.2">
      <c r="A27" s="266" t="s">
        <v>13</v>
      </c>
      <c r="B27" s="279" t="s">
        <v>143</v>
      </c>
      <c r="C27" s="280"/>
      <c r="D27" s="288" t="s">
        <v>27</v>
      </c>
      <c r="E27" s="280"/>
      <c r="F27" s="288" t="s">
        <v>144</v>
      </c>
      <c r="G27" s="280"/>
      <c r="H27" s="288" t="s">
        <v>145</v>
      </c>
      <c r="I27" s="303"/>
      <c r="J27" s="279" t="s">
        <v>146</v>
      </c>
      <c r="K27" s="280"/>
      <c r="L27" s="279" t="s">
        <v>23</v>
      </c>
      <c r="M27" s="280"/>
      <c r="N27" s="281" t="s">
        <v>3</v>
      </c>
    </row>
    <row r="28" spans="1:14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282"/>
    </row>
    <row r="29" spans="1:14" x14ac:dyDescent="0.2">
      <c r="A29" s="61" t="s">
        <v>14</v>
      </c>
      <c r="B29" s="23">
        <v>2180</v>
      </c>
      <c r="C29" s="22">
        <v>0.11451985711283884</v>
      </c>
      <c r="D29" s="23">
        <v>28</v>
      </c>
      <c r="E29" s="22">
        <v>1.4708972473208657E-3</v>
      </c>
      <c r="F29" s="23">
        <v>754</v>
      </c>
      <c r="G29" s="22">
        <v>3.9609161588569024E-2</v>
      </c>
      <c r="H29" s="23">
        <v>1799</v>
      </c>
      <c r="I29" s="22">
        <v>9.4505148140365619E-2</v>
      </c>
      <c r="J29" s="23">
        <v>14175</v>
      </c>
      <c r="K29" s="22">
        <v>0.74464173145618828</v>
      </c>
      <c r="L29" s="23">
        <v>100</v>
      </c>
      <c r="M29" s="22">
        <v>5.2532044547173775E-3</v>
      </c>
      <c r="N29" s="21">
        <v>19036</v>
      </c>
    </row>
    <row r="30" spans="1:14" x14ac:dyDescent="0.2">
      <c r="A30" s="7" t="s">
        <v>15</v>
      </c>
      <c r="B30" s="26">
        <v>4572</v>
      </c>
      <c r="C30" s="18">
        <v>0.10480949979368209</v>
      </c>
      <c r="D30" s="26">
        <v>3755</v>
      </c>
      <c r="E30" s="18">
        <v>8.6080418137636977E-2</v>
      </c>
      <c r="F30" s="26">
        <v>3998</v>
      </c>
      <c r="G30" s="18">
        <v>9.1651001788088576E-2</v>
      </c>
      <c r="H30" s="26">
        <v>6056</v>
      </c>
      <c r="I30" s="18">
        <v>0.13882903122277751</v>
      </c>
      <c r="J30" s="26">
        <v>25099</v>
      </c>
      <c r="K30" s="18">
        <v>0.57537481087524645</v>
      </c>
      <c r="L30" s="26">
        <v>143</v>
      </c>
      <c r="M30" s="18">
        <v>3.2781623951217277E-3</v>
      </c>
      <c r="N30" s="10">
        <v>43622</v>
      </c>
    </row>
    <row r="31" spans="1:14" x14ac:dyDescent="0.2">
      <c r="A31" s="30" t="s">
        <v>16</v>
      </c>
      <c r="B31" s="25">
        <v>7024</v>
      </c>
      <c r="C31" s="29">
        <v>0.11974087964541426</v>
      </c>
      <c r="D31" s="25">
        <v>3670</v>
      </c>
      <c r="E31" s="29">
        <v>6.2563927719058984E-2</v>
      </c>
      <c r="F31" s="25">
        <v>2474</v>
      </c>
      <c r="G31" s="29">
        <v>4.2175247187180361E-2</v>
      </c>
      <c r="H31" s="25">
        <v>4933</v>
      </c>
      <c r="I31" s="29">
        <v>8.4094783498124784E-2</v>
      </c>
      <c r="J31" s="25">
        <v>39912</v>
      </c>
      <c r="K31" s="29">
        <v>0.68039549948857825</v>
      </c>
      <c r="L31" s="25">
        <v>648</v>
      </c>
      <c r="M31" s="29">
        <v>1.1046709853392431E-2</v>
      </c>
      <c r="N31" s="28">
        <v>58660</v>
      </c>
    </row>
    <row r="32" spans="1:14" x14ac:dyDescent="0.2">
      <c r="A32" s="8" t="s">
        <v>17</v>
      </c>
      <c r="B32" s="13">
        <v>22777</v>
      </c>
      <c r="C32" s="19">
        <v>9.7710493464374729E-2</v>
      </c>
      <c r="D32" s="13">
        <v>15530</v>
      </c>
      <c r="E32" s="19">
        <v>6.6621765970133889E-2</v>
      </c>
      <c r="F32" s="13">
        <v>14155</v>
      </c>
      <c r="G32" s="19">
        <v>6.0723187205875412E-2</v>
      </c>
      <c r="H32" s="13">
        <v>16444</v>
      </c>
      <c r="I32" s="19">
        <v>7.0542712145066425E-2</v>
      </c>
      <c r="J32" s="13">
        <v>163464</v>
      </c>
      <c r="K32" s="19">
        <v>0.70124020299690704</v>
      </c>
      <c r="L32" s="13">
        <v>738</v>
      </c>
      <c r="M32" s="19">
        <v>3.1659280931074572E-3</v>
      </c>
      <c r="N32" s="11">
        <v>233107</v>
      </c>
    </row>
    <row r="33" spans="1:14" x14ac:dyDescent="0.2">
      <c r="A33" s="2" t="s">
        <v>25</v>
      </c>
    </row>
    <row r="35" spans="1:14" x14ac:dyDescent="0.2">
      <c r="K35" s="15"/>
      <c r="M35" s="14"/>
      <c r="N35" s="15"/>
    </row>
    <row r="37" spans="1:14" x14ac:dyDescent="0.2">
      <c r="B37" s="2"/>
      <c r="C37" s="2"/>
      <c r="D37" s="2"/>
      <c r="E37" s="2"/>
    </row>
    <row r="38" spans="1:14" x14ac:dyDescent="0.2">
      <c r="B38" s="2"/>
      <c r="C38" s="2"/>
      <c r="D38" s="2"/>
      <c r="E38" s="2"/>
    </row>
    <row r="39" spans="1:14" x14ac:dyDescent="0.2">
      <c r="B39" s="2"/>
      <c r="C39" s="2"/>
      <c r="D39" s="2"/>
      <c r="E39" s="2"/>
    </row>
    <row r="40" spans="1:14" x14ac:dyDescent="0.2">
      <c r="B40" s="2"/>
      <c r="C40" s="2"/>
      <c r="D40" s="2"/>
      <c r="E40" s="2"/>
    </row>
    <row r="41" spans="1:14" x14ac:dyDescent="0.2">
      <c r="B41" s="2"/>
      <c r="C41" s="2"/>
      <c r="D41" s="2"/>
      <c r="E41" s="2"/>
    </row>
    <row r="47" spans="1:14" x14ac:dyDescent="0.2">
      <c r="C47" s="16"/>
      <c r="D47" s="17"/>
      <c r="G47" s="14"/>
    </row>
    <row r="48" spans="1:14" x14ac:dyDescent="0.2">
      <c r="C48" s="16"/>
      <c r="E48" s="16"/>
      <c r="F48" s="14"/>
      <c r="G48" s="14"/>
    </row>
    <row r="50" spans="3:7" x14ac:dyDescent="0.2">
      <c r="C50" s="16"/>
      <c r="G50" s="14"/>
    </row>
  </sheetData>
  <mergeCells count="26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19:A20"/>
    <mergeCell ref="B19:C19"/>
    <mergeCell ref="D19:E19"/>
    <mergeCell ref="F19:G19"/>
    <mergeCell ref="H19:I19"/>
    <mergeCell ref="J19:K19"/>
    <mergeCell ref="L27:M27"/>
    <mergeCell ref="N27:N28"/>
    <mergeCell ref="A27:A28"/>
    <mergeCell ref="B27:C27"/>
    <mergeCell ref="D27:E27"/>
    <mergeCell ref="F27:G27"/>
    <mergeCell ref="H27:I27"/>
    <mergeCell ref="J27:K27"/>
  </mergeCells>
  <pageMargins left="0.75" right="0.75" top="1" bottom="1" header="0" footer="0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9"/>
  <dimension ref="A6:L51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10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</row>
    <row r="7" spans="1:10" ht="15" customHeight="1" x14ac:dyDescent="0.2">
      <c r="A7" s="41" t="s">
        <v>224</v>
      </c>
      <c r="B7" s="41"/>
      <c r="C7" s="41"/>
      <c r="D7" s="41"/>
      <c r="E7" s="41"/>
      <c r="F7" s="41"/>
      <c r="G7" s="41"/>
      <c r="H7" s="41"/>
      <c r="I7" s="77"/>
      <c r="J7" s="77"/>
    </row>
    <row r="8" spans="1:10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77"/>
      <c r="J8" s="77"/>
    </row>
    <row r="9" spans="1:10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77"/>
      <c r="J9" s="77"/>
    </row>
    <row r="10" spans="1:10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  <c r="I10" s="77"/>
      <c r="J10" s="77"/>
    </row>
    <row r="11" spans="1:10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20.25" customHeight="1" x14ac:dyDescent="0.2">
      <c r="A12" s="286"/>
      <c r="B12" s="279" t="s">
        <v>221</v>
      </c>
      <c r="C12" s="280"/>
      <c r="D12" s="288" t="s">
        <v>222</v>
      </c>
      <c r="E12" s="280"/>
      <c r="F12" s="279" t="s">
        <v>223</v>
      </c>
      <c r="G12" s="280"/>
      <c r="H12" s="279" t="s">
        <v>22</v>
      </c>
      <c r="I12" s="280"/>
      <c r="J12" s="281" t="s">
        <v>3</v>
      </c>
    </row>
    <row r="13" spans="1:10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282"/>
    </row>
    <row r="14" spans="1:10" x14ac:dyDescent="0.2">
      <c r="A14" s="48" t="s">
        <v>154</v>
      </c>
      <c r="B14" s="39">
        <v>5052</v>
      </c>
      <c r="C14" s="38">
        <v>1.427477529661412E-2</v>
      </c>
      <c r="D14" s="39">
        <v>341894</v>
      </c>
      <c r="E14" s="38">
        <v>0.96604513564144656</v>
      </c>
      <c r="F14" s="39">
        <v>6305</v>
      </c>
      <c r="G14" s="38">
        <v>1.7815213429365009E-2</v>
      </c>
      <c r="H14" s="39">
        <v>660</v>
      </c>
      <c r="I14" s="38">
        <v>1.8648756325742913E-3</v>
      </c>
      <c r="J14" s="37">
        <v>353911</v>
      </c>
    </row>
    <row r="15" spans="1:10" x14ac:dyDescent="0.2">
      <c r="A15" s="7" t="s">
        <v>1</v>
      </c>
      <c r="B15" s="9">
        <v>4377</v>
      </c>
      <c r="C15" s="18">
        <v>2.2038609105465092E-2</v>
      </c>
      <c r="D15" s="9">
        <v>190519</v>
      </c>
      <c r="E15" s="18">
        <v>0.95928118989355815</v>
      </c>
      <c r="F15" s="9">
        <v>3195</v>
      </c>
      <c r="G15" s="18">
        <v>1.6087127277121537E-2</v>
      </c>
      <c r="H15" s="9">
        <v>515</v>
      </c>
      <c r="I15" s="18">
        <v>2.5930737238552713E-3</v>
      </c>
      <c r="J15" s="10">
        <v>198606</v>
      </c>
    </row>
    <row r="16" spans="1:10" x14ac:dyDescent="0.2">
      <c r="A16" s="36" t="s">
        <v>2</v>
      </c>
      <c r="B16" s="35">
        <v>675</v>
      </c>
      <c r="C16" s="34">
        <v>4.3462863397830077E-3</v>
      </c>
      <c r="D16" s="35">
        <v>151375</v>
      </c>
      <c r="E16" s="34">
        <v>0.97469495508837445</v>
      </c>
      <c r="F16" s="35">
        <v>3110</v>
      </c>
      <c r="G16" s="34">
        <v>2.0025111876629857E-2</v>
      </c>
      <c r="H16" s="35">
        <v>145</v>
      </c>
      <c r="I16" s="34">
        <v>9.3364669521264613E-4</v>
      </c>
      <c r="J16" s="33">
        <v>155305</v>
      </c>
    </row>
    <row r="17" spans="1:10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</row>
    <row r="18" spans="1:10" x14ac:dyDescent="0.2">
      <c r="B18" s="6"/>
      <c r="C18" s="6"/>
      <c r="D18" s="6"/>
      <c r="E18" s="6"/>
      <c r="F18" s="6"/>
      <c r="G18" s="6"/>
      <c r="H18" s="6"/>
      <c r="I18" s="6"/>
    </row>
    <row r="19" spans="1:10" ht="12" customHeight="1" x14ac:dyDescent="0.2">
      <c r="A19" s="266" t="s">
        <v>6</v>
      </c>
      <c r="B19" s="279" t="s">
        <v>221</v>
      </c>
      <c r="C19" s="280"/>
      <c r="D19" s="288" t="s">
        <v>222</v>
      </c>
      <c r="E19" s="280"/>
      <c r="F19" s="279" t="s">
        <v>223</v>
      </c>
      <c r="G19" s="280"/>
      <c r="H19" s="279" t="s">
        <v>22</v>
      </c>
      <c r="I19" s="280"/>
      <c r="J19" s="281" t="s">
        <v>3</v>
      </c>
    </row>
    <row r="20" spans="1:10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282"/>
    </row>
    <row r="21" spans="1:10" x14ac:dyDescent="0.2">
      <c r="A21" s="61" t="s">
        <v>151</v>
      </c>
      <c r="B21" s="31">
        <v>348</v>
      </c>
      <c r="C21" s="22">
        <v>5.5729041556569778E-3</v>
      </c>
      <c r="D21" s="31">
        <v>61674</v>
      </c>
      <c r="E21" s="22">
        <v>0.98765313475858751</v>
      </c>
      <c r="F21" s="31">
        <v>422</v>
      </c>
      <c r="G21" s="22">
        <v>6.7579469933541515E-3</v>
      </c>
      <c r="H21" s="31">
        <v>0</v>
      </c>
      <c r="I21" s="22">
        <v>0</v>
      </c>
      <c r="J21" s="21">
        <v>62445</v>
      </c>
    </row>
    <row r="22" spans="1:10" x14ac:dyDescent="0.2">
      <c r="A22" s="7" t="s">
        <v>7</v>
      </c>
      <c r="B22" s="9">
        <v>4534</v>
      </c>
      <c r="C22" s="18">
        <v>1.6229779892111697E-2</v>
      </c>
      <c r="D22" s="9">
        <v>268354</v>
      </c>
      <c r="E22" s="18">
        <v>0.96059249077365294</v>
      </c>
      <c r="F22" s="9">
        <v>5883</v>
      </c>
      <c r="G22" s="18">
        <v>2.105862265224815E-2</v>
      </c>
      <c r="H22" s="9">
        <v>593</v>
      </c>
      <c r="I22" s="18">
        <v>2.1226862540851868E-3</v>
      </c>
      <c r="J22" s="10">
        <v>279363</v>
      </c>
    </row>
    <row r="23" spans="1:10" x14ac:dyDescent="0.2">
      <c r="A23" s="36" t="s">
        <v>8</v>
      </c>
      <c r="B23" s="35">
        <v>169</v>
      </c>
      <c r="C23" s="34">
        <v>1.3963480128893663E-2</v>
      </c>
      <c r="D23" s="35">
        <v>11867</v>
      </c>
      <c r="E23" s="34">
        <v>0.98050070230521358</v>
      </c>
      <c r="F23" s="35">
        <v>0</v>
      </c>
      <c r="G23" s="34">
        <v>0</v>
      </c>
      <c r="H23" s="35">
        <v>67</v>
      </c>
      <c r="I23" s="34">
        <v>5.5358175658927538E-3</v>
      </c>
      <c r="J23" s="33">
        <v>12103</v>
      </c>
    </row>
    <row r="24" spans="1:10" x14ac:dyDescent="0.2">
      <c r="A24" s="2" t="s">
        <v>25</v>
      </c>
      <c r="F24" s="3"/>
      <c r="G24" s="3"/>
      <c r="H24" s="3"/>
      <c r="I24" s="3"/>
    </row>
    <row r="25" spans="1:10" x14ac:dyDescent="0.2">
      <c r="F25" s="3"/>
      <c r="G25" s="3"/>
      <c r="H25" s="3"/>
      <c r="I25" s="3"/>
    </row>
    <row r="26" spans="1:10" x14ac:dyDescent="0.2">
      <c r="F26" s="3"/>
      <c r="G26" s="3"/>
      <c r="H26" s="3"/>
      <c r="I26" s="3"/>
    </row>
    <row r="27" spans="1:10" ht="12" customHeight="1" x14ac:dyDescent="0.2">
      <c r="A27" s="266" t="s">
        <v>13</v>
      </c>
      <c r="B27" s="279" t="s">
        <v>221</v>
      </c>
      <c r="C27" s="280"/>
      <c r="D27" s="288" t="s">
        <v>222</v>
      </c>
      <c r="E27" s="280"/>
      <c r="F27" s="279" t="s">
        <v>223</v>
      </c>
      <c r="G27" s="280"/>
      <c r="H27" s="279" t="s">
        <v>22</v>
      </c>
      <c r="I27" s="280"/>
      <c r="J27" s="281" t="s">
        <v>3</v>
      </c>
    </row>
    <row r="28" spans="1:10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282"/>
    </row>
    <row r="29" spans="1:10" x14ac:dyDescent="0.2">
      <c r="A29" s="61" t="s">
        <v>14</v>
      </c>
      <c r="B29" s="23">
        <v>0</v>
      </c>
      <c r="C29" s="22">
        <v>0</v>
      </c>
      <c r="D29" s="23">
        <v>19036</v>
      </c>
      <c r="E29" s="22">
        <v>1</v>
      </c>
      <c r="F29" s="23">
        <v>0</v>
      </c>
      <c r="G29" s="22">
        <v>0</v>
      </c>
      <c r="H29" s="23">
        <v>0</v>
      </c>
      <c r="I29" s="22">
        <v>0</v>
      </c>
      <c r="J29" s="21">
        <v>19036</v>
      </c>
    </row>
    <row r="30" spans="1:10" x14ac:dyDescent="0.2">
      <c r="A30" s="7" t="s">
        <v>15</v>
      </c>
      <c r="B30" s="26">
        <v>105</v>
      </c>
      <c r="C30" s="18">
        <v>2.4206376651220692E-3</v>
      </c>
      <c r="D30" s="26">
        <v>43037</v>
      </c>
      <c r="E30" s="18">
        <v>0.99216174470341423</v>
      </c>
      <c r="F30" s="26">
        <v>235</v>
      </c>
      <c r="G30" s="18">
        <v>5.4176176314636787E-3</v>
      </c>
      <c r="H30" s="26">
        <v>0</v>
      </c>
      <c r="I30" s="18">
        <v>0</v>
      </c>
      <c r="J30" s="10">
        <v>43377</v>
      </c>
    </row>
    <row r="31" spans="1:10" x14ac:dyDescent="0.2">
      <c r="A31" s="30" t="s">
        <v>16</v>
      </c>
      <c r="B31" s="25">
        <v>447</v>
      </c>
      <c r="C31" s="29">
        <v>7.6518821575911125E-3</v>
      </c>
      <c r="D31" s="25">
        <v>56253</v>
      </c>
      <c r="E31" s="29">
        <v>0.96295598883886535</v>
      </c>
      <c r="F31" s="25">
        <v>1642</v>
      </c>
      <c r="G31" s="29">
        <v>2.8108256158310082E-2</v>
      </c>
      <c r="H31" s="25">
        <v>76</v>
      </c>
      <c r="I31" s="29">
        <v>1.3009911498365202E-3</v>
      </c>
      <c r="J31" s="24">
        <v>58417</v>
      </c>
    </row>
    <row r="32" spans="1:10" x14ac:dyDescent="0.2">
      <c r="A32" s="8" t="s">
        <v>17</v>
      </c>
      <c r="B32" s="13">
        <v>4500</v>
      </c>
      <c r="C32" s="19">
        <v>1.9318030591174665E-2</v>
      </c>
      <c r="D32" s="13">
        <v>223430</v>
      </c>
      <c r="E32" s="19">
        <v>0.95916168333025675</v>
      </c>
      <c r="F32" s="13">
        <v>4428</v>
      </c>
      <c r="G32" s="19">
        <v>1.9008942101715869E-2</v>
      </c>
      <c r="H32" s="13">
        <v>584</v>
      </c>
      <c r="I32" s="19">
        <v>2.5070510811657787E-3</v>
      </c>
      <c r="J32" s="11">
        <v>232943</v>
      </c>
    </row>
    <row r="33" spans="1:12" x14ac:dyDescent="0.2">
      <c r="A33" s="2" t="s">
        <v>25</v>
      </c>
    </row>
    <row r="36" spans="1:12" x14ac:dyDescent="0.2">
      <c r="I36" s="15"/>
      <c r="K36" s="14"/>
      <c r="L36" s="15"/>
    </row>
    <row r="38" spans="1:12" x14ac:dyDescent="0.2">
      <c r="B38" s="2"/>
      <c r="C38" s="2"/>
      <c r="D38" s="2"/>
      <c r="E38" s="2"/>
    </row>
    <row r="39" spans="1:12" x14ac:dyDescent="0.2">
      <c r="B39" s="2"/>
      <c r="C39" s="2"/>
      <c r="D39" s="2"/>
      <c r="E39" s="2"/>
    </row>
    <row r="40" spans="1:12" x14ac:dyDescent="0.2">
      <c r="B40" s="2"/>
      <c r="C40" s="2"/>
      <c r="D40" s="2"/>
      <c r="E40" s="2"/>
    </row>
    <row r="41" spans="1:12" x14ac:dyDescent="0.2">
      <c r="B41" s="2"/>
      <c r="C41" s="2"/>
      <c r="D41" s="2"/>
      <c r="E41" s="2"/>
    </row>
    <row r="42" spans="1:12" x14ac:dyDescent="0.2">
      <c r="B42" s="2"/>
      <c r="C42" s="2"/>
      <c r="D42" s="2"/>
      <c r="E42" s="2"/>
    </row>
    <row r="48" spans="1:12" x14ac:dyDescent="0.2">
      <c r="C48" s="16"/>
      <c r="D48" s="17"/>
      <c r="G48" s="14"/>
    </row>
    <row r="49" spans="3:7" x14ac:dyDescent="0.2">
      <c r="C49" s="16"/>
      <c r="E49" s="16"/>
      <c r="F49" s="14"/>
      <c r="G49" s="14"/>
    </row>
    <row r="51" spans="3:7" x14ac:dyDescent="0.2">
      <c r="C51" s="16"/>
      <c r="G51" s="14"/>
    </row>
  </sheetData>
  <mergeCells count="20">
    <mergeCell ref="J19:J20"/>
    <mergeCell ref="A6:J6"/>
    <mergeCell ref="A11:A13"/>
    <mergeCell ref="B11:J11"/>
    <mergeCell ref="B12:C12"/>
    <mergeCell ref="D12:E12"/>
    <mergeCell ref="F12:G12"/>
    <mergeCell ref="H12:I12"/>
    <mergeCell ref="J12:J13"/>
    <mergeCell ref="A19:A20"/>
    <mergeCell ref="B19:C19"/>
    <mergeCell ref="D19:E19"/>
    <mergeCell ref="F19:G19"/>
    <mergeCell ref="H19:I19"/>
    <mergeCell ref="J27:J28"/>
    <mergeCell ref="A27:A28"/>
    <mergeCell ref="B27:C27"/>
    <mergeCell ref="D27:E27"/>
    <mergeCell ref="F27:G27"/>
    <mergeCell ref="H27:I27"/>
  </mergeCells>
  <pageMargins left="0.75" right="0.75" top="1" bottom="1" header="0" footer="0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50"/>
  <dimension ref="A6:N51"/>
  <sheetViews>
    <sheetView showGridLines="0" topLeftCell="A4" zoomScale="80" zoomScaleNormal="80" workbookViewId="0">
      <selection activeCell="J45" sqref="J45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12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:12" ht="15" customHeight="1" x14ac:dyDescent="0.2">
      <c r="A7" s="41" t="s">
        <v>421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77"/>
    </row>
    <row r="8" spans="1:12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77"/>
    </row>
    <row r="9" spans="1:12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77"/>
    </row>
    <row r="10" spans="1:12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  <c r="I10" s="41"/>
      <c r="J10" s="41"/>
      <c r="K10" s="77"/>
      <c r="L10" s="77"/>
    </row>
    <row r="11" spans="1:12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2" ht="20.25" customHeight="1" x14ac:dyDescent="0.2">
      <c r="A12" s="286"/>
      <c r="B12" s="279" t="s">
        <v>416</v>
      </c>
      <c r="C12" s="280"/>
      <c r="D12" s="288" t="s">
        <v>417</v>
      </c>
      <c r="E12" s="280"/>
      <c r="F12" s="279" t="s">
        <v>418</v>
      </c>
      <c r="G12" s="280"/>
      <c r="H12" s="279" t="s">
        <v>419</v>
      </c>
      <c r="I12" s="280"/>
      <c r="J12" s="279" t="s">
        <v>420</v>
      </c>
      <c r="K12" s="280"/>
      <c r="L12" s="281" t="s">
        <v>3</v>
      </c>
    </row>
    <row r="13" spans="1:12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282"/>
    </row>
    <row r="14" spans="1:12" x14ac:dyDescent="0.2">
      <c r="A14" s="48" t="s">
        <v>154</v>
      </c>
      <c r="B14" s="39">
        <v>277515</v>
      </c>
      <c r="C14" s="38">
        <v>0.78260759215235065</v>
      </c>
      <c r="D14" s="39">
        <v>65422</v>
      </c>
      <c r="E14" s="38">
        <v>0.18449364500582341</v>
      </c>
      <c r="F14" s="39">
        <v>9127</v>
      </c>
      <c r="G14" s="38">
        <v>2.5738642933082912E-2</v>
      </c>
      <c r="H14" s="39">
        <v>2203</v>
      </c>
      <c r="I14" s="38">
        <v>6.212581393840436E-3</v>
      </c>
      <c r="J14" s="39">
        <v>337</v>
      </c>
      <c r="K14" s="38">
        <v>9.5035857000645794E-4</v>
      </c>
      <c r="L14" s="21">
        <v>354603</v>
      </c>
    </row>
    <row r="15" spans="1:12" x14ac:dyDescent="0.2">
      <c r="A15" s="7" t="s">
        <v>1</v>
      </c>
      <c r="B15" s="9">
        <v>151853</v>
      </c>
      <c r="C15" s="18">
        <v>0.76351779411321063</v>
      </c>
      <c r="D15" s="9">
        <v>41986</v>
      </c>
      <c r="E15" s="18">
        <v>0.21110585963818468</v>
      </c>
      <c r="F15" s="9">
        <v>3569</v>
      </c>
      <c r="G15" s="18">
        <v>1.794495339038444E-2</v>
      </c>
      <c r="H15" s="9">
        <v>1308</v>
      </c>
      <c r="I15" s="18">
        <v>6.5766318393451527E-3</v>
      </c>
      <c r="J15" s="9">
        <v>169</v>
      </c>
      <c r="K15" s="18">
        <v>8.4973301288175131E-4</v>
      </c>
      <c r="L15" s="10">
        <v>198886</v>
      </c>
    </row>
    <row r="16" spans="1:12" x14ac:dyDescent="0.2">
      <c r="A16" s="36" t="s">
        <v>2</v>
      </c>
      <c r="B16" s="35">
        <v>125662</v>
      </c>
      <c r="C16" s="34">
        <v>0.80698960293352684</v>
      </c>
      <c r="D16" s="35">
        <v>23436</v>
      </c>
      <c r="E16" s="34">
        <v>0.15050379855763982</v>
      </c>
      <c r="F16" s="35">
        <v>5557</v>
      </c>
      <c r="G16" s="34">
        <v>3.5686533904454878E-2</v>
      </c>
      <c r="H16" s="35">
        <v>894</v>
      </c>
      <c r="I16" s="34">
        <v>5.7411843279796043E-3</v>
      </c>
      <c r="J16" s="35">
        <v>168</v>
      </c>
      <c r="K16" s="34">
        <v>1.0788802763988517E-3</v>
      </c>
      <c r="L16" s="33">
        <v>155717</v>
      </c>
    </row>
    <row r="17" spans="1:12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x14ac:dyDescent="0.2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12" customHeight="1" x14ac:dyDescent="0.2">
      <c r="A19" s="266" t="s">
        <v>6</v>
      </c>
      <c r="B19" s="279" t="s">
        <v>416</v>
      </c>
      <c r="C19" s="280"/>
      <c r="D19" s="288" t="s">
        <v>417</v>
      </c>
      <c r="E19" s="280"/>
      <c r="F19" s="279" t="s">
        <v>418</v>
      </c>
      <c r="G19" s="280"/>
      <c r="H19" s="279" t="s">
        <v>419</v>
      </c>
      <c r="I19" s="280"/>
      <c r="J19" s="279" t="s">
        <v>420</v>
      </c>
      <c r="K19" s="280"/>
      <c r="L19" s="281" t="s">
        <v>3</v>
      </c>
    </row>
    <row r="20" spans="1:12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282"/>
    </row>
    <row r="21" spans="1:12" x14ac:dyDescent="0.2">
      <c r="A21" s="61" t="s">
        <v>151</v>
      </c>
      <c r="B21" s="31">
        <v>48379</v>
      </c>
      <c r="C21" s="22">
        <v>0.77521752367522878</v>
      </c>
      <c r="D21" s="31">
        <v>11392</v>
      </c>
      <c r="E21" s="22">
        <v>0.18254362491387185</v>
      </c>
      <c r="F21" s="31">
        <v>1875</v>
      </c>
      <c r="G21" s="22">
        <v>3.004470652330668E-2</v>
      </c>
      <c r="H21" s="31">
        <v>760</v>
      </c>
      <c r="I21" s="22">
        <v>1.2178121044113642E-2</v>
      </c>
      <c r="J21" s="31">
        <v>0</v>
      </c>
      <c r="K21" s="22">
        <v>0</v>
      </c>
      <c r="L21" s="21">
        <v>62407</v>
      </c>
    </row>
    <row r="22" spans="1:12" x14ac:dyDescent="0.2">
      <c r="A22" s="7" t="s">
        <v>7</v>
      </c>
      <c r="B22" s="9">
        <v>220511</v>
      </c>
      <c r="C22" s="18">
        <v>0.78774466200116455</v>
      </c>
      <c r="D22" s="9">
        <v>50801</v>
      </c>
      <c r="E22" s="18">
        <v>0.18147945714418401</v>
      </c>
      <c r="F22" s="9">
        <v>7005</v>
      </c>
      <c r="G22" s="18">
        <v>2.5024381356567961E-2</v>
      </c>
      <c r="H22" s="9">
        <v>1273</v>
      </c>
      <c r="I22" s="18">
        <v>4.5476141994162762E-3</v>
      </c>
      <c r="J22" s="9">
        <v>337</v>
      </c>
      <c r="K22" s="18">
        <v>1.2038852986671524E-3</v>
      </c>
      <c r="L22" s="10">
        <v>279927</v>
      </c>
    </row>
    <row r="23" spans="1:12" x14ac:dyDescent="0.2">
      <c r="A23" s="36" t="s">
        <v>8</v>
      </c>
      <c r="B23" s="35">
        <v>8625</v>
      </c>
      <c r="C23" s="34">
        <v>0.70299127883283075</v>
      </c>
      <c r="D23" s="35">
        <v>3229</v>
      </c>
      <c r="E23" s="34">
        <v>0.26318363354796642</v>
      </c>
      <c r="F23" s="35">
        <v>247</v>
      </c>
      <c r="G23" s="34">
        <v>2.0132040101067731E-2</v>
      </c>
      <c r="H23" s="35">
        <v>169</v>
      </c>
      <c r="I23" s="34">
        <v>1.3774553753362132E-2</v>
      </c>
      <c r="J23" s="35">
        <v>0</v>
      </c>
      <c r="K23" s="34">
        <v>0</v>
      </c>
      <c r="L23" s="33">
        <v>12269</v>
      </c>
    </row>
    <row r="24" spans="1:12" x14ac:dyDescent="0.2">
      <c r="A24" s="2" t="s">
        <v>25</v>
      </c>
      <c r="F24" s="3"/>
      <c r="G24" s="3"/>
      <c r="H24" s="3"/>
      <c r="I24" s="3"/>
      <c r="J24" s="3"/>
      <c r="K24" s="3"/>
    </row>
    <row r="25" spans="1:12" x14ac:dyDescent="0.2">
      <c r="F25" s="3"/>
      <c r="G25" s="3"/>
      <c r="H25" s="3"/>
      <c r="I25" s="3"/>
      <c r="J25" s="3"/>
      <c r="K25" s="3"/>
    </row>
    <row r="26" spans="1:12" x14ac:dyDescent="0.2">
      <c r="F26" s="3"/>
      <c r="G26" s="3"/>
      <c r="H26" s="3"/>
      <c r="I26" s="3"/>
      <c r="J26" s="3"/>
      <c r="K26" s="3"/>
    </row>
    <row r="27" spans="1:12" ht="12" customHeight="1" x14ac:dyDescent="0.2">
      <c r="A27" s="266" t="s">
        <v>13</v>
      </c>
      <c r="B27" s="279" t="s">
        <v>416</v>
      </c>
      <c r="C27" s="280"/>
      <c r="D27" s="288" t="s">
        <v>417</v>
      </c>
      <c r="E27" s="280"/>
      <c r="F27" s="279" t="s">
        <v>418</v>
      </c>
      <c r="G27" s="280"/>
      <c r="H27" s="279" t="s">
        <v>419</v>
      </c>
      <c r="I27" s="280"/>
      <c r="J27" s="279" t="s">
        <v>420</v>
      </c>
      <c r="K27" s="280"/>
      <c r="L27" s="281" t="s">
        <v>3</v>
      </c>
    </row>
    <row r="28" spans="1:12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282"/>
    </row>
    <row r="29" spans="1:12" x14ac:dyDescent="0.2">
      <c r="A29" s="61" t="s">
        <v>14</v>
      </c>
      <c r="B29" s="23">
        <v>11383</v>
      </c>
      <c r="C29" s="22">
        <v>0.59797226308047913</v>
      </c>
      <c r="D29" s="23">
        <v>5613</v>
      </c>
      <c r="E29" s="22">
        <v>0.29486236604328642</v>
      </c>
      <c r="F29" s="23">
        <v>1514</v>
      </c>
      <c r="G29" s="22">
        <v>7.9533515444421096E-2</v>
      </c>
      <c r="H29" s="23">
        <v>527</v>
      </c>
      <c r="I29" s="22">
        <v>2.7684387476360581E-2</v>
      </c>
      <c r="J29" s="23">
        <v>0</v>
      </c>
      <c r="K29" s="22">
        <v>0</v>
      </c>
      <c r="L29" s="21">
        <v>19036</v>
      </c>
    </row>
    <row r="30" spans="1:12" x14ac:dyDescent="0.2">
      <c r="A30" s="7" t="s">
        <v>15</v>
      </c>
      <c r="B30" s="26">
        <v>34505</v>
      </c>
      <c r="C30" s="18">
        <v>0.79167144659860045</v>
      </c>
      <c r="D30" s="26">
        <v>6648</v>
      </c>
      <c r="E30" s="18">
        <v>0.1525295399793507</v>
      </c>
      <c r="F30" s="26">
        <v>1706</v>
      </c>
      <c r="G30" s="18">
        <v>3.9141906619249739E-2</v>
      </c>
      <c r="H30" s="26">
        <v>727</v>
      </c>
      <c r="I30" s="18">
        <v>1.6680050476081221E-2</v>
      </c>
      <c r="J30" s="26">
        <v>0</v>
      </c>
      <c r="K30" s="18">
        <v>0</v>
      </c>
      <c r="L30" s="10">
        <v>43585</v>
      </c>
    </row>
    <row r="31" spans="1:12" x14ac:dyDescent="0.2">
      <c r="A31" s="30" t="s">
        <v>16</v>
      </c>
      <c r="B31" s="25">
        <v>47965</v>
      </c>
      <c r="C31" s="29">
        <v>0.81767814524377769</v>
      </c>
      <c r="D31" s="25">
        <v>8448</v>
      </c>
      <c r="E31" s="29">
        <v>0.1440163654960791</v>
      </c>
      <c r="F31" s="25">
        <v>1551</v>
      </c>
      <c r="G31" s="29">
        <v>2.6440504602795772E-2</v>
      </c>
      <c r="H31" s="25">
        <v>527</v>
      </c>
      <c r="I31" s="29">
        <v>8.9839754517558809E-3</v>
      </c>
      <c r="J31" s="25">
        <v>169</v>
      </c>
      <c r="K31" s="29">
        <v>2.8810092055915446E-3</v>
      </c>
      <c r="L31" s="28">
        <v>58660</v>
      </c>
    </row>
    <row r="32" spans="1:12" x14ac:dyDescent="0.2">
      <c r="A32" s="8" t="s">
        <v>17</v>
      </c>
      <c r="B32" s="13">
        <v>183587</v>
      </c>
      <c r="C32" s="19">
        <v>0.78730192765400864</v>
      </c>
      <c r="D32" s="13">
        <v>44651</v>
      </c>
      <c r="E32" s="19">
        <v>0.19148315714990244</v>
      </c>
      <c r="F32" s="13">
        <v>4357</v>
      </c>
      <c r="G32" s="19">
        <v>1.8684735296009607E-2</v>
      </c>
      <c r="H32" s="13">
        <v>422</v>
      </c>
      <c r="I32" s="19">
        <v>1.8097218946330168E-3</v>
      </c>
      <c r="J32" s="13">
        <v>168</v>
      </c>
      <c r="K32" s="19">
        <v>7.2045800544631949E-4</v>
      </c>
      <c r="L32" s="11">
        <v>233185</v>
      </c>
    </row>
    <row r="33" spans="1:14" x14ac:dyDescent="0.2">
      <c r="A33" s="2" t="s">
        <v>25</v>
      </c>
    </row>
    <row r="36" spans="1:14" x14ac:dyDescent="0.2">
      <c r="K36" s="15"/>
      <c r="M36" s="14"/>
      <c r="N36" s="15"/>
    </row>
    <row r="38" spans="1:14" x14ac:dyDescent="0.2">
      <c r="B38" s="2"/>
      <c r="C38" s="2"/>
      <c r="D38" s="2"/>
      <c r="E38" s="2"/>
    </row>
    <row r="39" spans="1:14" x14ac:dyDescent="0.2">
      <c r="B39" s="2"/>
      <c r="C39" s="2"/>
      <c r="D39" s="2"/>
      <c r="E39" s="2"/>
    </row>
    <row r="40" spans="1:14" x14ac:dyDescent="0.2">
      <c r="B40" s="2"/>
      <c r="C40" s="2"/>
      <c r="D40" s="2"/>
      <c r="E40" s="2"/>
    </row>
    <row r="41" spans="1:14" x14ac:dyDescent="0.2">
      <c r="B41" s="2"/>
      <c r="C41" s="2"/>
      <c r="D41" s="2"/>
      <c r="E41" s="2"/>
    </row>
    <row r="42" spans="1:14" x14ac:dyDescent="0.2">
      <c r="B42" s="2"/>
      <c r="C42" s="2"/>
      <c r="D42" s="2"/>
      <c r="E42" s="2"/>
    </row>
    <row r="48" spans="1:14" x14ac:dyDescent="0.2">
      <c r="C48" s="16"/>
      <c r="D48" s="17"/>
      <c r="G48" s="14"/>
    </row>
    <row r="49" spans="3:7" x14ac:dyDescent="0.2">
      <c r="C49" s="16"/>
      <c r="E49" s="16"/>
      <c r="F49" s="14"/>
      <c r="G49" s="14"/>
    </row>
    <row r="51" spans="3:7" x14ac:dyDescent="0.2">
      <c r="C51" s="16"/>
      <c r="G51" s="14"/>
    </row>
  </sheetData>
  <mergeCells count="23">
    <mergeCell ref="L27:L28"/>
    <mergeCell ref="A27:A28"/>
    <mergeCell ref="B27:C27"/>
    <mergeCell ref="D27:E27"/>
    <mergeCell ref="F27:G27"/>
    <mergeCell ref="H27:I27"/>
    <mergeCell ref="J27:K27"/>
    <mergeCell ref="L19:L20"/>
    <mergeCell ref="A19:A20"/>
    <mergeCell ref="B19:C19"/>
    <mergeCell ref="D19:E19"/>
    <mergeCell ref="F19:G19"/>
    <mergeCell ref="H19:I19"/>
    <mergeCell ref="J19:K1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5" right="0.75" top="1" bottom="1" header="0" footer="0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1"/>
  <dimension ref="A6:N51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0.85546875" style="3" customWidth="1"/>
    <col min="4" max="4" width="12.42578125" style="3" bestFit="1" customWidth="1"/>
    <col min="5" max="5" width="10.85546875" style="3" customWidth="1"/>
    <col min="6" max="6" width="12.42578125" style="2" bestFit="1" customWidth="1"/>
    <col min="7" max="7" width="10.85546875" style="2" customWidth="1"/>
    <col min="8" max="8" width="12.42578125" style="2" bestFit="1" customWidth="1"/>
    <col min="9" max="9" width="10.85546875" style="2" customWidth="1"/>
    <col min="10" max="10" width="12.42578125" style="2" bestFit="1" customWidth="1"/>
    <col min="11" max="11" width="10.85546875" style="2" customWidth="1"/>
    <col min="12" max="16384" width="11.42578125" style="2"/>
  </cols>
  <sheetData>
    <row r="6" spans="1:14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5" customHeight="1" x14ac:dyDescent="0.2">
      <c r="A7" s="41" t="s">
        <v>369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302"/>
      <c r="M7" s="302"/>
      <c r="N7" s="302"/>
    </row>
    <row r="8" spans="1:14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302"/>
      <c r="M8" s="302"/>
      <c r="N8" s="302"/>
    </row>
    <row r="9" spans="1:14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302"/>
      <c r="M9" s="302"/>
      <c r="N9" s="302"/>
    </row>
    <row r="10" spans="1:14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1"/>
      <c r="K10" s="77"/>
      <c r="L10" s="302"/>
      <c r="M10" s="302"/>
      <c r="N10" s="302"/>
    </row>
    <row r="11" spans="1:14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ht="20.25" customHeight="1" x14ac:dyDescent="0.2">
      <c r="A12" s="286"/>
      <c r="B12" s="279" t="s">
        <v>10</v>
      </c>
      <c r="C12" s="317"/>
      <c r="D12" s="279">
        <v>1</v>
      </c>
      <c r="E12" s="280"/>
      <c r="F12" s="288">
        <v>2</v>
      </c>
      <c r="G12" s="280"/>
      <c r="H12" s="279">
        <v>3</v>
      </c>
      <c r="I12" s="280"/>
      <c r="J12" s="279">
        <v>4</v>
      </c>
      <c r="K12" s="280"/>
      <c r="L12" s="279" t="s">
        <v>370</v>
      </c>
      <c r="M12" s="280"/>
      <c r="N12" s="281" t="s">
        <v>3</v>
      </c>
    </row>
    <row r="13" spans="1:14" ht="17.25" customHeight="1" x14ac:dyDescent="0.2">
      <c r="A13" s="287"/>
      <c r="B13" s="46" t="s">
        <v>18</v>
      </c>
      <c r="C13" s="83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282"/>
    </row>
    <row r="14" spans="1:14" x14ac:dyDescent="0.2">
      <c r="A14" s="48" t="s">
        <v>154</v>
      </c>
      <c r="B14" s="121">
        <v>677174</v>
      </c>
      <c r="C14" s="123">
        <v>0.30669251219434873</v>
      </c>
      <c r="D14" s="121">
        <v>418581</v>
      </c>
      <c r="E14" s="38">
        <v>0.18957558684595491</v>
      </c>
      <c r="F14" s="39">
        <v>486259</v>
      </c>
      <c r="G14" s="38">
        <v>0.22022699378167473</v>
      </c>
      <c r="H14" s="39">
        <v>339882</v>
      </c>
      <c r="I14" s="38">
        <v>0.15393276237664119</v>
      </c>
      <c r="J14" s="39">
        <v>166386</v>
      </c>
      <c r="K14" s="38">
        <v>7.5356319548548684E-2</v>
      </c>
      <c r="L14" s="39">
        <v>119708</v>
      </c>
      <c r="M14" s="38">
        <v>5.4215825252831758E-2</v>
      </c>
      <c r="N14" s="21">
        <v>2207990</v>
      </c>
    </row>
    <row r="15" spans="1:14" x14ac:dyDescent="0.2">
      <c r="A15" s="7" t="s">
        <v>1</v>
      </c>
      <c r="B15" s="26">
        <v>328394</v>
      </c>
      <c r="C15" s="129">
        <v>0.29364283830123977</v>
      </c>
      <c r="D15" s="26">
        <v>166255</v>
      </c>
      <c r="E15" s="18">
        <v>0.14866163840317612</v>
      </c>
      <c r="F15" s="9">
        <v>244419</v>
      </c>
      <c r="G15" s="18">
        <v>0.21855420286226523</v>
      </c>
      <c r="H15" s="9">
        <v>193746</v>
      </c>
      <c r="I15" s="18">
        <v>0.17324349820493676</v>
      </c>
      <c r="J15" s="9">
        <v>102833</v>
      </c>
      <c r="K15" s="18">
        <v>9.1951052671581671E-2</v>
      </c>
      <c r="L15" s="9">
        <v>82698</v>
      </c>
      <c r="M15" s="18">
        <v>7.3946769556800448E-2</v>
      </c>
      <c r="N15" s="10">
        <v>1118345</v>
      </c>
    </row>
    <row r="16" spans="1:14" x14ac:dyDescent="0.2">
      <c r="A16" s="36" t="s">
        <v>2</v>
      </c>
      <c r="B16" s="116">
        <v>348780</v>
      </c>
      <c r="C16" s="130">
        <v>0.32008589953608746</v>
      </c>
      <c r="D16" s="116">
        <v>252326</v>
      </c>
      <c r="E16" s="34">
        <v>0.23156716178204828</v>
      </c>
      <c r="F16" s="35">
        <v>241839</v>
      </c>
      <c r="G16" s="34">
        <v>0.22194292636592652</v>
      </c>
      <c r="H16" s="35">
        <v>146136</v>
      </c>
      <c r="I16" s="34">
        <v>0.13411340390677698</v>
      </c>
      <c r="J16" s="35">
        <v>63553</v>
      </c>
      <c r="K16" s="34">
        <v>5.8324500181251689E-2</v>
      </c>
      <c r="L16" s="35">
        <v>37010</v>
      </c>
      <c r="M16" s="34">
        <v>3.3965190497822685E-2</v>
      </c>
      <c r="N16" s="33">
        <v>1089645</v>
      </c>
    </row>
    <row r="17" spans="1:14" x14ac:dyDescent="0.2">
      <c r="A17" s="2" t="s">
        <v>25</v>
      </c>
      <c r="B17" s="2"/>
      <c r="C17" s="2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x14ac:dyDescent="0.2"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2" customHeight="1" x14ac:dyDescent="0.2">
      <c r="A19" s="266" t="s">
        <v>6</v>
      </c>
      <c r="B19" s="279" t="s">
        <v>10</v>
      </c>
      <c r="C19" s="280"/>
      <c r="D19" s="317">
        <v>1</v>
      </c>
      <c r="E19" s="280"/>
      <c r="F19" s="288">
        <v>2</v>
      </c>
      <c r="G19" s="280"/>
      <c r="H19" s="279">
        <v>3</v>
      </c>
      <c r="I19" s="280"/>
      <c r="J19" s="279">
        <v>4</v>
      </c>
      <c r="K19" s="317"/>
      <c r="L19" s="279" t="s">
        <v>370</v>
      </c>
      <c r="M19" s="280"/>
      <c r="N19" s="281" t="s">
        <v>3</v>
      </c>
    </row>
    <row r="20" spans="1:14" x14ac:dyDescent="0.2">
      <c r="A20" s="268"/>
      <c r="B20" s="46" t="s">
        <v>18</v>
      </c>
      <c r="C20" s="47" t="s">
        <v>4</v>
      </c>
      <c r="D20" s="83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83" t="s">
        <v>4</v>
      </c>
      <c r="L20" s="46" t="s">
        <v>18</v>
      </c>
      <c r="M20" s="47" t="s">
        <v>4</v>
      </c>
      <c r="N20" s="282"/>
    </row>
    <row r="21" spans="1:14" x14ac:dyDescent="0.2">
      <c r="A21" s="61" t="s">
        <v>151</v>
      </c>
      <c r="B21" s="72">
        <v>337586</v>
      </c>
      <c r="C21" s="131">
        <v>0.558208367850759</v>
      </c>
      <c r="D21" s="31">
        <v>128112</v>
      </c>
      <c r="E21" s="22">
        <v>0.21183695538943098</v>
      </c>
      <c r="F21" s="31">
        <v>82767</v>
      </c>
      <c r="G21" s="22">
        <v>0.13685766584486256</v>
      </c>
      <c r="H21" s="31">
        <v>37374</v>
      </c>
      <c r="I21" s="22">
        <v>6.1799006890256906E-2</v>
      </c>
      <c r="J21" s="124">
        <v>12253</v>
      </c>
      <c r="K21" s="101">
        <v>2.0260695441384865E-2</v>
      </c>
      <c r="L21" s="23">
        <v>6676</v>
      </c>
      <c r="M21" s="22">
        <v>1.1038962112681412E-2</v>
      </c>
      <c r="N21" s="21">
        <v>604767</v>
      </c>
    </row>
    <row r="22" spans="1:14" x14ac:dyDescent="0.2">
      <c r="A22" s="7" t="s">
        <v>7</v>
      </c>
      <c r="B22" s="27">
        <v>230961</v>
      </c>
      <c r="C22" s="132">
        <v>0.16490111759006656</v>
      </c>
      <c r="D22" s="9">
        <v>258621</v>
      </c>
      <c r="E22" s="18">
        <v>0.18464975442720027</v>
      </c>
      <c r="F22" s="9">
        <v>379010</v>
      </c>
      <c r="G22" s="18">
        <v>0.27060487518590209</v>
      </c>
      <c r="H22" s="9">
        <v>286772</v>
      </c>
      <c r="I22" s="18">
        <v>0.20474895455742992</v>
      </c>
      <c r="J22" s="125">
        <v>142052</v>
      </c>
      <c r="K22" s="99">
        <v>0.10142203036834849</v>
      </c>
      <c r="L22" s="26">
        <v>103187</v>
      </c>
      <c r="M22" s="18">
        <v>7.3673267871052689E-2</v>
      </c>
      <c r="N22" s="10">
        <v>1400603</v>
      </c>
    </row>
    <row r="23" spans="1:14" x14ac:dyDescent="0.2">
      <c r="A23" s="36" t="s">
        <v>8</v>
      </c>
      <c r="B23" s="122">
        <v>108627</v>
      </c>
      <c r="C23" s="133">
        <v>0.53611193366893695</v>
      </c>
      <c r="D23" s="35">
        <v>31849</v>
      </c>
      <c r="E23" s="34">
        <v>0.15718586516632119</v>
      </c>
      <c r="F23" s="35">
        <v>24481</v>
      </c>
      <c r="G23" s="34">
        <v>0.12082222880268483</v>
      </c>
      <c r="H23" s="35">
        <v>15736</v>
      </c>
      <c r="I23" s="34">
        <v>7.7662619682163661E-2</v>
      </c>
      <c r="J23" s="126">
        <v>12081</v>
      </c>
      <c r="K23" s="100">
        <v>5.9623926562037313E-2</v>
      </c>
      <c r="L23" s="116">
        <v>9845</v>
      </c>
      <c r="M23" s="34">
        <v>4.8588490770901195E-2</v>
      </c>
      <c r="N23" s="33">
        <v>202620</v>
      </c>
    </row>
    <row r="24" spans="1:14" x14ac:dyDescent="0.2">
      <c r="A24" s="2" t="s">
        <v>25</v>
      </c>
      <c r="B24" s="2"/>
      <c r="C24" s="2"/>
      <c r="F24" s="3"/>
      <c r="G24" s="3"/>
      <c r="H24" s="3"/>
      <c r="I24" s="3"/>
      <c r="J24" s="3"/>
      <c r="K24" s="3"/>
      <c r="L24" s="3"/>
      <c r="M24" s="3"/>
    </row>
    <row r="25" spans="1:14" x14ac:dyDescent="0.2">
      <c r="B25" s="2"/>
      <c r="C25" s="2"/>
      <c r="F25" s="3"/>
      <c r="G25" s="3"/>
      <c r="H25" s="3"/>
      <c r="I25" s="3"/>
      <c r="J25" s="3"/>
      <c r="K25" s="3"/>
      <c r="L25" s="3"/>
      <c r="M25" s="3"/>
    </row>
    <row r="26" spans="1:14" x14ac:dyDescent="0.2">
      <c r="B26" s="2"/>
      <c r="C26" s="2"/>
      <c r="F26" s="3"/>
      <c r="G26" s="3"/>
      <c r="H26" s="3"/>
      <c r="I26" s="3"/>
      <c r="J26" s="3"/>
      <c r="K26" s="3"/>
      <c r="L26" s="3"/>
      <c r="M26" s="3"/>
    </row>
    <row r="27" spans="1:14" ht="12" customHeight="1" x14ac:dyDescent="0.2">
      <c r="A27" s="285" t="s">
        <v>13</v>
      </c>
      <c r="B27" s="279" t="s">
        <v>10</v>
      </c>
      <c r="C27" s="317"/>
      <c r="D27" s="279">
        <v>1</v>
      </c>
      <c r="E27" s="280"/>
      <c r="F27" s="288">
        <v>2</v>
      </c>
      <c r="G27" s="280"/>
      <c r="H27" s="279">
        <v>3</v>
      </c>
      <c r="I27" s="280"/>
      <c r="J27" s="279">
        <v>4</v>
      </c>
      <c r="K27" s="280"/>
      <c r="L27" s="279" t="s">
        <v>370</v>
      </c>
      <c r="M27" s="280"/>
      <c r="N27" s="281" t="s">
        <v>3</v>
      </c>
    </row>
    <row r="28" spans="1:14" x14ac:dyDescent="0.2">
      <c r="A28" s="287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282"/>
    </row>
    <row r="29" spans="1:14" x14ac:dyDescent="0.2">
      <c r="A29" s="72" t="s">
        <v>14</v>
      </c>
      <c r="B29" s="72">
        <v>55697</v>
      </c>
      <c r="C29" s="131">
        <v>0.71659054358314567</v>
      </c>
      <c r="D29" s="23">
        <v>12472</v>
      </c>
      <c r="E29" s="22">
        <v>0.16046317143776134</v>
      </c>
      <c r="F29" s="23">
        <v>4376</v>
      </c>
      <c r="G29" s="22">
        <v>5.6301061434544872E-2</v>
      </c>
      <c r="H29" s="23">
        <v>4834</v>
      </c>
      <c r="I29" s="22">
        <v>6.2193631392730785E-2</v>
      </c>
      <c r="J29" s="124">
        <v>62</v>
      </c>
      <c r="K29" s="101">
        <v>7.9768414281119332E-4</v>
      </c>
      <c r="L29" s="23">
        <v>285</v>
      </c>
      <c r="M29" s="22">
        <v>3.6667738822772594E-3</v>
      </c>
      <c r="N29" s="21">
        <v>77725</v>
      </c>
    </row>
    <row r="30" spans="1:14" x14ac:dyDescent="0.2">
      <c r="A30" s="27" t="s">
        <v>15</v>
      </c>
      <c r="B30" s="27">
        <v>74102</v>
      </c>
      <c r="C30" s="132">
        <v>0.35639669103501348</v>
      </c>
      <c r="D30" s="26">
        <v>94949</v>
      </c>
      <c r="E30" s="18">
        <v>0.45666121585225089</v>
      </c>
      <c r="F30" s="26">
        <v>27588</v>
      </c>
      <c r="G30" s="18">
        <v>0.13268564832627933</v>
      </c>
      <c r="H30" s="26">
        <v>8642</v>
      </c>
      <c r="I30" s="18">
        <v>4.1564063101192768E-2</v>
      </c>
      <c r="J30" s="125">
        <v>1765</v>
      </c>
      <c r="K30" s="99">
        <v>8.4888418622547125E-3</v>
      </c>
      <c r="L30" s="26">
        <v>874</v>
      </c>
      <c r="M30" s="18">
        <v>4.2035398230088495E-3</v>
      </c>
      <c r="N30" s="10">
        <v>207920</v>
      </c>
    </row>
    <row r="31" spans="1:14" x14ac:dyDescent="0.2">
      <c r="A31" s="30" t="s">
        <v>16</v>
      </c>
      <c r="B31" s="120">
        <v>90438</v>
      </c>
      <c r="C31" s="135">
        <v>0.24002866394182282</v>
      </c>
      <c r="D31" s="25">
        <v>106602</v>
      </c>
      <c r="E31" s="29">
        <v>0.28292903020330168</v>
      </c>
      <c r="F31" s="25">
        <v>139336</v>
      </c>
      <c r="G31" s="29">
        <v>0.36980731461330218</v>
      </c>
      <c r="H31" s="25">
        <v>34292</v>
      </c>
      <c r="I31" s="29">
        <v>9.1013323424810236E-2</v>
      </c>
      <c r="J31" s="127">
        <v>4231</v>
      </c>
      <c r="K31" s="102">
        <v>1.122936461595626E-2</v>
      </c>
      <c r="L31" s="25">
        <v>1882</v>
      </c>
      <c r="M31" s="29">
        <v>4.9949572694941349E-3</v>
      </c>
      <c r="N31" s="28">
        <v>376780</v>
      </c>
    </row>
    <row r="32" spans="1:14" x14ac:dyDescent="0.2">
      <c r="A32" s="20" t="s">
        <v>17</v>
      </c>
      <c r="B32" s="20">
        <v>455717</v>
      </c>
      <c r="C32" s="136">
        <v>0.29512539933050413</v>
      </c>
      <c r="D32" s="13">
        <v>204482</v>
      </c>
      <c r="E32" s="19">
        <v>0.13242392077956308</v>
      </c>
      <c r="F32" s="13">
        <v>314838</v>
      </c>
      <c r="G32" s="19">
        <v>0.20389120983947773</v>
      </c>
      <c r="H32" s="13">
        <v>292115</v>
      </c>
      <c r="I32" s="19">
        <v>0.18917564195636816</v>
      </c>
      <c r="J32" s="128">
        <v>160328</v>
      </c>
      <c r="K32" s="103">
        <v>0.10382949291744892</v>
      </c>
      <c r="L32" s="13">
        <v>116668</v>
      </c>
      <c r="M32" s="19">
        <v>7.5554982783374899E-2</v>
      </c>
      <c r="N32" s="11">
        <v>1544147</v>
      </c>
    </row>
    <row r="33" spans="1:14" x14ac:dyDescent="0.2">
      <c r="A33" s="2" t="s">
        <v>25</v>
      </c>
    </row>
    <row r="36" spans="1:14" x14ac:dyDescent="0.2">
      <c r="K36" s="15"/>
      <c r="M36" s="14"/>
      <c r="N36" s="15"/>
    </row>
    <row r="38" spans="1:14" x14ac:dyDescent="0.2">
      <c r="B38" s="2"/>
      <c r="C38" s="2"/>
      <c r="D38" s="2"/>
      <c r="E38" s="2"/>
    </row>
    <row r="39" spans="1:14" x14ac:dyDescent="0.2">
      <c r="B39" s="2"/>
      <c r="C39" s="2"/>
      <c r="D39" s="2"/>
      <c r="E39" s="2"/>
    </row>
    <row r="40" spans="1:14" x14ac:dyDescent="0.2">
      <c r="B40" s="2"/>
      <c r="C40" s="2"/>
      <c r="D40" s="2"/>
      <c r="E40" s="2"/>
    </row>
    <row r="41" spans="1:14" x14ac:dyDescent="0.2">
      <c r="B41" s="2"/>
      <c r="C41" s="2"/>
      <c r="D41" s="2"/>
      <c r="E41" s="2"/>
    </row>
    <row r="42" spans="1:14" x14ac:dyDescent="0.2">
      <c r="B42" s="2"/>
      <c r="C42" s="2"/>
      <c r="D42" s="2"/>
      <c r="E42" s="2"/>
    </row>
    <row r="48" spans="1:14" x14ac:dyDescent="0.2">
      <c r="C48" s="16"/>
      <c r="D48" s="17"/>
      <c r="G48" s="14"/>
      <c r="H48" s="14"/>
      <c r="I48" s="14"/>
    </row>
    <row r="49" spans="3:9" x14ac:dyDescent="0.2">
      <c r="C49" s="16"/>
      <c r="E49" s="16"/>
      <c r="F49" s="14"/>
      <c r="G49" s="14"/>
      <c r="H49" s="14"/>
      <c r="I49" s="14"/>
    </row>
    <row r="51" spans="3:9" x14ac:dyDescent="0.2">
      <c r="C51" s="16"/>
      <c r="G51" s="14"/>
      <c r="H51" s="14"/>
      <c r="I51" s="14"/>
    </row>
  </sheetData>
  <mergeCells count="27">
    <mergeCell ref="B11:N11"/>
    <mergeCell ref="A6:N6"/>
    <mergeCell ref="L7:N10"/>
    <mergeCell ref="B12:C12"/>
    <mergeCell ref="B19:C19"/>
    <mergeCell ref="N19:N20"/>
    <mergeCell ref="J19:K19"/>
    <mergeCell ref="A11:A13"/>
    <mergeCell ref="D12:E12"/>
    <mergeCell ref="F12:G12"/>
    <mergeCell ref="H12:I12"/>
    <mergeCell ref="J12:K12"/>
    <mergeCell ref="N12:N13"/>
    <mergeCell ref="L12:M12"/>
    <mergeCell ref="A19:A20"/>
    <mergeCell ref="D19:E19"/>
    <mergeCell ref="A27:A28"/>
    <mergeCell ref="D27:E27"/>
    <mergeCell ref="F27:G27"/>
    <mergeCell ref="H27:I27"/>
    <mergeCell ref="L27:M27"/>
    <mergeCell ref="B27:C27"/>
    <mergeCell ref="F19:G19"/>
    <mergeCell ref="H19:I19"/>
    <mergeCell ref="L19:M19"/>
    <mergeCell ref="N27:N28"/>
    <mergeCell ref="J27:K27"/>
  </mergeCells>
  <pageMargins left="0.75" right="0.75" top="1" bottom="1" header="0" footer="0"/>
  <pageSetup orientation="portrait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2"/>
  <dimension ref="A6:N51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0.85546875" style="3" customWidth="1"/>
    <col min="4" max="4" width="12.42578125" style="3" bestFit="1" customWidth="1"/>
    <col min="5" max="5" width="10.85546875" style="3" customWidth="1"/>
    <col min="6" max="6" width="12.42578125" style="2" bestFit="1" customWidth="1"/>
    <col min="7" max="7" width="10.85546875" style="2" customWidth="1"/>
    <col min="8" max="8" width="12.42578125" style="2" bestFit="1" customWidth="1"/>
    <col min="9" max="9" width="10.85546875" style="2" customWidth="1"/>
    <col min="10" max="10" width="12.42578125" style="2" bestFit="1" customWidth="1"/>
    <col min="11" max="11" width="10.85546875" style="2" customWidth="1"/>
    <col min="12" max="16384" width="11.42578125" style="2"/>
  </cols>
  <sheetData>
    <row r="6" spans="1:14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5" customHeight="1" x14ac:dyDescent="0.2">
      <c r="A7" s="41" t="s">
        <v>371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302"/>
      <c r="M7" s="302"/>
      <c r="N7" s="302"/>
    </row>
    <row r="8" spans="1:14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302"/>
      <c r="M8" s="302"/>
      <c r="N8" s="302"/>
    </row>
    <row r="9" spans="1:14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302"/>
      <c r="M9" s="302"/>
      <c r="N9" s="302"/>
    </row>
    <row r="10" spans="1:14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1"/>
      <c r="K10" s="77"/>
      <c r="L10" s="302"/>
      <c r="M10" s="302"/>
      <c r="N10" s="302"/>
    </row>
    <row r="11" spans="1:14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ht="20.25" customHeight="1" x14ac:dyDescent="0.2">
      <c r="A12" s="286"/>
      <c r="B12" s="279" t="s">
        <v>10</v>
      </c>
      <c r="C12" s="317"/>
      <c r="D12" s="279">
        <v>1</v>
      </c>
      <c r="E12" s="280"/>
      <c r="F12" s="288">
        <v>2</v>
      </c>
      <c r="G12" s="280"/>
      <c r="H12" s="279">
        <v>3</v>
      </c>
      <c r="I12" s="280"/>
      <c r="J12" s="279">
        <v>4</v>
      </c>
      <c r="K12" s="280"/>
      <c r="L12" s="279" t="s">
        <v>370</v>
      </c>
      <c r="M12" s="280"/>
      <c r="N12" s="281" t="s">
        <v>3</v>
      </c>
    </row>
    <row r="13" spans="1:14" ht="17.25" customHeight="1" x14ac:dyDescent="0.2">
      <c r="A13" s="287"/>
      <c r="B13" s="46" t="s">
        <v>18</v>
      </c>
      <c r="C13" s="83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282"/>
    </row>
    <row r="14" spans="1:14" x14ac:dyDescent="0.2">
      <c r="A14" s="48" t="s">
        <v>154</v>
      </c>
      <c r="B14" s="121">
        <v>1339595</v>
      </c>
      <c r="C14" s="123">
        <v>0.60670338180879446</v>
      </c>
      <c r="D14" s="121">
        <v>321406</v>
      </c>
      <c r="E14" s="137">
        <v>0.14556497085584627</v>
      </c>
      <c r="F14" s="39">
        <v>282318</v>
      </c>
      <c r="G14" s="137">
        <v>0.12786199212858754</v>
      </c>
      <c r="H14" s="39">
        <v>114861</v>
      </c>
      <c r="I14" s="137">
        <v>5.202061603539871E-2</v>
      </c>
      <c r="J14" s="39">
        <v>74692</v>
      </c>
      <c r="K14" s="137">
        <v>3.3828051757480784E-2</v>
      </c>
      <c r="L14" s="39">
        <v>75120</v>
      </c>
      <c r="M14" s="137">
        <v>3.4021893215096084E-2</v>
      </c>
      <c r="N14" s="21">
        <v>2207990</v>
      </c>
    </row>
    <row r="15" spans="1:14" x14ac:dyDescent="0.2">
      <c r="A15" s="7" t="s">
        <v>1</v>
      </c>
      <c r="B15" s="26">
        <v>656954</v>
      </c>
      <c r="C15" s="129">
        <v>0.58743411022537773</v>
      </c>
      <c r="D15" s="26">
        <v>156603</v>
      </c>
      <c r="E15" s="132">
        <v>0.14003102799225642</v>
      </c>
      <c r="F15" s="9">
        <v>157598</v>
      </c>
      <c r="G15" s="132">
        <v>0.14092073555119394</v>
      </c>
      <c r="H15" s="9">
        <v>60123</v>
      </c>
      <c r="I15" s="132">
        <v>5.3760691021107081E-2</v>
      </c>
      <c r="J15" s="9">
        <v>47376</v>
      </c>
      <c r="K15" s="132">
        <v>4.2362598303743476E-2</v>
      </c>
      <c r="L15" s="9">
        <v>39690</v>
      </c>
      <c r="M15" s="132">
        <v>3.5489942727870198E-2</v>
      </c>
      <c r="N15" s="10">
        <v>1118345</v>
      </c>
    </row>
    <row r="16" spans="1:14" x14ac:dyDescent="0.2">
      <c r="A16" s="36" t="s">
        <v>2</v>
      </c>
      <c r="B16" s="116">
        <v>682640</v>
      </c>
      <c r="C16" s="130">
        <v>0.62647926618302296</v>
      </c>
      <c r="D16" s="116">
        <v>164802</v>
      </c>
      <c r="E16" s="138">
        <v>0.15124375369959941</v>
      </c>
      <c r="F16" s="35">
        <v>124719</v>
      </c>
      <c r="G16" s="138">
        <v>0.11445837864625635</v>
      </c>
      <c r="H16" s="35">
        <v>54738</v>
      </c>
      <c r="I16" s="138">
        <v>5.0234709469597898E-2</v>
      </c>
      <c r="J16" s="35">
        <v>27316</v>
      </c>
      <c r="K16" s="138">
        <v>2.5068715040219521E-2</v>
      </c>
      <c r="L16" s="35">
        <v>35429</v>
      </c>
      <c r="M16" s="138">
        <v>3.2514259231217507E-2</v>
      </c>
      <c r="N16" s="33">
        <v>1089645</v>
      </c>
    </row>
    <row r="17" spans="1:14" x14ac:dyDescent="0.2">
      <c r="A17" s="2" t="s">
        <v>25</v>
      </c>
      <c r="B17" s="2"/>
      <c r="C17" s="2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x14ac:dyDescent="0.2"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2" customHeight="1" x14ac:dyDescent="0.2">
      <c r="A19" s="266" t="s">
        <v>6</v>
      </c>
      <c r="B19" s="279" t="s">
        <v>10</v>
      </c>
      <c r="C19" s="280"/>
      <c r="D19" s="317">
        <v>1</v>
      </c>
      <c r="E19" s="280"/>
      <c r="F19" s="288">
        <v>2</v>
      </c>
      <c r="G19" s="280"/>
      <c r="H19" s="279">
        <v>3</v>
      </c>
      <c r="I19" s="280"/>
      <c r="J19" s="279">
        <v>4</v>
      </c>
      <c r="K19" s="317"/>
      <c r="L19" s="279" t="s">
        <v>370</v>
      </c>
      <c r="M19" s="280"/>
      <c r="N19" s="281" t="s">
        <v>3</v>
      </c>
    </row>
    <row r="20" spans="1:14" x14ac:dyDescent="0.2">
      <c r="A20" s="268"/>
      <c r="B20" s="46" t="s">
        <v>18</v>
      </c>
      <c r="C20" s="47" t="s">
        <v>4</v>
      </c>
      <c r="D20" s="83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83" t="s">
        <v>4</v>
      </c>
      <c r="L20" s="46" t="s">
        <v>18</v>
      </c>
      <c r="M20" s="47" t="s">
        <v>4</v>
      </c>
      <c r="N20" s="282"/>
    </row>
    <row r="21" spans="1:14" x14ac:dyDescent="0.2">
      <c r="A21" s="61" t="s">
        <v>151</v>
      </c>
      <c r="B21" s="31">
        <v>467571</v>
      </c>
      <c r="C21" s="131">
        <v>0.77314238376101874</v>
      </c>
      <c r="D21" s="31">
        <v>54548</v>
      </c>
      <c r="E21" s="139">
        <v>9.0196720389836088E-2</v>
      </c>
      <c r="F21" s="31">
        <v>41063</v>
      </c>
      <c r="G21" s="139">
        <v>6.7898876757495036E-2</v>
      </c>
      <c r="H21" s="31">
        <v>16306</v>
      </c>
      <c r="I21" s="139">
        <v>2.69624500014055E-2</v>
      </c>
      <c r="J21" s="124">
        <v>9258</v>
      </c>
      <c r="K21" s="140">
        <v>1.5308374960935369E-2</v>
      </c>
      <c r="L21" s="23">
        <v>16022</v>
      </c>
      <c r="M21" s="139">
        <v>2.6492847658685082E-2</v>
      </c>
      <c r="N21" s="21">
        <v>604767</v>
      </c>
    </row>
    <row r="22" spans="1:14" x14ac:dyDescent="0.2">
      <c r="A22" s="7" t="s">
        <v>7</v>
      </c>
      <c r="B22" s="9">
        <v>704992</v>
      </c>
      <c r="C22" s="132">
        <v>0.50334891471744669</v>
      </c>
      <c r="D22" s="9">
        <v>249879</v>
      </c>
      <c r="E22" s="132">
        <v>0.17840815705806715</v>
      </c>
      <c r="F22" s="9">
        <v>229682</v>
      </c>
      <c r="G22" s="132">
        <v>0.1639879394803524</v>
      </c>
      <c r="H22" s="9">
        <v>95194</v>
      </c>
      <c r="I22" s="132">
        <v>6.7966440168984357E-2</v>
      </c>
      <c r="J22" s="125">
        <v>63132</v>
      </c>
      <c r="K22" s="129">
        <v>4.5074871323280044E-2</v>
      </c>
      <c r="L22" s="26">
        <v>57723</v>
      </c>
      <c r="M22" s="132">
        <v>4.1212963273675698E-2</v>
      </c>
      <c r="N22" s="10">
        <v>1400603</v>
      </c>
    </row>
    <row r="23" spans="1:14" x14ac:dyDescent="0.2">
      <c r="A23" s="36" t="s">
        <v>8</v>
      </c>
      <c r="B23" s="35">
        <v>167032</v>
      </c>
      <c r="C23" s="133">
        <v>0.82436087256934165</v>
      </c>
      <c r="D23" s="35">
        <v>16978</v>
      </c>
      <c r="E23" s="138">
        <v>8.3792320600138193E-2</v>
      </c>
      <c r="F23" s="35">
        <v>11573</v>
      </c>
      <c r="G23" s="138">
        <v>5.7116770308952722E-2</v>
      </c>
      <c r="H23" s="35">
        <v>3361</v>
      </c>
      <c r="I23" s="138">
        <v>1.658770111538841E-2</v>
      </c>
      <c r="J23" s="126">
        <v>2302</v>
      </c>
      <c r="K23" s="141">
        <v>1.1361168690158917E-2</v>
      </c>
      <c r="L23" s="116">
        <v>1375</v>
      </c>
      <c r="M23" s="138">
        <v>6.7861020629750276E-3</v>
      </c>
      <c r="N23" s="33">
        <v>202620</v>
      </c>
    </row>
    <row r="24" spans="1:14" x14ac:dyDescent="0.2">
      <c r="A24" s="2" t="s">
        <v>25</v>
      </c>
      <c r="B24" s="2"/>
      <c r="C24" s="2"/>
      <c r="F24" s="3"/>
      <c r="G24" s="3"/>
      <c r="H24" s="3"/>
      <c r="I24" s="3"/>
      <c r="J24" s="3"/>
      <c r="K24" s="3"/>
      <c r="L24" s="3"/>
      <c r="M24" s="3"/>
    </row>
    <row r="25" spans="1:14" x14ac:dyDescent="0.2">
      <c r="B25" s="2"/>
      <c r="C25" s="2"/>
      <c r="F25" s="3"/>
      <c r="G25" s="3"/>
      <c r="H25" s="3"/>
      <c r="I25" s="3"/>
      <c r="J25" s="3"/>
      <c r="K25" s="3"/>
      <c r="L25" s="3"/>
      <c r="M25" s="3"/>
    </row>
    <row r="26" spans="1:14" x14ac:dyDescent="0.2">
      <c r="B26" s="2"/>
      <c r="C26" s="2"/>
      <c r="F26" s="3"/>
      <c r="G26" s="3"/>
      <c r="H26" s="3"/>
      <c r="I26" s="3"/>
      <c r="J26" s="3"/>
      <c r="K26" s="3"/>
      <c r="L26" s="3"/>
      <c r="M26" s="3"/>
    </row>
    <row r="27" spans="1:14" ht="12" customHeight="1" x14ac:dyDescent="0.2">
      <c r="A27" s="285" t="s">
        <v>13</v>
      </c>
      <c r="B27" s="279" t="s">
        <v>10</v>
      </c>
      <c r="C27" s="317"/>
      <c r="D27" s="279">
        <v>1</v>
      </c>
      <c r="E27" s="280"/>
      <c r="F27" s="288">
        <v>2</v>
      </c>
      <c r="G27" s="280"/>
      <c r="H27" s="279">
        <v>3</v>
      </c>
      <c r="I27" s="280"/>
      <c r="J27" s="279">
        <v>4</v>
      </c>
      <c r="K27" s="280"/>
      <c r="L27" s="279" t="s">
        <v>370</v>
      </c>
      <c r="M27" s="280"/>
      <c r="N27" s="281" t="s">
        <v>3</v>
      </c>
    </row>
    <row r="28" spans="1:14" x14ac:dyDescent="0.2">
      <c r="A28" s="287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282"/>
    </row>
    <row r="29" spans="1:14" x14ac:dyDescent="0.2">
      <c r="A29" s="72" t="s">
        <v>14</v>
      </c>
      <c r="B29" s="23">
        <v>41845</v>
      </c>
      <c r="C29" s="131">
        <v>0.53837246703119979</v>
      </c>
      <c r="D29" s="23">
        <v>6216</v>
      </c>
      <c r="E29" s="139">
        <v>7.99742682534577E-2</v>
      </c>
      <c r="F29" s="23">
        <v>11227</v>
      </c>
      <c r="G29" s="139">
        <v>0.14444515921518172</v>
      </c>
      <c r="H29" s="23">
        <v>6584</v>
      </c>
      <c r="I29" s="139">
        <v>8.4708909617240272E-2</v>
      </c>
      <c r="J29" s="124">
        <v>6972</v>
      </c>
      <c r="K29" s="140">
        <v>8.97008684464458E-2</v>
      </c>
      <c r="L29" s="23">
        <v>4881</v>
      </c>
      <c r="M29" s="139">
        <v>6.2798327436474746E-2</v>
      </c>
      <c r="N29" s="21">
        <v>77725</v>
      </c>
    </row>
    <row r="30" spans="1:14" x14ac:dyDescent="0.2">
      <c r="A30" s="27" t="s">
        <v>15</v>
      </c>
      <c r="B30" s="26">
        <v>118392</v>
      </c>
      <c r="C30" s="132">
        <v>0.56941131204309348</v>
      </c>
      <c r="D30" s="26">
        <v>29118</v>
      </c>
      <c r="E30" s="132">
        <v>0.14004424778761063</v>
      </c>
      <c r="F30" s="26">
        <v>30628</v>
      </c>
      <c r="G30" s="132">
        <v>0.14730665640631013</v>
      </c>
      <c r="H30" s="26">
        <v>10026</v>
      </c>
      <c r="I30" s="132">
        <v>4.8220469411312042E-2</v>
      </c>
      <c r="J30" s="125">
        <v>11229</v>
      </c>
      <c r="K30" s="129">
        <v>5.40063485956137E-2</v>
      </c>
      <c r="L30" s="26">
        <v>8528</v>
      </c>
      <c r="M30" s="132">
        <v>4.1015775298191615E-2</v>
      </c>
      <c r="N30" s="10">
        <v>207920</v>
      </c>
    </row>
    <row r="31" spans="1:14" x14ac:dyDescent="0.2">
      <c r="A31" s="30" t="s">
        <v>16</v>
      </c>
      <c r="B31" s="25">
        <v>218128</v>
      </c>
      <c r="C31" s="135">
        <v>0.57892669462285684</v>
      </c>
      <c r="D31" s="25">
        <v>59113</v>
      </c>
      <c r="E31" s="135">
        <v>0.15688996231222463</v>
      </c>
      <c r="F31" s="25">
        <v>56030</v>
      </c>
      <c r="G31" s="135">
        <v>0.14870746854928604</v>
      </c>
      <c r="H31" s="25">
        <v>26528</v>
      </c>
      <c r="I31" s="135">
        <v>7.0407134136631452E-2</v>
      </c>
      <c r="J31" s="127">
        <v>8339</v>
      </c>
      <c r="K31" s="134">
        <v>2.2132278783374915E-2</v>
      </c>
      <c r="L31" s="25">
        <v>8642</v>
      </c>
      <c r="M31" s="135">
        <v>2.2936461595626095E-2</v>
      </c>
      <c r="N31" s="28">
        <v>376780</v>
      </c>
    </row>
    <row r="32" spans="1:14" x14ac:dyDescent="0.2">
      <c r="A32" s="20" t="s">
        <v>17</v>
      </c>
      <c r="B32" s="13">
        <v>959949</v>
      </c>
      <c r="C32" s="136">
        <v>0.62166943950284526</v>
      </c>
      <c r="D32" s="13">
        <v>226959</v>
      </c>
      <c r="E32" s="136">
        <v>0.14698017740538952</v>
      </c>
      <c r="F32" s="13">
        <v>184371</v>
      </c>
      <c r="G32" s="136">
        <v>0.11939990169329734</v>
      </c>
      <c r="H32" s="13">
        <v>71648</v>
      </c>
      <c r="I32" s="136">
        <v>4.6399727487085103E-2</v>
      </c>
      <c r="J32" s="128">
        <v>48152</v>
      </c>
      <c r="K32" s="142">
        <v>3.118355959633377E-2</v>
      </c>
      <c r="L32" s="13">
        <v>53068</v>
      </c>
      <c r="M32" s="136">
        <v>3.4367194315049018E-2</v>
      </c>
      <c r="N32" s="11">
        <v>1544147</v>
      </c>
    </row>
    <row r="33" spans="1:14" x14ac:dyDescent="0.2">
      <c r="A33" s="2" t="s">
        <v>25</v>
      </c>
    </row>
    <row r="36" spans="1:14" x14ac:dyDescent="0.2">
      <c r="K36" s="15"/>
      <c r="M36" s="14"/>
      <c r="N36" s="15"/>
    </row>
    <row r="38" spans="1:14" x14ac:dyDescent="0.2">
      <c r="B38" s="2"/>
      <c r="C38" s="2"/>
      <c r="D38" s="2"/>
      <c r="E38" s="2"/>
    </row>
    <row r="39" spans="1:14" x14ac:dyDescent="0.2">
      <c r="B39" s="2"/>
      <c r="C39" s="2"/>
      <c r="D39" s="2"/>
      <c r="E39" s="2"/>
    </row>
    <row r="40" spans="1:14" x14ac:dyDescent="0.2">
      <c r="B40" s="2"/>
      <c r="C40" s="2"/>
      <c r="D40" s="2"/>
      <c r="E40" s="2"/>
    </row>
    <row r="41" spans="1:14" x14ac:dyDescent="0.2">
      <c r="B41" s="2"/>
      <c r="C41" s="2"/>
      <c r="D41" s="2"/>
      <c r="E41" s="2"/>
    </row>
    <row r="42" spans="1:14" x14ac:dyDescent="0.2">
      <c r="B42" s="2"/>
      <c r="C42" s="2"/>
      <c r="D42" s="2"/>
      <c r="E42" s="2"/>
    </row>
    <row r="48" spans="1:14" x14ac:dyDescent="0.2">
      <c r="C48" s="16"/>
      <c r="D48" s="17"/>
      <c r="G48" s="14"/>
      <c r="H48" s="14"/>
      <c r="I48" s="14"/>
    </row>
    <row r="49" spans="3:9" x14ac:dyDescent="0.2">
      <c r="C49" s="16"/>
      <c r="E49" s="16"/>
      <c r="F49" s="14"/>
      <c r="G49" s="14"/>
      <c r="H49" s="14"/>
      <c r="I49" s="14"/>
    </row>
    <row r="51" spans="3:9" x14ac:dyDescent="0.2">
      <c r="C51" s="16"/>
      <c r="G51" s="14"/>
      <c r="H51" s="14"/>
      <c r="I51" s="14"/>
    </row>
  </sheetData>
  <mergeCells count="27">
    <mergeCell ref="N19:N20"/>
    <mergeCell ref="L27:M27"/>
    <mergeCell ref="N27:N28"/>
    <mergeCell ref="F19:G19"/>
    <mergeCell ref="H19:I19"/>
    <mergeCell ref="J27:K27"/>
    <mergeCell ref="A27:A28"/>
    <mergeCell ref="B27:C27"/>
    <mergeCell ref="D27:E27"/>
    <mergeCell ref="F27:G27"/>
    <mergeCell ref="H27:I27"/>
    <mergeCell ref="L7:N10"/>
    <mergeCell ref="A6:N6"/>
    <mergeCell ref="J19:K19"/>
    <mergeCell ref="L19:M19"/>
    <mergeCell ref="A11:A13"/>
    <mergeCell ref="B12:C12"/>
    <mergeCell ref="D12:E12"/>
    <mergeCell ref="F12:G12"/>
    <mergeCell ref="H12:I12"/>
    <mergeCell ref="J12:K12"/>
    <mergeCell ref="B11:N11"/>
    <mergeCell ref="L12:M12"/>
    <mergeCell ref="N12:N13"/>
    <mergeCell ref="A19:A20"/>
    <mergeCell ref="B19:C19"/>
    <mergeCell ref="D19:E19"/>
  </mergeCells>
  <pageMargins left="0.75" right="0.75" top="1" bottom="1" header="0" footer="0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909F-E4DC-44AB-8FB0-1E806FB482C3}">
  <sheetPr>
    <tabColor rgb="FFFFC000"/>
  </sheetPr>
  <dimension ref="A6:N39"/>
  <sheetViews>
    <sheetView showGridLines="0" zoomScale="85" zoomScaleNormal="85" workbookViewId="0">
      <selection activeCell="B13" sqref="B12:C13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0.85546875" style="3" customWidth="1"/>
    <col min="4" max="4" width="12.42578125" style="3" bestFit="1" customWidth="1"/>
    <col min="5" max="5" width="10.85546875" style="3" customWidth="1"/>
    <col min="6" max="6" width="12.42578125" style="2" bestFit="1" customWidth="1"/>
    <col min="7" max="7" width="10.85546875" style="2" customWidth="1"/>
    <col min="8" max="8" width="12.42578125" style="2" bestFit="1" customWidth="1"/>
    <col min="9" max="9" width="10.85546875" style="2" customWidth="1"/>
    <col min="10" max="10" width="12.42578125" style="2" bestFit="1" customWidth="1"/>
    <col min="11" max="11" width="10.85546875" style="2" customWidth="1"/>
    <col min="12" max="16384" width="11.42578125" style="2"/>
  </cols>
  <sheetData>
    <row r="6" spans="1:14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5" customHeight="1" x14ac:dyDescent="0.2">
      <c r="A7" s="41" t="s">
        <v>468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302"/>
      <c r="M7" s="302"/>
      <c r="N7" s="302"/>
    </row>
    <row r="8" spans="1:14" ht="15" customHeight="1" x14ac:dyDescent="0.2">
      <c r="A8" s="41" t="s">
        <v>150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302"/>
      <c r="M8" s="302"/>
      <c r="N8" s="302"/>
    </row>
    <row r="9" spans="1:14" ht="15" customHeight="1" x14ac:dyDescent="0.2">
      <c r="A9" s="179" t="s">
        <v>460</v>
      </c>
      <c r="B9" s="42"/>
      <c r="C9" s="42"/>
      <c r="D9" s="42"/>
      <c r="E9" s="42"/>
      <c r="F9" s="42"/>
      <c r="G9" s="42"/>
      <c r="H9" s="42"/>
      <c r="I9" s="42"/>
      <c r="J9" s="41"/>
      <c r="K9" s="77"/>
      <c r="L9" s="302"/>
      <c r="M9" s="302"/>
      <c r="N9" s="302"/>
    </row>
    <row r="10" spans="1:14" ht="14.25" x14ac:dyDescent="0.25">
      <c r="A10" s="197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</row>
    <row r="11" spans="1:14" ht="22.5" customHeight="1" x14ac:dyDescent="0.2">
      <c r="A11" s="198"/>
      <c r="B11" s="306" t="s">
        <v>371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8"/>
    </row>
    <row r="12" spans="1:14" ht="20.25" customHeight="1" x14ac:dyDescent="0.2">
      <c r="A12" s="316" t="s">
        <v>369</v>
      </c>
      <c r="B12" s="279" t="s">
        <v>10</v>
      </c>
      <c r="C12" s="317"/>
      <c r="D12" s="279">
        <v>1</v>
      </c>
      <c r="E12" s="280"/>
      <c r="F12" s="288">
        <v>2</v>
      </c>
      <c r="G12" s="280"/>
      <c r="H12" s="279">
        <v>3</v>
      </c>
      <c r="I12" s="280"/>
      <c r="J12" s="279">
        <v>4</v>
      </c>
      <c r="K12" s="280"/>
      <c r="L12" s="279" t="s">
        <v>370</v>
      </c>
      <c r="M12" s="280"/>
      <c r="N12" s="281" t="s">
        <v>3</v>
      </c>
    </row>
    <row r="13" spans="1:14" ht="17.25" customHeight="1" x14ac:dyDescent="0.2">
      <c r="A13" s="316"/>
      <c r="B13" s="46" t="s">
        <v>18</v>
      </c>
      <c r="C13" s="83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282"/>
    </row>
    <row r="14" spans="1:14" ht="25.5" customHeight="1" x14ac:dyDescent="0.2">
      <c r="A14" s="200" t="s">
        <v>10</v>
      </c>
      <c r="B14" s="87">
        <v>533316</v>
      </c>
      <c r="C14" s="64">
        <f t="shared" ref="C14:C19" si="0">+B14/N14</f>
        <v>0.78756124718314646</v>
      </c>
      <c r="D14" s="87">
        <v>57391</v>
      </c>
      <c r="E14" s="64">
        <f>+D14/N14</f>
        <v>8.4750743531204681E-2</v>
      </c>
      <c r="F14" s="87">
        <v>41082</v>
      </c>
      <c r="G14" s="64">
        <f>+F14/N14</f>
        <v>6.0666830090936749E-2</v>
      </c>
      <c r="H14" s="87">
        <v>17083</v>
      </c>
      <c r="I14" s="64">
        <f>+H14/N14</f>
        <v>2.5226898847268205E-2</v>
      </c>
      <c r="J14" s="87">
        <v>12012</v>
      </c>
      <c r="K14" s="64">
        <f>+J14/N14</f>
        <v>1.7738424688484793E-2</v>
      </c>
      <c r="L14" s="87">
        <v>16290</v>
      </c>
      <c r="M14" s="64">
        <f>+L14/N14</f>
        <v>2.4055855658959145E-2</v>
      </c>
      <c r="N14" s="63">
        <f>+B14+D14+F14+H14+J14+L14</f>
        <v>677174</v>
      </c>
    </row>
    <row r="15" spans="1:14" ht="25.5" customHeight="1" x14ac:dyDescent="0.2">
      <c r="A15" s="201">
        <v>1</v>
      </c>
      <c r="B15" s="186">
        <v>245862</v>
      </c>
      <c r="C15" s="190">
        <f t="shared" si="0"/>
        <v>0.58737158966028002</v>
      </c>
      <c r="D15" s="186">
        <v>65023</v>
      </c>
      <c r="E15" s="190">
        <f t="shared" ref="E15:E19" si="1">+D15/N15</f>
        <v>0.15534187013235223</v>
      </c>
      <c r="F15" s="186">
        <v>56726</v>
      </c>
      <c r="G15" s="190">
        <f t="shared" ref="G15:G19" si="2">+F15/N15</f>
        <v>0.13552009173873572</v>
      </c>
      <c r="H15" s="186">
        <v>26265</v>
      </c>
      <c r="I15" s="190">
        <f t="shared" ref="I15:I19" si="3">+H15/N15</f>
        <v>6.2747861818529316E-2</v>
      </c>
      <c r="J15" s="186">
        <v>11632</v>
      </c>
      <c r="K15" s="190">
        <f t="shared" ref="K15:K19" si="4">+J15/N15</f>
        <v>2.7789192030197335E-2</v>
      </c>
      <c r="L15" s="186">
        <v>13072</v>
      </c>
      <c r="M15" s="190">
        <f t="shared" ref="M15:M19" si="5">+L15/N15</f>
        <v>3.1229394619905395E-2</v>
      </c>
      <c r="N15" s="188">
        <f t="shared" ref="N15:N19" si="6">+B15+D15+F15+H15+J15+L15</f>
        <v>418580</v>
      </c>
    </row>
    <row r="16" spans="1:14" ht="25.5" customHeight="1" x14ac:dyDescent="0.2">
      <c r="A16" s="193">
        <v>2</v>
      </c>
      <c r="B16" s="187">
        <v>258379</v>
      </c>
      <c r="C16" s="191">
        <f t="shared" si="0"/>
        <v>0.53136195188562452</v>
      </c>
      <c r="D16" s="187">
        <v>93194</v>
      </c>
      <c r="E16" s="191">
        <f t="shared" si="1"/>
        <v>0.19165545862484526</v>
      </c>
      <c r="F16" s="187">
        <v>72765</v>
      </c>
      <c r="G16" s="191">
        <f t="shared" si="2"/>
        <v>0.14964278222671915</v>
      </c>
      <c r="H16" s="187">
        <v>33115</v>
      </c>
      <c r="I16" s="191">
        <f t="shared" si="3"/>
        <v>6.8101707324095442E-2</v>
      </c>
      <c r="J16" s="187">
        <v>11595</v>
      </c>
      <c r="K16" s="191">
        <f t="shared" si="4"/>
        <v>2.3845366040250237E-2</v>
      </c>
      <c r="L16" s="187">
        <v>17210</v>
      </c>
      <c r="M16" s="191">
        <f t="shared" si="5"/>
        <v>3.5392733898465423E-2</v>
      </c>
      <c r="N16" s="86">
        <f t="shared" si="6"/>
        <v>486258</v>
      </c>
    </row>
    <row r="17" spans="1:14" ht="25.5" customHeight="1" x14ac:dyDescent="0.2">
      <c r="A17" s="201">
        <v>3</v>
      </c>
      <c r="B17" s="186">
        <v>158510</v>
      </c>
      <c r="C17" s="190">
        <f t="shared" si="0"/>
        <v>0.4663663672499066</v>
      </c>
      <c r="D17" s="186">
        <v>62634</v>
      </c>
      <c r="E17" s="190">
        <f t="shared" si="1"/>
        <v>0.1842810614240783</v>
      </c>
      <c r="F17" s="186">
        <v>60775</v>
      </c>
      <c r="G17" s="190">
        <f t="shared" si="2"/>
        <v>0.17881153220372892</v>
      </c>
      <c r="H17" s="186">
        <v>17983</v>
      </c>
      <c r="I17" s="190">
        <f t="shared" si="3"/>
        <v>5.2909383523153553E-2</v>
      </c>
      <c r="J17" s="186">
        <v>19454</v>
      </c>
      <c r="K17" s="190">
        <f t="shared" si="4"/>
        <v>5.7237343438771578E-2</v>
      </c>
      <c r="L17" s="186">
        <v>20527</v>
      </c>
      <c r="M17" s="190">
        <f t="shared" si="5"/>
        <v>6.0394312160361063E-2</v>
      </c>
      <c r="N17" s="188">
        <f t="shared" si="6"/>
        <v>339883</v>
      </c>
    </row>
    <row r="18" spans="1:14" ht="25.5" customHeight="1" x14ac:dyDescent="0.2">
      <c r="A18" s="201">
        <v>4</v>
      </c>
      <c r="B18" s="187">
        <v>82000</v>
      </c>
      <c r="C18" s="191">
        <f t="shared" si="0"/>
        <v>0.49282696364499629</v>
      </c>
      <c r="D18" s="187">
        <v>23142</v>
      </c>
      <c r="E18" s="191">
        <f t="shared" si="1"/>
        <v>0.13908538527649394</v>
      </c>
      <c r="F18" s="187">
        <v>36694</v>
      </c>
      <c r="G18" s="191">
        <f t="shared" si="2"/>
        <v>0.22053405614621335</v>
      </c>
      <c r="H18" s="187">
        <v>13632</v>
      </c>
      <c r="I18" s="191">
        <f t="shared" si="3"/>
        <v>8.1929477663519379E-2</v>
      </c>
      <c r="J18" s="187">
        <v>9010</v>
      </c>
      <c r="K18" s="191">
        <f t="shared" si="4"/>
        <v>5.4150865151724591E-2</v>
      </c>
      <c r="L18" s="187">
        <v>1909</v>
      </c>
      <c r="M18" s="191">
        <f t="shared" si="5"/>
        <v>1.1473252117052414E-2</v>
      </c>
      <c r="N18" s="86">
        <f t="shared" si="6"/>
        <v>166387</v>
      </c>
    </row>
    <row r="19" spans="1:14" ht="25.5" customHeight="1" x14ac:dyDescent="0.2">
      <c r="A19" s="201" t="s">
        <v>370</v>
      </c>
      <c r="B19" s="186">
        <v>61527</v>
      </c>
      <c r="C19" s="190">
        <f t="shared" si="0"/>
        <v>0.51397138059795</v>
      </c>
      <c r="D19" s="186">
        <v>20021</v>
      </c>
      <c r="E19" s="190">
        <f t="shared" si="1"/>
        <v>0.16724724122664128</v>
      </c>
      <c r="F19" s="186">
        <v>14277</v>
      </c>
      <c r="G19" s="190">
        <f t="shared" si="2"/>
        <v>0.11926421572312859</v>
      </c>
      <c r="H19" s="186">
        <v>6784</v>
      </c>
      <c r="I19" s="190">
        <f t="shared" si="3"/>
        <v>5.6670759926154259E-2</v>
      </c>
      <c r="J19" s="186">
        <v>10989</v>
      </c>
      <c r="K19" s="190">
        <f t="shared" si="4"/>
        <v>9.1797609202315611E-2</v>
      </c>
      <c r="L19" s="186">
        <v>6111</v>
      </c>
      <c r="M19" s="190">
        <f t="shared" si="5"/>
        <v>5.1048793323810238E-2</v>
      </c>
      <c r="N19" s="188">
        <f t="shared" si="6"/>
        <v>119709</v>
      </c>
    </row>
    <row r="20" spans="1:14" ht="25.5" customHeight="1" x14ac:dyDescent="0.2">
      <c r="A20" s="202" t="s">
        <v>3</v>
      </c>
      <c r="B20" s="196">
        <f>SUM(B14:B19)</f>
        <v>1339594</v>
      </c>
      <c r="C20" s="194">
        <f t="shared" ref="C20:L20" si="7">SUM(C14:C19)</f>
        <v>3.3794595002219037</v>
      </c>
      <c r="D20" s="196">
        <f t="shared" si="7"/>
        <v>321405</v>
      </c>
      <c r="E20" s="194">
        <f t="shared" si="7"/>
        <v>0.92236176021561567</v>
      </c>
      <c r="F20" s="196">
        <f t="shared" si="7"/>
        <v>282319</v>
      </c>
      <c r="G20" s="194">
        <f t="shared" si="7"/>
        <v>0.86443950812946246</v>
      </c>
      <c r="H20" s="196">
        <f t="shared" si="7"/>
        <v>114862</v>
      </c>
      <c r="I20" s="194">
        <f t="shared" si="7"/>
        <v>0.34758608910272015</v>
      </c>
      <c r="J20" s="196">
        <f t="shared" si="7"/>
        <v>74692</v>
      </c>
      <c r="K20" s="194">
        <f t="shared" si="7"/>
        <v>0.27255880055174414</v>
      </c>
      <c r="L20" s="196">
        <f t="shared" si="7"/>
        <v>75119</v>
      </c>
      <c r="M20" s="194">
        <f t="shared" ref="M20" si="8">SUM(M14:M19)</f>
        <v>0.21359434177855369</v>
      </c>
      <c r="N20" s="194">
        <f t="shared" ref="N20" si="9">SUM(N14:N19)</f>
        <v>2207991</v>
      </c>
    </row>
    <row r="21" spans="1:14" x14ac:dyDescent="0.2">
      <c r="A21" s="2" t="s">
        <v>25</v>
      </c>
    </row>
    <row r="23" spans="1:14" x14ac:dyDescent="0.2">
      <c r="M23" s="14"/>
      <c r="N23" s="15"/>
    </row>
    <row r="24" spans="1:14" x14ac:dyDescent="0.2">
      <c r="K24" s="15"/>
    </row>
    <row r="26" spans="1:14" x14ac:dyDescent="0.2">
      <c r="B26" s="2"/>
      <c r="C26" s="2"/>
      <c r="D26" s="2"/>
      <c r="E26" s="2"/>
    </row>
    <row r="27" spans="1:14" x14ac:dyDescent="0.2">
      <c r="B27" s="2"/>
      <c r="C27" s="2"/>
      <c r="D27" s="2"/>
      <c r="E27" s="2"/>
    </row>
    <row r="28" spans="1:14" x14ac:dyDescent="0.2">
      <c r="B28" s="2"/>
      <c r="C28" s="2"/>
      <c r="D28" s="2"/>
      <c r="E28" s="2"/>
    </row>
    <row r="29" spans="1:14" x14ac:dyDescent="0.2">
      <c r="B29" s="2"/>
      <c r="C29" s="2"/>
      <c r="D29" s="2"/>
      <c r="E29" s="2"/>
    </row>
    <row r="30" spans="1:14" x14ac:dyDescent="0.2">
      <c r="B30" s="2"/>
      <c r="C30" s="2"/>
      <c r="D30" s="2"/>
      <c r="E30" s="2"/>
    </row>
    <row r="36" spans="3:9" x14ac:dyDescent="0.2">
      <c r="C36" s="16"/>
      <c r="D36" s="17"/>
      <c r="G36" s="14"/>
      <c r="H36" s="14"/>
      <c r="I36" s="14"/>
    </row>
    <row r="37" spans="3:9" x14ac:dyDescent="0.2">
      <c r="C37" s="16"/>
      <c r="E37" s="16"/>
      <c r="F37" s="14"/>
      <c r="G37" s="14"/>
      <c r="H37" s="14"/>
      <c r="I37" s="14"/>
    </row>
    <row r="39" spans="3:9" x14ac:dyDescent="0.2">
      <c r="C39" s="16"/>
      <c r="G39" s="14"/>
      <c r="H39" s="14"/>
      <c r="I39" s="14"/>
    </row>
  </sheetData>
  <mergeCells count="12">
    <mergeCell ref="B11:N11"/>
    <mergeCell ref="A12:A13"/>
    <mergeCell ref="N12:N13"/>
    <mergeCell ref="A6:N6"/>
    <mergeCell ref="L7:N9"/>
    <mergeCell ref="B10:N10"/>
    <mergeCell ref="B12:C12"/>
    <mergeCell ref="D12:E12"/>
    <mergeCell ref="F12:G12"/>
    <mergeCell ref="H12:I12"/>
    <mergeCell ref="J12:K12"/>
    <mergeCell ref="L12:M12"/>
  </mergeCells>
  <pageMargins left="0.75" right="0.75" top="1" bottom="1" header="0" footer="0"/>
  <pageSetup orientation="portrait" r:id="rId1"/>
  <headerFooter alignWithMargins="0"/>
  <ignoredErrors>
    <ignoredError sqref="N20" formula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3"/>
  <dimension ref="A6:F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265" t="s">
        <v>113</v>
      </c>
      <c r="B6" s="265"/>
      <c r="C6" s="265"/>
      <c r="D6" s="265"/>
      <c r="E6" s="265"/>
      <c r="F6" s="265"/>
    </row>
    <row r="7" spans="1:6" ht="15" customHeight="1" x14ac:dyDescent="0.2">
      <c r="A7" s="41" t="s">
        <v>226</v>
      </c>
      <c r="B7" s="41"/>
      <c r="C7" s="41"/>
      <c r="D7" s="41"/>
      <c r="E7" s="41"/>
      <c r="F7" s="41"/>
    </row>
    <row r="8" spans="1:6" ht="15" customHeight="1" x14ac:dyDescent="0.2">
      <c r="A8" s="41" t="s">
        <v>152</v>
      </c>
      <c r="B8" s="41"/>
      <c r="C8" s="41"/>
      <c r="D8" s="41"/>
      <c r="E8" s="41"/>
      <c r="F8" s="41"/>
    </row>
    <row r="9" spans="1:6" ht="15" customHeight="1" x14ac:dyDescent="0.2">
      <c r="A9" s="41" t="s">
        <v>150</v>
      </c>
      <c r="B9" s="41"/>
      <c r="C9" s="41"/>
      <c r="D9" s="41"/>
      <c r="E9" s="41"/>
      <c r="F9" s="41"/>
    </row>
    <row r="10" spans="1:6" ht="15" customHeight="1" x14ac:dyDescent="0.2">
      <c r="A10" s="179" t="s">
        <v>460</v>
      </c>
      <c r="B10" s="42"/>
      <c r="C10" s="42"/>
      <c r="D10" s="42"/>
      <c r="E10" s="42"/>
      <c r="F10" s="41"/>
    </row>
    <row r="11" spans="1:6" ht="14.25" x14ac:dyDescent="0.25">
      <c r="A11" s="285" t="s">
        <v>5</v>
      </c>
      <c r="B11" s="289"/>
      <c r="C11" s="289"/>
      <c r="D11" s="289"/>
      <c r="E11" s="289"/>
      <c r="F11" s="289"/>
    </row>
    <row r="12" spans="1:6" ht="20.25" customHeight="1" x14ac:dyDescent="0.2">
      <c r="A12" s="286"/>
      <c r="B12" s="279" t="s">
        <v>33</v>
      </c>
      <c r="C12" s="280"/>
      <c r="D12" s="288" t="s">
        <v>19</v>
      </c>
      <c r="E12" s="280"/>
      <c r="F12" s="290" t="s">
        <v>3</v>
      </c>
    </row>
    <row r="13" spans="1: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6" x14ac:dyDescent="0.2">
      <c r="A14" s="48" t="s">
        <v>154</v>
      </c>
      <c r="B14" s="39">
        <v>582252</v>
      </c>
      <c r="C14" s="38">
        <v>0.26371028337491842</v>
      </c>
      <c r="D14" s="39">
        <v>1625671</v>
      </c>
      <c r="E14" s="38">
        <v>0.73628971662508158</v>
      </c>
      <c r="F14" s="21">
        <v>2207923</v>
      </c>
    </row>
    <row r="15" spans="1:6" x14ac:dyDescent="0.2">
      <c r="A15" s="7" t="s">
        <v>1</v>
      </c>
      <c r="B15" s="9">
        <v>336761</v>
      </c>
      <c r="C15" s="18">
        <v>0.30112442940237583</v>
      </c>
      <c r="D15" s="9">
        <v>781584</v>
      </c>
      <c r="E15" s="18">
        <v>0.69887557059762417</v>
      </c>
      <c r="F15" s="10">
        <v>1118345</v>
      </c>
    </row>
    <row r="16" spans="1:6" x14ac:dyDescent="0.2">
      <c r="A16" s="36" t="s">
        <v>2</v>
      </c>
      <c r="B16" s="35">
        <v>245491</v>
      </c>
      <c r="C16" s="34">
        <v>0.22530833038112003</v>
      </c>
      <c r="D16" s="35">
        <v>844087</v>
      </c>
      <c r="E16" s="34">
        <v>0.77469166961887992</v>
      </c>
      <c r="F16" s="33">
        <v>1089578</v>
      </c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ht="12" customHeight="1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6" x14ac:dyDescent="0.2">
      <c r="A21" s="61" t="s">
        <v>151</v>
      </c>
      <c r="B21" s="31">
        <v>98275</v>
      </c>
      <c r="C21" s="22">
        <v>0.16250059940439873</v>
      </c>
      <c r="D21" s="31">
        <v>506492</v>
      </c>
      <c r="E21" s="22">
        <v>0.83749940059560124</v>
      </c>
      <c r="F21" s="21">
        <v>604767</v>
      </c>
    </row>
    <row r="22" spans="1:6" x14ac:dyDescent="0.2">
      <c r="A22" s="7" t="s">
        <v>7</v>
      </c>
      <c r="B22" s="9">
        <v>443816</v>
      </c>
      <c r="C22" s="18">
        <v>0.31689010493125491</v>
      </c>
      <c r="D22" s="9">
        <v>956720</v>
      </c>
      <c r="E22" s="18">
        <v>0.68310989506874509</v>
      </c>
      <c r="F22" s="10">
        <v>1400536</v>
      </c>
    </row>
    <row r="23" spans="1:6" x14ac:dyDescent="0.2">
      <c r="A23" s="36" t="s">
        <v>8</v>
      </c>
      <c r="B23" s="35">
        <v>40161</v>
      </c>
      <c r="C23" s="34">
        <v>0.19820846905537459</v>
      </c>
      <c r="D23" s="35">
        <v>162459</v>
      </c>
      <c r="E23" s="34">
        <v>0.80179153094462541</v>
      </c>
      <c r="F23" s="33">
        <v>202620</v>
      </c>
    </row>
    <row r="24" spans="1:6" x14ac:dyDescent="0.2">
      <c r="A24" s="2" t="s">
        <v>25</v>
      </c>
    </row>
    <row r="27" spans="1:6" ht="12" customHeight="1" x14ac:dyDescent="0.2">
      <c r="A27" s="266" t="s">
        <v>13</v>
      </c>
      <c r="B27" s="279" t="s">
        <v>20</v>
      </c>
      <c r="C27" s="280"/>
      <c r="D27" s="279" t="s">
        <v>19</v>
      </c>
      <c r="E27" s="280"/>
      <c r="F27" s="291" t="s">
        <v>3</v>
      </c>
    </row>
    <row r="28" spans="1:6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291"/>
    </row>
    <row r="29" spans="1:6" x14ac:dyDescent="0.2">
      <c r="A29" s="61" t="s">
        <v>14</v>
      </c>
      <c r="B29" s="23">
        <v>32962</v>
      </c>
      <c r="C29" s="22">
        <v>0.42408491476358956</v>
      </c>
      <c r="D29" s="23">
        <v>44763</v>
      </c>
      <c r="E29" s="22">
        <v>0.57591508523641044</v>
      </c>
      <c r="F29" s="21">
        <v>77725</v>
      </c>
    </row>
    <row r="30" spans="1:6" x14ac:dyDescent="0.2">
      <c r="A30" s="7" t="s">
        <v>15</v>
      </c>
      <c r="B30" s="26">
        <v>57746</v>
      </c>
      <c r="C30" s="18">
        <v>0.27773181993074259</v>
      </c>
      <c r="D30" s="26">
        <v>150174</v>
      </c>
      <c r="E30" s="18">
        <v>0.72226818006925741</v>
      </c>
      <c r="F30" s="10">
        <v>207920</v>
      </c>
    </row>
    <row r="31" spans="1:6" x14ac:dyDescent="0.2">
      <c r="A31" s="30" t="s">
        <v>16</v>
      </c>
      <c r="B31" s="25">
        <v>93345</v>
      </c>
      <c r="C31" s="29">
        <v>0.24774404161579702</v>
      </c>
      <c r="D31" s="25">
        <v>283435</v>
      </c>
      <c r="E31" s="29">
        <v>0.75225595838420301</v>
      </c>
      <c r="F31" s="28">
        <v>376780</v>
      </c>
    </row>
    <row r="32" spans="1:6" x14ac:dyDescent="0.2">
      <c r="A32" s="8" t="s">
        <v>17</v>
      </c>
      <c r="B32" s="13">
        <v>398199</v>
      </c>
      <c r="C32" s="19">
        <v>0.2578875446868038</v>
      </c>
      <c r="D32" s="13">
        <v>1145881</v>
      </c>
      <c r="E32" s="19">
        <v>0.74211245531319625</v>
      </c>
      <c r="F32" s="11">
        <v>1544080</v>
      </c>
    </row>
    <row r="33" spans="1:5" x14ac:dyDescent="0.2">
      <c r="A33" s="2" t="s">
        <v>25</v>
      </c>
    </row>
    <row r="36" spans="1:5" x14ac:dyDescent="0.2">
      <c r="B36" s="2"/>
      <c r="C36" s="2"/>
      <c r="D36" s="2"/>
      <c r="E36" s="2"/>
    </row>
    <row r="37" spans="1:5" x14ac:dyDescent="0.2">
      <c r="B37" s="2"/>
      <c r="C37" s="2"/>
      <c r="D37" s="2"/>
      <c r="E37" s="2"/>
    </row>
    <row r="38" spans="1:5" x14ac:dyDescent="0.2">
      <c r="B38" s="2"/>
      <c r="C38" s="2"/>
      <c r="D38" s="2"/>
      <c r="E38" s="2"/>
    </row>
    <row r="39" spans="1:5" x14ac:dyDescent="0.2">
      <c r="B39" s="2"/>
      <c r="C39" s="2"/>
      <c r="D39" s="2"/>
      <c r="E39" s="2"/>
    </row>
    <row r="40" spans="1:5" x14ac:dyDescent="0.2">
      <c r="B40" s="2"/>
      <c r="C40" s="2"/>
      <c r="D40" s="2"/>
      <c r="E40" s="2"/>
    </row>
    <row r="46" spans="1:5" x14ac:dyDescent="0.2">
      <c r="C46" s="16"/>
      <c r="D46" s="17"/>
    </row>
    <row r="47" spans="1:5" x14ac:dyDescent="0.2">
      <c r="C47" s="16"/>
      <c r="E47" s="16"/>
    </row>
    <row r="49" spans="3:3" x14ac:dyDescent="0.2">
      <c r="C49" s="16"/>
    </row>
  </sheetData>
  <mergeCells count="14">
    <mergeCell ref="A6:F6"/>
    <mergeCell ref="A11:A13"/>
    <mergeCell ref="B11:F11"/>
    <mergeCell ref="B12:C12"/>
    <mergeCell ref="D12:E12"/>
    <mergeCell ref="F12:F13"/>
    <mergeCell ref="A27:A28"/>
    <mergeCell ref="B27:C27"/>
    <mergeCell ref="D27:E27"/>
    <mergeCell ref="F27:F28"/>
    <mergeCell ref="A19:A20"/>
    <mergeCell ref="B19:C19"/>
    <mergeCell ref="D19:E19"/>
    <mergeCell ref="F19:F20"/>
  </mergeCells>
  <pageMargins left="0.75" right="0.75" top="1" bottom="1" header="0" footer="0"/>
  <pageSetup orientation="portrait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4"/>
  <dimension ref="A6:F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265" t="s">
        <v>113</v>
      </c>
      <c r="B6" s="265"/>
      <c r="C6" s="265"/>
      <c r="D6" s="265"/>
      <c r="E6" s="265"/>
      <c r="F6" s="265"/>
    </row>
    <row r="7" spans="1:6" ht="15" customHeight="1" x14ac:dyDescent="0.2">
      <c r="A7" s="41" t="s">
        <v>225</v>
      </c>
      <c r="B7" s="41"/>
      <c r="C7" s="41"/>
      <c r="D7" s="41"/>
      <c r="E7" s="41"/>
      <c r="F7" s="41"/>
    </row>
    <row r="8" spans="1:6" ht="15" customHeight="1" x14ac:dyDescent="0.2">
      <c r="A8" s="41" t="s">
        <v>152</v>
      </c>
      <c r="B8" s="41"/>
      <c r="C8" s="41"/>
      <c r="D8" s="41"/>
      <c r="E8" s="41"/>
      <c r="F8" s="41"/>
    </row>
    <row r="9" spans="1:6" ht="15" customHeight="1" x14ac:dyDescent="0.2">
      <c r="A9" s="41" t="s">
        <v>150</v>
      </c>
      <c r="B9" s="41"/>
      <c r="C9" s="41"/>
      <c r="D9" s="41"/>
      <c r="E9" s="41"/>
      <c r="F9" s="41"/>
    </row>
    <row r="10" spans="1:6" ht="15" customHeight="1" x14ac:dyDescent="0.2">
      <c r="A10" s="179" t="s">
        <v>460</v>
      </c>
      <c r="B10" s="42"/>
      <c r="C10" s="42"/>
      <c r="D10" s="42"/>
      <c r="E10" s="42"/>
      <c r="F10" s="41"/>
    </row>
    <row r="11" spans="1:6" ht="14.25" x14ac:dyDescent="0.25">
      <c r="A11" s="285" t="s">
        <v>5</v>
      </c>
      <c r="B11" s="289"/>
      <c r="C11" s="289"/>
      <c r="D11" s="289"/>
      <c r="E11" s="289"/>
      <c r="F11" s="289"/>
    </row>
    <row r="12" spans="1:6" ht="20.25" customHeight="1" x14ac:dyDescent="0.2">
      <c r="A12" s="286"/>
      <c r="B12" s="279" t="s">
        <v>33</v>
      </c>
      <c r="C12" s="280"/>
      <c r="D12" s="288" t="s">
        <v>19</v>
      </c>
      <c r="E12" s="280"/>
      <c r="F12" s="290" t="s">
        <v>3</v>
      </c>
    </row>
    <row r="13" spans="1: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6" x14ac:dyDescent="0.2">
      <c r="A14" s="48" t="s">
        <v>154</v>
      </c>
      <c r="B14" s="39">
        <v>441627</v>
      </c>
      <c r="C14" s="38">
        <v>0.20001313411745525</v>
      </c>
      <c r="D14" s="39">
        <v>1766363</v>
      </c>
      <c r="E14" s="38">
        <v>0.79998686588254475</v>
      </c>
      <c r="F14" s="21">
        <v>2207990</v>
      </c>
    </row>
    <row r="15" spans="1:6" x14ac:dyDescent="0.2">
      <c r="A15" s="7" t="s">
        <v>1</v>
      </c>
      <c r="B15" s="9">
        <v>247388</v>
      </c>
      <c r="C15" s="18">
        <v>0.22120901868385873</v>
      </c>
      <c r="D15" s="9">
        <v>870957</v>
      </c>
      <c r="E15" s="18">
        <v>0.77879098131614122</v>
      </c>
      <c r="F15" s="10">
        <v>1118345</v>
      </c>
    </row>
    <row r="16" spans="1:6" x14ac:dyDescent="0.2">
      <c r="A16" s="36" t="s">
        <v>2</v>
      </c>
      <c r="B16" s="35">
        <v>194240</v>
      </c>
      <c r="C16" s="34">
        <v>0.17825989198316883</v>
      </c>
      <c r="D16" s="35">
        <v>895406</v>
      </c>
      <c r="E16" s="34">
        <v>0.82174102574691754</v>
      </c>
      <c r="F16" s="33">
        <v>1089645</v>
      </c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ht="12" customHeight="1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6" x14ac:dyDescent="0.2">
      <c r="A21" s="61" t="s">
        <v>151</v>
      </c>
      <c r="B21" s="31">
        <v>51599</v>
      </c>
      <c r="C21" s="22">
        <v>8.5320462260672289E-2</v>
      </c>
      <c r="D21" s="31">
        <v>553168</v>
      </c>
      <c r="E21" s="22">
        <v>0.91467953773932775</v>
      </c>
      <c r="F21" s="21">
        <v>604767</v>
      </c>
    </row>
    <row r="22" spans="1:6" x14ac:dyDescent="0.2">
      <c r="A22" s="7" t="s">
        <v>7</v>
      </c>
      <c r="B22" s="9">
        <v>355962</v>
      </c>
      <c r="C22" s="18">
        <v>0.25414910577801131</v>
      </c>
      <c r="D22" s="9">
        <v>1044641</v>
      </c>
      <c r="E22" s="18">
        <v>0.74585089422198869</v>
      </c>
      <c r="F22" s="10">
        <v>1400603</v>
      </c>
    </row>
    <row r="23" spans="1:6" x14ac:dyDescent="0.2">
      <c r="A23" s="36" t="s">
        <v>8</v>
      </c>
      <c r="B23" s="35">
        <v>34066</v>
      </c>
      <c r="C23" s="34">
        <v>0.16812752936531439</v>
      </c>
      <c r="D23" s="35">
        <v>168553</v>
      </c>
      <c r="E23" s="34">
        <v>0.83186753528773072</v>
      </c>
      <c r="F23" s="33">
        <v>202620</v>
      </c>
    </row>
    <row r="24" spans="1:6" x14ac:dyDescent="0.2">
      <c r="A24" s="2" t="s">
        <v>25</v>
      </c>
    </row>
    <row r="27" spans="1:6" ht="12" customHeight="1" x14ac:dyDescent="0.2">
      <c r="A27" s="266" t="s">
        <v>13</v>
      </c>
      <c r="B27" s="279" t="s">
        <v>20</v>
      </c>
      <c r="C27" s="280"/>
      <c r="D27" s="279" t="s">
        <v>19</v>
      </c>
      <c r="E27" s="280"/>
      <c r="F27" s="291" t="s">
        <v>3</v>
      </c>
    </row>
    <row r="28" spans="1:6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291"/>
    </row>
    <row r="29" spans="1:6" x14ac:dyDescent="0.2">
      <c r="A29" s="61" t="s">
        <v>14</v>
      </c>
      <c r="B29" s="23">
        <v>32564</v>
      </c>
      <c r="C29" s="22">
        <v>0.41896429720167255</v>
      </c>
      <c r="D29" s="23">
        <v>45161</v>
      </c>
      <c r="E29" s="22">
        <v>0.58103570279832739</v>
      </c>
      <c r="F29" s="21">
        <v>77725</v>
      </c>
    </row>
    <row r="30" spans="1:6" x14ac:dyDescent="0.2">
      <c r="A30" s="7" t="s">
        <v>15</v>
      </c>
      <c r="B30" s="26">
        <v>39544</v>
      </c>
      <c r="C30" s="18">
        <v>0.19018853405155828</v>
      </c>
      <c r="D30" s="26">
        <v>168376</v>
      </c>
      <c r="E30" s="18">
        <v>0.80981146594844167</v>
      </c>
      <c r="F30" s="10">
        <v>207920</v>
      </c>
    </row>
    <row r="31" spans="1:6" x14ac:dyDescent="0.2">
      <c r="A31" s="30" t="s">
        <v>16</v>
      </c>
      <c r="B31" s="25">
        <v>75364</v>
      </c>
      <c r="C31" s="29">
        <v>0.20002123254949838</v>
      </c>
      <c r="D31" s="25">
        <v>301417</v>
      </c>
      <c r="E31" s="29">
        <v>0.79998142151918894</v>
      </c>
      <c r="F31" s="28">
        <v>376780</v>
      </c>
    </row>
    <row r="32" spans="1:6" x14ac:dyDescent="0.2">
      <c r="A32" s="8" t="s">
        <v>17</v>
      </c>
      <c r="B32" s="13">
        <v>294156</v>
      </c>
      <c r="C32" s="19">
        <v>0.19049740730642872</v>
      </c>
      <c r="D32" s="13">
        <v>1249991</v>
      </c>
      <c r="E32" s="19">
        <v>0.80950259269357128</v>
      </c>
      <c r="F32" s="11">
        <v>1544147</v>
      </c>
    </row>
    <row r="33" spans="1:5" x14ac:dyDescent="0.2">
      <c r="A33" s="2" t="s">
        <v>25</v>
      </c>
    </row>
    <row r="36" spans="1:5" x14ac:dyDescent="0.2">
      <c r="B36" s="2"/>
      <c r="C36" s="2"/>
      <c r="D36" s="2"/>
      <c r="E36" s="2"/>
    </row>
    <row r="37" spans="1:5" x14ac:dyDescent="0.2">
      <c r="B37" s="2"/>
      <c r="C37" s="2"/>
      <c r="D37" s="2"/>
      <c r="E37" s="2"/>
    </row>
    <row r="38" spans="1:5" x14ac:dyDescent="0.2">
      <c r="B38" s="2"/>
      <c r="C38" s="2"/>
      <c r="D38" s="2"/>
      <c r="E38" s="2"/>
    </row>
    <row r="39" spans="1:5" x14ac:dyDescent="0.2">
      <c r="B39" s="2"/>
      <c r="C39" s="2"/>
      <c r="D39" s="2"/>
      <c r="E39" s="2"/>
    </row>
    <row r="40" spans="1:5" x14ac:dyDescent="0.2">
      <c r="B40" s="2"/>
      <c r="C40" s="2"/>
      <c r="D40" s="2"/>
      <c r="E40" s="2"/>
    </row>
    <row r="46" spans="1:5" x14ac:dyDescent="0.2">
      <c r="C46" s="16"/>
      <c r="D46" s="17"/>
    </row>
    <row r="47" spans="1:5" x14ac:dyDescent="0.2">
      <c r="C47" s="16"/>
      <c r="E47" s="16"/>
    </row>
    <row r="49" spans="3:3" x14ac:dyDescent="0.2">
      <c r="C49" s="16"/>
    </row>
  </sheetData>
  <mergeCells count="14">
    <mergeCell ref="A6:F6"/>
    <mergeCell ref="A11:A13"/>
    <mergeCell ref="B11:F11"/>
    <mergeCell ref="B12:C12"/>
    <mergeCell ref="D12:E12"/>
    <mergeCell ref="F12:F13"/>
    <mergeCell ref="A27:A28"/>
    <mergeCell ref="B27:C27"/>
    <mergeCell ref="D27:E27"/>
    <mergeCell ref="F27:F28"/>
    <mergeCell ref="A19:A20"/>
    <mergeCell ref="B19:C19"/>
    <mergeCell ref="D19:E19"/>
    <mergeCell ref="F19:F20"/>
  </mergeCells>
  <pageMargins left="0.75" right="0.75" top="1" bottom="1" header="0" footer="0"/>
  <pageSetup orientation="portrait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5"/>
  <dimension ref="A6:G49"/>
  <sheetViews>
    <sheetView showGridLines="0" zoomScale="85" zoomScaleNormal="85" workbookViewId="0">
      <selection activeCell="A19" sqref="A19:F23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7" s="4" customFormat="1" ht="16.5" x14ac:dyDescent="0.2">
      <c r="A6" s="265" t="s">
        <v>113</v>
      </c>
      <c r="B6" s="265"/>
      <c r="C6" s="265"/>
      <c r="D6" s="265"/>
      <c r="E6" s="265"/>
      <c r="F6" s="265"/>
    </row>
    <row r="7" spans="1:7" ht="15" customHeight="1" x14ac:dyDescent="0.2">
      <c r="A7" s="41" t="s">
        <v>227</v>
      </c>
      <c r="B7" s="41"/>
      <c r="C7" s="41"/>
      <c r="D7" s="41"/>
      <c r="E7" s="41"/>
      <c r="F7" s="41"/>
    </row>
    <row r="8" spans="1:7" ht="15" customHeight="1" x14ac:dyDescent="0.2">
      <c r="A8" s="41" t="s">
        <v>152</v>
      </c>
      <c r="B8" s="41"/>
      <c r="C8" s="41"/>
      <c r="D8" s="41"/>
      <c r="E8" s="41"/>
      <c r="F8" s="41"/>
    </row>
    <row r="9" spans="1:7" ht="15" customHeight="1" x14ac:dyDescent="0.2">
      <c r="A9" s="41" t="s">
        <v>150</v>
      </c>
      <c r="B9" s="41"/>
      <c r="C9" s="41"/>
      <c r="D9" s="41"/>
      <c r="E9" s="41"/>
      <c r="F9" s="41"/>
    </row>
    <row r="10" spans="1:7" ht="15" customHeight="1" x14ac:dyDescent="0.2">
      <c r="A10" s="179" t="s">
        <v>460</v>
      </c>
      <c r="B10" s="42"/>
      <c r="C10" s="42"/>
      <c r="D10" s="42"/>
      <c r="E10" s="42"/>
      <c r="F10" s="41"/>
    </row>
    <row r="11" spans="1:7" ht="14.25" x14ac:dyDescent="0.25">
      <c r="A11" s="285" t="s">
        <v>5</v>
      </c>
      <c r="B11" s="289"/>
      <c r="C11" s="289"/>
      <c r="D11" s="289"/>
      <c r="E11" s="289"/>
      <c r="F11" s="289"/>
    </row>
    <row r="12" spans="1:7" ht="20.25" customHeight="1" x14ac:dyDescent="0.2">
      <c r="A12" s="286"/>
      <c r="B12" s="279" t="s">
        <v>33</v>
      </c>
      <c r="C12" s="280"/>
      <c r="D12" s="288" t="s">
        <v>19</v>
      </c>
      <c r="E12" s="280"/>
      <c r="F12" s="290" t="s">
        <v>3</v>
      </c>
    </row>
    <row r="13" spans="1:7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7" x14ac:dyDescent="0.2">
      <c r="A14" s="48" t="s">
        <v>154</v>
      </c>
      <c r="B14" s="39">
        <v>497971</v>
      </c>
      <c r="C14" s="38">
        <v>0.22553136563118492</v>
      </c>
      <c r="D14" s="39">
        <v>1710020</v>
      </c>
      <c r="E14" s="38">
        <v>0.77446908726941699</v>
      </c>
      <c r="F14" s="21">
        <v>2207990</v>
      </c>
      <c r="G14" s="15"/>
    </row>
    <row r="15" spans="1:7" x14ac:dyDescent="0.2">
      <c r="A15" s="7" t="s">
        <v>1</v>
      </c>
      <c r="B15" s="9">
        <v>235569</v>
      </c>
      <c r="C15" s="18">
        <v>0.21064072356920271</v>
      </c>
      <c r="D15" s="9">
        <v>882776</v>
      </c>
      <c r="E15" s="18">
        <v>0.78935927643079729</v>
      </c>
      <c r="F15" s="10">
        <v>1118345</v>
      </c>
    </row>
    <row r="16" spans="1:7" x14ac:dyDescent="0.2">
      <c r="A16" s="36" t="s">
        <v>2</v>
      </c>
      <c r="B16" s="35">
        <v>262402</v>
      </c>
      <c r="C16" s="34">
        <v>0.24081421013265789</v>
      </c>
      <c r="D16" s="35">
        <v>827244</v>
      </c>
      <c r="E16" s="34">
        <v>0.75918670759742857</v>
      </c>
      <c r="F16" s="33">
        <v>1089645</v>
      </c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ht="12" customHeight="1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6" x14ac:dyDescent="0.2">
      <c r="A21" s="61" t="s">
        <v>151</v>
      </c>
      <c r="B21" s="31">
        <v>120329</v>
      </c>
      <c r="C21" s="22">
        <v>0.19896753625776539</v>
      </c>
      <c r="D21" s="31">
        <v>484438</v>
      </c>
      <c r="E21" s="22">
        <v>0.80103246374223458</v>
      </c>
      <c r="F21" s="21">
        <v>604767</v>
      </c>
    </row>
    <row r="22" spans="1:6" x14ac:dyDescent="0.2">
      <c r="A22" s="7" t="s">
        <v>7</v>
      </c>
      <c r="B22" s="9">
        <v>360881</v>
      </c>
      <c r="C22" s="18">
        <v>0.25766116451271343</v>
      </c>
      <c r="D22" s="9">
        <v>1039722</v>
      </c>
      <c r="E22" s="18">
        <v>0.74233883548728652</v>
      </c>
      <c r="F22" s="10">
        <v>1400603</v>
      </c>
    </row>
    <row r="23" spans="1:6" x14ac:dyDescent="0.2">
      <c r="A23" s="36" t="s">
        <v>8</v>
      </c>
      <c r="B23" s="35">
        <v>16761</v>
      </c>
      <c r="C23" s="34">
        <v>8.2721350310926853E-2</v>
      </c>
      <c r="D23" s="35">
        <v>185859</v>
      </c>
      <c r="E23" s="34">
        <v>0.91727864968907313</v>
      </c>
      <c r="F23" s="33">
        <v>202620</v>
      </c>
    </row>
    <row r="24" spans="1:6" x14ac:dyDescent="0.2">
      <c r="A24" s="2" t="s">
        <v>25</v>
      </c>
    </row>
    <row r="27" spans="1:6" ht="12" customHeight="1" x14ac:dyDescent="0.2">
      <c r="A27" s="266" t="s">
        <v>13</v>
      </c>
      <c r="B27" s="279" t="s">
        <v>20</v>
      </c>
      <c r="C27" s="280"/>
      <c r="D27" s="279" t="s">
        <v>19</v>
      </c>
      <c r="E27" s="280"/>
      <c r="F27" s="291" t="s">
        <v>3</v>
      </c>
    </row>
    <row r="28" spans="1:6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291"/>
    </row>
    <row r="29" spans="1:6" x14ac:dyDescent="0.2">
      <c r="A29" s="61" t="s">
        <v>14</v>
      </c>
      <c r="B29" s="23">
        <v>13177</v>
      </c>
      <c r="C29" s="22">
        <v>0.16953361209392087</v>
      </c>
      <c r="D29" s="23">
        <v>64548</v>
      </c>
      <c r="E29" s="22">
        <v>0.83046638790607907</v>
      </c>
      <c r="F29" s="21">
        <v>77725</v>
      </c>
    </row>
    <row r="30" spans="1:6" x14ac:dyDescent="0.2">
      <c r="A30" s="7" t="s">
        <v>15</v>
      </c>
      <c r="B30" s="26">
        <v>49332</v>
      </c>
      <c r="C30" s="18">
        <v>0.23726433243555214</v>
      </c>
      <c r="D30" s="26">
        <v>158588</v>
      </c>
      <c r="E30" s="18">
        <v>0.76273566756444788</v>
      </c>
      <c r="F30" s="10">
        <v>207920</v>
      </c>
    </row>
    <row r="31" spans="1:6" x14ac:dyDescent="0.2">
      <c r="A31" s="30" t="s">
        <v>16</v>
      </c>
      <c r="B31" s="25">
        <v>105957</v>
      </c>
      <c r="C31" s="29">
        <v>0.28121715589999469</v>
      </c>
      <c r="D31" s="25">
        <v>270823</v>
      </c>
      <c r="E31" s="29">
        <v>0.71878284410000526</v>
      </c>
      <c r="F31" s="28">
        <v>376780</v>
      </c>
    </row>
    <row r="32" spans="1:6" x14ac:dyDescent="0.2">
      <c r="A32" s="8" t="s">
        <v>17</v>
      </c>
      <c r="B32" s="13">
        <v>329442</v>
      </c>
      <c r="C32" s="19">
        <v>0.21334885862550651</v>
      </c>
      <c r="D32" s="13">
        <v>1214705</v>
      </c>
      <c r="E32" s="19">
        <v>0.78665114137449355</v>
      </c>
      <c r="F32" s="11">
        <v>1544147</v>
      </c>
    </row>
    <row r="33" spans="1:5" x14ac:dyDescent="0.2">
      <c r="A33" s="2" t="s">
        <v>25</v>
      </c>
    </row>
    <row r="36" spans="1:5" x14ac:dyDescent="0.2">
      <c r="B36" s="2"/>
      <c r="C36" s="2"/>
      <c r="D36" s="2"/>
      <c r="E36" s="2"/>
    </row>
    <row r="37" spans="1:5" x14ac:dyDescent="0.2">
      <c r="B37" s="2"/>
      <c r="C37" s="2"/>
      <c r="D37" s="2"/>
      <c r="E37" s="2"/>
    </row>
    <row r="38" spans="1:5" x14ac:dyDescent="0.2">
      <c r="B38" s="2"/>
      <c r="C38" s="2"/>
      <c r="D38" s="2"/>
      <c r="E38" s="2"/>
    </row>
    <row r="39" spans="1:5" x14ac:dyDescent="0.2">
      <c r="B39" s="2"/>
      <c r="C39" s="2"/>
      <c r="D39" s="2"/>
      <c r="E39" s="2"/>
    </row>
    <row r="40" spans="1:5" x14ac:dyDescent="0.2">
      <c r="B40" s="2"/>
      <c r="C40" s="2"/>
      <c r="D40" s="2"/>
      <c r="E40" s="2"/>
    </row>
    <row r="46" spans="1:5" x14ac:dyDescent="0.2">
      <c r="C46" s="16"/>
      <c r="D46" s="17"/>
    </row>
    <row r="47" spans="1:5" x14ac:dyDescent="0.2">
      <c r="C47" s="16"/>
      <c r="E47" s="16"/>
    </row>
    <row r="49" spans="3:3" x14ac:dyDescent="0.2">
      <c r="C49" s="16"/>
    </row>
  </sheetData>
  <mergeCells count="14">
    <mergeCell ref="A6:F6"/>
    <mergeCell ref="A11:A13"/>
    <mergeCell ref="B11:F11"/>
    <mergeCell ref="B12:C12"/>
    <mergeCell ref="D12:E12"/>
    <mergeCell ref="F12:F13"/>
    <mergeCell ref="A27:A28"/>
    <mergeCell ref="B27:C27"/>
    <mergeCell ref="D27:E27"/>
    <mergeCell ref="F27:F28"/>
    <mergeCell ref="A19:A20"/>
    <mergeCell ref="B19:C19"/>
    <mergeCell ref="D19:E19"/>
    <mergeCell ref="F19:F20"/>
  </mergeCells>
  <pageMargins left="0.75" right="0.75" top="1" bottom="1" header="0" footer="0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6"/>
  <dimension ref="A6:AE49"/>
  <sheetViews>
    <sheetView showGridLines="0" topLeftCell="A1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6.42578125" style="3" customWidth="1"/>
    <col min="4" max="4" width="12.42578125" style="3" bestFit="1" customWidth="1"/>
    <col min="5" max="5" width="12.140625" style="3" customWidth="1"/>
    <col min="6" max="16384" width="11.42578125" style="2"/>
  </cols>
  <sheetData>
    <row r="6" spans="1:31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1" ht="15" customHeight="1" x14ac:dyDescent="0.2">
      <c r="A7" s="41" t="s">
        <v>228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80"/>
      <c r="M7" s="80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</row>
    <row r="8" spans="1:31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80"/>
      <c r="M8" s="80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</row>
    <row r="9" spans="1:31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80"/>
      <c r="M9" s="80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</row>
    <row r="10" spans="1:31" ht="15" customHeight="1" x14ac:dyDescent="0.2">
      <c r="A10" s="179" t="s">
        <v>460</v>
      </c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80"/>
      <c r="M10" s="80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</row>
    <row r="11" spans="1:31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79"/>
      <c r="M11" s="79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</row>
    <row r="12" spans="1:31" ht="22.5" customHeight="1" x14ac:dyDescent="0.2">
      <c r="A12" s="286"/>
      <c r="B12" s="279" t="s">
        <v>229</v>
      </c>
      <c r="C12" s="280"/>
      <c r="D12" s="288" t="s">
        <v>230</v>
      </c>
      <c r="E12" s="280"/>
      <c r="F12" s="288" t="s">
        <v>231</v>
      </c>
      <c r="G12" s="303"/>
      <c r="H12" s="288" t="s">
        <v>232</v>
      </c>
      <c r="I12" s="280"/>
      <c r="J12" s="288" t="s">
        <v>233</v>
      </c>
      <c r="K12" s="303"/>
      <c r="L12" s="288" t="s">
        <v>234</v>
      </c>
      <c r="M12" s="303"/>
      <c r="N12" s="288" t="s">
        <v>235</v>
      </c>
      <c r="O12" s="303"/>
      <c r="P12" s="288" t="s">
        <v>236</v>
      </c>
      <c r="Q12" s="303"/>
      <c r="R12" s="288" t="s">
        <v>237</v>
      </c>
      <c r="S12" s="303"/>
      <c r="T12" s="288" t="s">
        <v>238</v>
      </c>
      <c r="U12" s="303"/>
      <c r="V12" s="288" t="s">
        <v>239</v>
      </c>
      <c r="W12" s="303"/>
      <c r="X12" s="288" t="s">
        <v>240</v>
      </c>
      <c r="Y12" s="303"/>
      <c r="Z12" s="288" t="s">
        <v>42</v>
      </c>
      <c r="AA12" s="303"/>
      <c r="AB12" s="288" t="s">
        <v>23</v>
      </c>
      <c r="AC12" s="280"/>
      <c r="AD12" s="291" t="s">
        <v>3</v>
      </c>
    </row>
    <row r="13" spans="1:31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46" t="s">
        <v>18</v>
      </c>
      <c r="Y13" s="47" t="s">
        <v>4</v>
      </c>
      <c r="Z13" s="46" t="s">
        <v>18</v>
      </c>
      <c r="AA13" s="47" t="s">
        <v>4</v>
      </c>
      <c r="AB13" s="46" t="s">
        <v>18</v>
      </c>
      <c r="AC13" s="47" t="s">
        <v>4</v>
      </c>
      <c r="AD13" s="291"/>
    </row>
    <row r="14" spans="1:31" x14ac:dyDescent="0.2">
      <c r="A14" s="48" t="s">
        <v>154</v>
      </c>
      <c r="B14" s="39">
        <v>294313</v>
      </c>
      <c r="C14" s="38">
        <f>+B14/AD14</f>
        <v>0.59102437692154763</v>
      </c>
      <c r="D14" s="39">
        <v>76591</v>
      </c>
      <c r="E14" s="38">
        <v>0.15380614533778073</v>
      </c>
      <c r="F14" s="39">
        <v>7954</v>
      </c>
      <c r="G14" s="38">
        <v>1.5972817694203077E-2</v>
      </c>
      <c r="H14" s="39">
        <v>17457</v>
      </c>
      <c r="I14" s="38">
        <v>3.5056258296165842E-2</v>
      </c>
      <c r="J14" s="39">
        <v>157635</v>
      </c>
      <c r="K14" s="38">
        <v>0.31655457847946966</v>
      </c>
      <c r="L14" s="39">
        <v>160148</v>
      </c>
      <c r="M14" s="38">
        <v>0.32160105708966991</v>
      </c>
      <c r="N14" s="39">
        <v>7240</v>
      </c>
      <c r="O14" s="38">
        <v>1.4538999258992994E-2</v>
      </c>
      <c r="P14" s="39">
        <v>1607</v>
      </c>
      <c r="Q14" s="38">
        <v>3.2270955537571466E-3</v>
      </c>
      <c r="R14" s="39">
        <v>17229</v>
      </c>
      <c r="S14" s="38">
        <v>3.4598400308451696E-2</v>
      </c>
      <c r="T14" s="39">
        <v>117551</v>
      </c>
      <c r="U14" s="38">
        <v>0.23605993120081289</v>
      </c>
      <c r="V14" s="39">
        <v>775</v>
      </c>
      <c r="W14" s="38">
        <v>1.5563155284143053E-3</v>
      </c>
      <c r="X14" s="39">
        <v>19656</v>
      </c>
      <c r="Y14" s="38">
        <v>3.9472178098724622E-2</v>
      </c>
      <c r="Z14" s="39">
        <v>42773</v>
      </c>
      <c r="AA14" s="38">
        <v>8.5894560124987196E-2</v>
      </c>
      <c r="AB14" s="39">
        <v>17402</v>
      </c>
      <c r="AC14" s="38">
        <v>3.494581009737515E-2</v>
      </c>
      <c r="AD14" s="37">
        <v>497971</v>
      </c>
      <c r="AE14" s="15"/>
    </row>
    <row r="15" spans="1:31" x14ac:dyDescent="0.2">
      <c r="A15" s="7" t="s">
        <v>1</v>
      </c>
      <c r="B15" s="9">
        <v>140092</v>
      </c>
      <c r="C15" s="18">
        <v>0.59469624611048144</v>
      </c>
      <c r="D15" s="9">
        <v>33796</v>
      </c>
      <c r="E15" s="18">
        <v>0.14346539655047991</v>
      </c>
      <c r="F15" s="9">
        <v>6848</v>
      </c>
      <c r="G15" s="18">
        <v>2.9070038927023506E-2</v>
      </c>
      <c r="H15" s="9">
        <v>7880</v>
      </c>
      <c r="I15" s="18">
        <v>3.3450920961586625E-2</v>
      </c>
      <c r="J15" s="9">
        <v>91519</v>
      </c>
      <c r="K15" s="18">
        <v>0.38850188267556429</v>
      </c>
      <c r="L15" s="9">
        <v>81053</v>
      </c>
      <c r="M15" s="18">
        <v>0.34407328638318285</v>
      </c>
      <c r="N15" s="9">
        <v>5372</v>
      </c>
      <c r="O15" s="18">
        <v>2.280435880782276E-2</v>
      </c>
      <c r="P15" s="9">
        <v>896</v>
      </c>
      <c r="Q15" s="18">
        <v>3.8035564951245707E-3</v>
      </c>
      <c r="R15" s="9">
        <v>4573</v>
      </c>
      <c r="S15" s="18">
        <v>1.9412571263621274E-2</v>
      </c>
      <c r="T15" s="9">
        <v>53307</v>
      </c>
      <c r="U15" s="18">
        <v>0.22629038625625614</v>
      </c>
      <c r="V15" s="9">
        <v>85</v>
      </c>
      <c r="W15" s="18">
        <v>3.6082846214909432E-4</v>
      </c>
      <c r="X15" s="9">
        <v>6060</v>
      </c>
      <c r="Y15" s="18">
        <v>2.5724946830864841E-2</v>
      </c>
      <c r="Z15" s="9">
        <v>16999</v>
      </c>
      <c r="AA15" s="18">
        <v>7.2161447389087696E-2</v>
      </c>
      <c r="AB15" s="9">
        <v>6884</v>
      </c>
      <c r="AC15" s="18">
        <v>2.9222860393345474E-2</v>
      </c>
      <c r="AD15" s="10">
        <v>235569</v>
      </c>
      <c r="AE15" s="15"/>
    </row>
    <row r="16" spans="1:31" x14ac:dyDescent="0.2">
      <c r="A16" s="36" t="s">
        <v>2</v>
      </c>
      <c r="B16" s="35">
        <v>154220</v>
      </c>
      <c r="C16" s="34">
        <v>0.58772417893156303</v>
      </c>
      <c r="D16" s="35">
        <v>42794</v>
      </c>
      <c r="E16" s="34">
        <v>0.16308564721305477</v>
      </c>
      <c r="F16" s="35">
        <v>1105</v>
      </c>
      <c r="G16" s="34">
        <v>4.2110959520125606E-3</v>
      </c>
      <c r="H16" s="35">
        <v>9577</v>
      </c>
      <c r="I16" s="34">
        <v>3.6497435232963164E-2</v>
      </c>
      <c r="J16" s="35">
        <v>66116</v>
      </c>
      <c r="K16" s="34">
        <v>0.25196454295317872</v>
      </c>
      <c r="L16" s="35">
        <v>79095</v>
      </c>
      <c r="M16" s="34">
        <v>0.3014268183931525</v>
      </c>
      <c r="N16" s="35">
        <v>1868</v>
      </c>
      <c r="O16" s="34">
        <v>7.1188481795108269E-3</v>
      </c>
      <c r="P16" s="35">
        <v>710</v>
      </c>
      <c r="Q16" s="34">
        <v>2.7057720596641794E-3</v>
      </c>
      <c r="R16" s="35">
        <v>12656</v>
      </c>
      <c r="S16" s="34">
        <v>4.8231339700154724E-2</v>
      </c>
      <c r="T16" s="35">
        <v>64245</v>
      </c>
      <c r="U16" s="34">
        <v>0.24483426193397917</v>
      </c>
      <c r="V16" s="35">
        <v>690</v>
      </c>
      <c r="W16" s="34">
        <v>2.6295531284060334E-3</v>
      </c>
      <c r="X16" s="35">
        <v>13596</v>
      </c>
      <c r="Y16" s="34">
        <v>5.1813629469287581E-2</v>
      </c>
      <c r="Z16" s="35">
        <v>25774</v>
      </c>
      <c r="AA16" s="34">
        <v>9.8223336712372614E-2</v>
      </c>
      <c r="AB16" s="35">
        <v>10519</v>
      </c>
      <c r="AC16" s="34">
        <v>4.0087346895221837E-2</v>
      </c>
      <c r="AD16" s="33">
        <v>262402</v>
      </c>
      <c r="AE16" s="15"/>
    </row>
    <row r="17" spans="1:31" x14ac:dyDescent="0.2">
      <c r="A17" s="2" t="s">
        <v>25</v>
      </c>
      <c r="B17" s="6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5"/>
    </row>
    <row r="18" spans="1:31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15"/>
    </row>
    <row r="19" spans="1:31" ht="12" customHeight="1" x14ac:dyDescent="0.2">
      <c r="A19" s="266" t="s">
        <v>6</v>
      </c>
      <c r="B19" s="279" t="s">
        <v>229</v>
      </c>
      <c r="C19" s="280"/>
      <c r="D19" s="288" t="s">
        <v>230</v>
      </c>
      <c r="E19" s="280"/>
      <c r="F19" s="288" t="s">
        <v>231</v>
      </c>
      <c r="G19" s="303"/>
      <c r="H19" s="288" t="s">
        <v>232</v>
      </c>
      <c r="I19" s="280"/>
      <c r="J19" s="288" t="s">
        <v>233</v>
      </c>
      <c r="K19" s="303"/>
      <c r="L19" s="288" t="s">
        <v>234</v>
      </c>
      <c r="M19" s="303"/>
      <c r="N19" s="109" t="s">
        <v>235</v>
      </c>
      <c r="O19" s="108"/>
      <c r="P19" s="109" t="s">
        <v>236</v>
      </c>
      <c r="Q19" s="110"/>
      <c r="R19" s="109" t="s">
        <v>237</v>
      </c>
      <c r="S19" s="108"/>
      <c r="T19" s="109" t="s">
        <v>238</v>
      </c>
      <c r="U19" s="108"/>
      <c r="V19" s="109" t="s">
        <v>239</v>
      </c>
      <c r="W19" s="108"/>
      <c r="X19" s="109" t="s">
        <v>240</v>
      </c>
      <c r="Y19" s="108"/>
      <c r="Z19" s="109" t="s">
        <v>42</v>
      </c>
      <c r="AA19" s="108"/>
      <c r="AB19" s="288" t="s">
        <v>23</v>
      </c>
      <c r="AC19" s="280"/>
      <c r="AD19" s="291" t="s">
        <v>3</v>
      </c>
      <c r="AE19" s="15"/>
    </row>
    <row r="20" spans="1:31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46" t="s">
        <v>18</v>
      </c>
      <c r="W20" s="47" t="s">
        <v>4</v>
      </c>
      <c r="X20" s="46" t="s">
        <v>18</v>
      </c>
      <c r="Y20" s="47" t="s">
        <v>4</v>
      </c>
      <c r="Z20" s="46" t="s">
        <v>18</v>
      </c>
      <c r="AA20" s="47" t="s">
        <v>4</v>
      </c>
      <c r="AB20" s="46" t="s">
        <v>18</v>
      </c>
      <c r="AC20" s="47" t="s">
        <v>4</v>
      </c>
      <c r="AD20" s="291"/>
      <c r="AE20" s="15"/>
    </row>
    <row r="21" spans="1:31" x14ac:dyDescent="0.2">
      <c r="A21" s="61" t="s">
        <v>151</v>
      </c>
      <c r="B21" s="31">
        <v>67936</v>
      </c>
      <c r="C21" s="22">
        <v>0.56458542828412106</v>
      </c>
      <c r="D21" s="31">
        <v>19450</v>
      </c>
      <c r="E21" s="22">
        <v>0.16164016986761295</v>
      </c>
      <c r="F21" s="31">
        <v>1069</v>
      </c>
      <c r="G21" s="22">
        <v>8.8839764312842288E-3</v>
      </c>
      <c r="H21" s="31">
        <v>2584</v>
      </c>
      <c r="I21" s="22">
        <v>2.1474457528941487E-2</v>
      </c>
      <c r="J21" s="31">
        <v>30912</v>
      </c>
      <c r="K21" s="22">
        <v>0.25689567768368388</v>
      </c>
      <c r="L21" s="31">
        <v>34893</v>
      </c>
      <c r="M21" s="22">
        <v>0.28997997157792388</v>
      </c>
      <c r="N21" s="31">
        <v>2074</v>
      </c>
      <c r="O21" s="22">
        <v>1.7236077753492507E-2</v>
      </c>
      <c r="P21" s="31">
        <v>539</v>
      </c>
      <c r="Q21" s="22">
        <v>4.4793856842490175E-3</v>
      </c>
      <c r="R21" s="31">
        <v>12803</v>
      </c>
      <c r="S21" s="22">
        <v>0.10639995346092795</v>
      </c>
      <c r="T21" s="31">
        <v>23808</v>
      </c>
      <c r="U21" s="22">
        <v>0.19785754057625343</v>
      </c>
      <c r="V21" s="31">
        <v>34</v>
      </c>
      <c r="W21" s="22">
        <v>2.8255865169659852E-4</v>
      </c>
      <c r="X21" s="31">
        <v>4060</v>
      </c>
      <c r="Y21" s="22">
        <v>3.3740827232005582E-2</v>
      </c>
      <c r="Z21" s="31">
        <v>11720</v>
      </c>
      <c r="AA21" s="22">
        <v>9.7399629349533362E-2</v>
      </c>
      <c r="AB21" s="31">
        <v>2046</v>
      </c>
      <c r="AC21" s="22">
        <v>1.7003382393271781E-2</v>
      </c>
      <c r="AD21" s="31">
        <v>120329</v>
      </c>
      <c r="AE21" s="15"/>
    </row>
    <row r="22" spans="1:31" x14ac:dyDescent="0.2">
      <c r="A22" s="7" t="s">
        <v>7</v>
      </c>
      <c r="B22" s="9">
        <v>216681</v>
      </c>
      <c r="C22" s="18">
        <v>0.60042229987170281</v>
      </c>
      <c r="D22" s="9">
        <v>55158</v>
      </c>
      <c r="E22" s="18">
        <v>0.15284262679387389</v>
      </c>
      <c r="F22" s="9">
        <v>6885</v>
      </c>
      <c r="G22" s="18">
        <v>1.9078311133032773E-2</v>
      </c>
      <c r="H22" s="9">
        <v>14836</v>
      </c>
      <c r="I22" s="18">
        <v>4.111050457075878E-2</v>
      </c>
      <c r="J22" s="9">
        <v>123136</v>
      </c>
      <c r="K22" s="18">
        <v>0.34120942914700414</v>
      </c>
      <c r="L22" s="9">
        <v>119355</v>
      </c>
      <c r="M22" s="18">
        <v>0.33073229125390363</v>
      </c>
      <c r="N22" s="9">
        <v>5166</v>
      </c>
      <c r="O22" s="18">
        <v>1.4314968091974916E-2</v>
      </c>
      <c r="P22" s="9">
        <v>1068</v>
      </c>
      <c r="Q22" s="18">
        <v>2.9594242977602036E-3</v>
      </c>
      <c r="R22" s="9">
        <v>4253</v>
      </c>
      <c r="S22" s="18">
        <v>1.1785048256904631E-2</v>
      </c>
      <c r="T22" s="9">
        <v>92665</v>
      </c>
      <c r="U22" s="18">
        <v>0.25677439377523337</v>
      </c>
      <c r="V22" s="9">
        <v>741</v>
      </c>
      <c r="W22" s="18">
        <v>2.0533084313111524E-3</v>
      </c>
      <c r="X22" s="9">
        <v>14766</v>
      </c>
      <c r="Y22" s="18">
        <v>4.0916534813414951E-2</v>
      </c>
      <c r="Z22" s="9">
        <v>30170</v>
      </c>
      <c r="AA22" s="18">
        <v>8.3600965415192269E-2</v>
      </c>
      <c r="AB22" s="9">
        <v>14301</v>
      </c>
      <c r="AC22" s="99">
        <v>3.9628021425345196E-2</v>
      </c>
      <c r="AD22" s="10">
        <v>360881</v>
      </c>
      <c r="AE22" s="15"/>
    </row>
    <row r="23" spans="1:31" x14ac:dyDescent="0.2">
      <c r="A23" s="36" t="s">
        <v>8</v>
      </c>
      <c r="B23" s="35">
        <v>9696</v>
      </c>
      <c r="C23" s="34">
        <v>0.57848577053875072</v>
      </c>
      <c r="D23" s="35">
        <v>1982</v>
      </c>
      <c r="E23" s="34">
        <v>0.11825070103215798</v>
      </c>
      <c r="F23" s="35">
        <v>0</v>
      </c>
      <c r="G23" s="34">
        <v>0</v>
      </c>
      <c r="H23" s="35">
        <v>36</v>
      </c>
      <c r="I23" s="34">
        <v>2.1478432074458565E-3</v>
      </c>
      <c r="J23" s="35">
        <v>3587</v>
      </c>
      <c r="K23" s="34">
        <v>0.21400871069745242</v>
      </c>
      <c r="L23" s="35">
        <v>5900</v>
      </c>
      <c r="M23" s="34">
        <v>0.35200763677584868</v>
      </c>
      <c r="N23" s="35">
        <v>0</v>
      </c>
      <c r="O23" s="34">
        <v>0</v>
      </c>
      <c r="P23" s="35">
        <v>0</v>
      </c>
      <c r="Q23" s="34">
        <v>0</v>
      </c>
      <c r="R23" s="35">
        <v>173</v>
      </c>
      <c r="S23" s="34">
        <v>1.0321579858003698E-2</v>
      </c>
      <c r="T23" s="35">
        <v>1079</v>
      </c>
      <c r="U23" s="34">
        <v>6.437563391205775E-2</v>
      </c>
      <c r="V23" s="35">
        <v>0</v>
      </c>
      <c r="W23" s="34">
        <v>0</v>
      </c>
      <c r="X23" s="35">
        <v>830</v>
      </c>
      <c r="Y23" s="34">
        <v>4.9519718393890577E-2</v>
      </c>
      <c r="Z23" s="35">
        <v>883</v>
      </c>
      <c r="AA23" s="34">
        <v>5.2681820893741425E-2</v>
      </c>
      <c r="AB23" s="35">
        <v>1055</v>
      </c>
      <c r="AC23" s="100">
        <v>6.294373844042718E-2</v>
      </c>
      <c r="AD23" s="28">
        <v>16761</v>
      </c>
      <c r="AE23" s="15"/>
    </row>
    <row r="24" spans="1:31" x14ac:dyDescent="0.2">
      <c r="A24" s="2" t="s">
        <v>25</v>
      </c>
      <c r="B24" s="17"/>
      <c r="C24" s="145"/>
      <c r="D24" s="17"/>
      <c r="E24" s="145"/>
      <c r="F24" s="17"/>
      <c r="G24" s="145"/>
      <c r="H24" s="17"/>
      <c r="I24" s="145"/>
      <c r="J24" s="17"/>
      <c r="K24" s="145"/>
      <c r="L24" s="17"/>
      <c r="M24" s="145"/>
      <c r="N24" s="17"/>
      <c r="O24" s="145"/>
      <c r="P24" s="17"/>
      <c r="Q24" s="145"/>
      <c r="R24" s="17"/>
      <c r="S24" s="145"/>
      <c r="T24" s="17"/>
      <c r="U24" s="145"/>
      <c r="V24" s="3"/>
      <c r="W24" s="3"/>
      <c r="X24" s="3"/>
      <c r="Y24" s="3"/>
      <c r="Z24" s="3"/>
      <c r="AA24" s="3"/>
      <c r="AB24" s="3"/>
      <c r="AC24" s="3"/>
      <c r="AD24" s="115"/>
      <c r="AE24" s="15"/>
    </row>
    <row r="25" spans="1:31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5"/>
    </row>
    <row r="26" spans="1:31" x14ac:dyDescent="0.2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5"/>
    </row>
    <row r="27" spans="1:31" ht="12" customHeight="1" x14ac:dyDescent="0.2">
      <c r="A27" s="266" t="s">
        <v>13</v>
      </c>
      <c r="B27" s="317" t="s">
        <v>229</v>
      </c>
      <c r="C27" s="280"/>
      <c r="D27" s="288" t="s">
        <v>230</v>
      </c>
      <c r="E27" s="280"/>
      <c r="F27" s="288" t="s">
        <v>231</v>
      </c>
      <c r="G27" s="303"/>
      <c r="H27" s="288" t="s">
        <v>232</v>
      </c>
      <c r="I27" s="280"/>
      <c r="J27" s="288" t="s">
        <v>233</v>
      </c>
      <c r="K27" s="303"/>
      <c r="L27" s="288" t="s">
        <v>234</v>
      </c>
      <c r="M27" s="303"/>
      <c r="N27" s="109" t="s">
        <v>235</v>
      </c>
      <c r="O27" s="108"/>
      <c r="P27" s="109" t="s">
        <v>236</v>
      </c>
      <c r="Q27" s="110"/>
      <c r="R27" s="109" t="s">
        <v>237</v>
      </c>
      <c r="S27" s="108"/>
      <c r="T27" s="109" t="s">
        <v>238</v>
      </c>
      <c r="U27" s="108"/>
      <c r="V27" s="109" t="s">
        <v>239</v>
      </c>
      <c r="W27" s="108"/>
      <c r="X27" s="109" t="s">
        <v>240</v>
      </c>
      <c r="Y27" s="108"/>
      <c r="Z27" s="109" t="s">
        <v>42</v>
      </c>
      <c r="AA27" s="108"/>
      <c r="AB27" s="288" t="s">
        <v>23</v>
      </c>
      <c r="AC27" s="280"/>
      <c r="AD27" s="291" t="s">
        <v>3</v>
      </c>
      <c r="AE27" s="15"/>
    </row>
    <row r="28" spans="1:31" x14ac:dyDescent="0.2">
      <c r="A28" s="268"/>
      <c r="B28" s="83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46" t="s">
        <v>18</v>
      </c>
      <c r="Q28" s="47" t="s">
        <v>4</v>
      </c>
      <c r="R28" s="46" t="s">
        <v>18</v>
      </c>
      <c r="S28" s="47" t="s">
        <v>4</v>
      </c>
      <c r="T28" s="46" t="s">
        <v>18</v>
      </c>
      <c r="U28" s="47" t="s">
        <v>4</v>
      </c>
      <c r="V28" s="46" t="s">
        <v>18</v>
      </c>
      <c r="W28" s="47" t="s">
        <v>4</v>
      </c>
      <c r="X28" s="46" t="s">
        <v>18</v>
      </c>
      <c r="Y28" s="47" t="s">
        <v>4</v>
      </c>
      <c r="Z28" s="46" t="s">
        <v>18</v>
      </c>
      <c r="AA28" s="47" t="s">
        <v>4</v>
      </c>
      <c r="AB28" s="46" t="s">
        <v>18</v>
      </c>
      <c r="AC28" s="47" t="s">
        <v>4</v>
      </c>
      <c r="AD28" s="291"/>
      <c r="AE28" s="15"/>
    </row>
    <row r="29" spans="1:31" x14ac:dyDescent="0.2">
      <c r="A29" s="61" t="s">
        <v>14</v>
      </c>
      <c r="B29" s="31">
        <v>9953</v>
      </c>
      <c r="C29" s="22">
        <v>0.75533125901191467</v>
      </c>
      <c r="D29" s="31">
        <v>2713</v>
      </c>
      <c r="E29" s="22">
        <v>0.20588904910070577</v>
      </c>
      <c r="F29" s="31">
        <v>76</v>
      </c>
      <c r="G29" s="22">
        <v>5.7676254079077182E-3</v>
      </c>
      <c r="H29" s="31">
        <v>62</v>
      </c>
      <c r="I29" s="22">
        <v>4.705168095924717E-3</v>
      </c>
      <c r="J29" s="31">
        <v>7236</v>
      </c>
      <c r="K29" s="22">
        <v>0.54913865067921375</v>
      </c>
      <c r="L29" s="31">
        <v>5062</v>
      </c>
      <c r="M29" s="22">
        <v>0.38415420808985351</v>
      </c>
      <c r="N29" s="31">
        <v>320</v>
      </c>
      <c r="O29" s="22">
        <v>2.4284738559611444E-2</v>
      </c>
      <c r="P29" s="31">
        <v>0</v>
      </c>
      <c r="Q29" s="22">
        <v>0</v>
      </c>
      <c r="R29" s="31">
        <v>0</v>
      </c>
      <c r="S29" s="22">
        <v>0</v>
      </c>
      <c r="T29" s="31">
        <v>3988</v>
      </c>
      <c r="U29" s="22">
        <v>0.3026485542991576</v>
      </c>
      <c r="V29" s="31">
        <v>0</v>
      </c>
      <c r="W29" s="22">
        <v>0</v>
      </c>
      <c r="X29" s="31">
        <v>0</v>
      </c>
      <c r="Y29" s="22">
        <v>0</v>
      </c>
      <c r="Z29" s="31">
        <v>1514</v>
      </c>
      <c r="AA29" s="22">
        <v>0.11489716931016164</v>
      </c>
      <c r="AB29" s="31">
        <v>76</v>
      </c>
      <c r="AC29" s="22">
        <v>5.7676254079077182E-3</v>
      </c>
      <c r="AD29" s="21">
        <v>13177</v>
      </c>
      <c r="AE29" s="15"/>
    </row>
    <row r="30" spans="1:31" x14ac:dyDescent="0.2">
      <c r="A30" s="7" t="s">
        <v>15</v>
      </c>
      <c r="B30" s="9">
        <v>25787</v>
      </c>
      <c r="C30" s="18">
        <v>0.52272358712397637</v>
      </c>
      <c r="D30" s="9">
        <v>6590</v>
      </c>
      <c r="E30" s="18">
        <v>0.13358469147814805</v>
      </c>
      <c r="F30" s="9">
        <v>1745</v>
      </c>
      <c r="G30" s="18">
        <v>3.5372577637233442E-2</v>
      </c>
      <c r="H30" s="9">
        <v>1031</v>
      </c>
      <c r="I30" s="18">
        <v>2.0899213492256548E-2</v>
      </c>
      <c r="J30" s="9">
        <v>19829</v>
      </c>
      <c r="K30" s="18">
        <v>0.40195005270412715</v>
      </c>
      <c r="L30" s="9">
        <v>13364</v>
      </c>
      <c r="M30" s="18">
        <v>0.27089921349225654</v>
      </c>
      <c r="N30" s="9">
        <v>1719</v>
      </c>
      <c r="O30" s="18">
        <v>3.4845536365847724E-2</v>
      </c>
      <c r="P30" s="9">
        <v>147</v>
      </c>
      <c r="Q30" s="18">
        <v>2.9798102651423012E-3</v>
      </c>
      <c r="R30" s="9">
        <v>785</v>
      </c>
      <c r="S30" s="18">
        <v>1.5912592232222491E-2</v>
      </c>
      <c r="T30" s="9">
        <v>12795</v>
      </c>
      <c r="U30" s="18">
        <v>0.25936511797616152</v>
      </c>
      <c r="V30" s="9">
        <v>589</v>
      </c>
      <c r="W30" s="18">
        <v>1.1939511878699424E-2</v>
      </c>
      <c r="X30" s="9">
        <v>2030</v>
      </c>
      <c r="Y30" s="18">
        <v>4.1149760804346062E-2</v>
      </c>
      <c r="Z30" s="9">
        <v>3171</v>
      </c>
      <c r="AA30" s="18">
        <v>6.4278764290926785E-2</v>
      </c>
      <c r="AB30" s="9">
        <v>1636</v>
      </c>
      <c r="AC30" s="18">
        <v>3.3163058461039487E-2</v>
      </c>
      <c r="AD30" s="10">
        <v>49332</v>
      </c>
      <c r="AE30" s="15"/>
    </row>
    <row r="31" spans="1:31" x14ac:dyDescent="0.2">
      <c r="A31" s="82" t="s">
        <v>16</v>
      </c>
      <c r="B31" s="81">
        <v>67826</v>
      </c>
      <c r="C31" s="29">
        <v>0.64012759893164206</v>
      </c>
      <c r="D31" s="25">
        <v>14616</v>
      </c>
      <c r="E31" s="29">
        <v>0.13794275036099549</v>
      </c>
      <c r="F31" s="25">
        <v>1716</v>
      </c>
      <c r="G31" s="29">
        <v>1.6195249016110309E-2</v>
      </c>
      <c r="H31" s="25">
        <v>2801</v>
      </c>
      <c r="I31" s="29">
        <v>2.6435252036203366E-2</v>
      </c>
      <c r="J31" s="25">
        <v>34207</v>
      </c>
      <c r="K31" s="29">
        <v>0.32283850996158819</v>
      </c>
      <c r="L31" s="25">
        <v>32662</v>
      </c>
      <c r="M31" s="29">
        <v>0.30825712317260778</v>
      </c>
      <c r="N31" s="25">
        <v>1588</v>
      </c>
      <c r="O31" s="29">
        <v>1.4987211793463386E-2</v>
      </c>
      <c r="P31" s="25">
        <v>896</v>
      </c>
      <c r="Q31" s="29">
        <v>8.4562605585284598E-3</v>
      </c>
      <c r="R31" s="25">
        <v>2856</v>
      </c>
      <c r="S31" s="29">
        <v>2.6954330530309465E-2</v>
      </c>
      <c r="T31" s="25">
        <v>25554</v>
      </c>
      <c r="U31" s="29">
        <v>0.24117330615249583</v>
      </c>
      <c r="V31" s="25">
        <v>0</v>
      </c>
      <c r="W31" s="29">
        <v>0</v>
      </c>
      <c r="X31" s="25">
        <v>3528</v>
      </c>
      <c r="Y31" s="29">
        <v>3.3296525949205812E-2</v>
      </c>
      <c r="Z31" s="25">
        <v>10905</v>
      </c>
      <c r="AA31" s="29">
        <v>0.10291910869503666</v>
      </c>
      <c r="AB31" s="25">
        <v>3136</v>
      </c>
      <c r="AC31" s="29">
        <v>2.9596911954849609E-2</v>
      </c>
      <c r="AD31" s="24">
        <v>105957</v>
      </c>
      <c r="AE31" s="15"/>
    </row>
    <row r="32" spans="1:31" x14ac:dyDescent="0.2">
      <c r="A32" s="8" t="s">
        <v>17</v>
      </c>
      <c r="B32" s="12">
        <v>190683</v>
      </c>
      <c r="C32" s="19">
        <v>0.57880598102245617</v>
      </c>
      <c r="D32" s="12">
        <v>52672</v>
      </c>
      <c r="E32" s="19">
        <v>0.15988246793062208</v>
      </c>
      <c r="F32" s="12">
        <v>4416</v>
      </c>
      <c r="G32" s="19">
        <v>1.3404483945580709E-2</v>
      </c>
      <c r="H32" s="12">
        <v>13563</v>
      </c>
      <c r="I32" s="19">
        <v>4.1169614074708143E-2</v>
      </c>
      <c r="J32" s="12">
        <v>96363</v>
      </c>
      <c r="K32" s="19">
        <v>0.29250368805434646</v>
      </c>
      <c r="L32" s="12">
        <v>109060</v>
      </c>
      <c r="M32" s="19">
        <v>0.33104461483356706</v>
      </c>
      <c r="N32" s="12">
        <v>3612</v>
      </c>
      <c r="O32" s="19">
        <v>1.0963993662010308E-2</v>
      </c>
      <c r="P32" s="12">
        <v>564</v>
      </c>
      <c r="Q32" s="19">
        <v>1.7119857213105797E-3</v>
      </c>
      <c r="R32" s="12">
        <v>13589</v>
      </c>
      <c r="S32" s="19">
        <v>4.124853540228629E-2</v>
      </c>
      <c r="T32" s="12">
        <v>75214</v>
      </c>
      <c r="U32" s="19">
        <v>0.22830725894087578</v>
      </c>
      <c r="V32" s="12">
        <v>186</v>
      </c>
      <c r="W32" s="19">
        <v>5.6459103575136143E-4</v>
      </c>
      <c r="X32" s="12">
        <v>14098</v>
      </c>
      <c r="Y32" s="19">
        <v>4.279357216141233E-2</v>
      </c>
      <c r="Z32" s="12">
        <v>27184</v>
      </c>
      <c r="AA32" s="19">
        <v>8.2515283418629071E-2</v>
      </c>
      <c r="AB32" s="12">
        <v>12555</v>
      </c>
      <c r="AC32" s="19">
        <v>3.8109894913216896E-2</v>
      </c>
      <c r="AD32" s="11">
        <v>329442</v>
      </c>
      <c r="AE32" s="15"/>
    </row>
    <row r="33" spans="1:9" x14ac:dyDescent="0.2">
      <c r="A33" s="2" t="s">
        <v>25</v>
      </c>
      <c r="C33" s="145"/>
      <c r="H33" s="15"/>
      <c r="I33" s="15"/>
    </row>
    <row r="34" spans="1:9" x14ac:dyDescent="0.2">
      <c r="H34" s="15"/>
      <c r="I34" s="15"/>
    </row>
    <row r="38" spans="1:9" x14ac:dyDescent="0.2">
      <c r="B38" s="2"/>
      <c r="C38" s="2"/>
      <c r="D38" s="2"/>
      <c r="E38" s="2"/>
    </row>
    <row r="39" spans="1:9" x14ac:dyDescent="0.2">
      <c r="B39" s="2"/>
      <c r="C39" s="2"/>
      <c r="D39" s="2"/>
      <c r="E39" s="2"/>
    </row>
    <row r="40" spans="1:9" x14ac:dyDescent="0.2">
      <c r="B40" s="2"/>
      <c r="C40" s="2"/>
      <c r="D40" s="2"/>
      <c r="E40" s="2"/>
    </row>
    <row r="41" spans="1:9" x14ac:dyDescent="0.2">
      <c r="B41" s="2"/>
      <c r="C41" s="2"/>
      <c r="D41" s="2"/>
      <c r="E41" s="2"/>
    </row>
    <row r="42" spans="1:9" x14ac:dyDescent="0.2">
      <c r="B42" s="2"/>
      <c r="C42" s="2"/>
      <c r="D42" s="2"/>
      <c r="E42" s="2"/>
    </row>
    <row r="44" spans="1:9" x14ac:dyDescent="0.2">
      <c r="C44" s="43"/>
    </row>
    <row r="46" spans="1:9" x14ac:dyDescent="0.2">
      <c r="C46" s="16"/>
      <c r="D46" s="16"/>
    </row>
    <row r="47" spans="1:9" x14ac:dyDescent="0.2">
      <c r="C47" s="16"/>
      <c r="D47" s="16"/>
      <c r="E47" s="16"/>
    </row>
    <row r="49" spans="3:4" x14ac:dyDescent="0.2">
      <c r="C49" s="16"/>
      <c r="D49" s="16"/>
    </row>
  </sheetData>
  <mergeCells count="39">
    <mergeCell ref="A6:AD6"/>
    <mergeCell ref="N7:AD10"/>
    <mergeCell ref="A11:A13"/>
    <mergeCell ref="B11:F11"/>
    <mergeCell ref="G11:K11"/>
    <mergeCell ref="N11:AD11"/>
    <mergeCell ref="B12:C12"/>
    <mergeCell ref="D12:E12"/>
    <mergeCell ref="F12:G12"/>
    <mergeCell ref="H12:I12"/>
    <mergeCell ref="AD12:AD13"/>
    <mergeCell ref="P12:Q12"/>
    <mergeCell ref="R12:S12"/>
    <mergeCell ref="T12:U12"/>
    <mergeCell ref="V12:W12"/>
    <mergeCell ref="J19:K19"/>
    <mergeCell ref="L19:M19"/>
    <mergeCell ref="J12:K12"/>
    <mergeCell ref="L12:M12"/>
    <mergeCell ref="A19:A20"/>
    <mergeCell ref="B19:C19"/>
    <mergeCell ref="D19:E19"/>
    <mergeCell ref="F19:G19"/>
    <mergeCell ref="H19:I19"/>
    <mergeCell ref="J27:K27"/>
    <mergeCell ref="L27:M27"/>
    <mergeCell ref="A27:A28"/>
    <mergeCell ref="B27:C27"/>
    <mergeCell ref="D27:E27"/>
    <mergeCell ref="F27:G27"/>
    <mergeCell ref="H27:I27"/>
    <mergeCell ref="AD19:AD20"/>
    <mergeCell ref="N12:O12"/>
    <mergeCell ref="AD27:AD28"/>
    <mergeCell ref="AB27:AC27"/>
    <mergeCell ref="X12:Y12"/>
    <mergeCell ref="Z12:AA12"/>
    <mergeCell ref="AB12:AC12"/>
    <mergeCell ref="AB19:AC19"/>
  </mergeCells>
  <pageMargins left="0.75" right="0.75" top="1" bottom="1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92D050"/>
  </sheetPr>
  <dimension ref="A6:I57"/>
  <sheetViews>
    <sheetView showGridLines="0" zoomScale="85" zoomScaleNormal="85" workbookViewId="0">
      <selection activeCell="A7" sqref="A7"/>
    </sheetView>
  </sheetViews>
  <sheetFormatPr baseColWidth="10" defaultRowHeight="12" x14ac:dyDescent="0.2"/>
  <cols>
    <col min="1" max="1" width="24" style="45" customWidth="1"/>
    <col min="2" max="2" width="19.42578125" style="45" customWidth="1"/>
    <col min="3" max="3" width="6.42578125" style="45" customWidth="1"/>
    <col min="4" max="4" width="14.140625" style="45" customWidth="1"/>
    <col min="5" max="5" width="12.140625" style="45" customWidth="1"/>
    <col min="6" max="16384" width="11.42578125" style="45"/>
  </cols>
  <sheetData>
    <row r="6" spans="1:6" s="44" customFormat="1" ht="16.5" x14ac:dyDescent="0.2">
      <c r="A6" s="292" t="s">
        <v>24</v>
      </c>
      <c r="B6" s="292"/>
      <c r="C6" s="292"/>
      <c r="D6" s="292"/>
      <c r="E6" s="292"/>
      <c r="F6" s="292"/>
    </row>
    <row r="7" spans="1:6" ht="15" customHeight="1" x14ac:dyDescent="0.2">
      <c r="A7" s="84" t="s">
        <v>171</v>
      </c>
      <c r="B7" s="84"/>
      <c r="C7" s="84"/>
      <c r="D7" s="84"/>
      <c r="E7" s="84"/>
      <c r="F7" s="84"/>
    </row>
    <row r="8" spans="1:6" ht="15" customHeight="1" x14ac:dyDescent="0.2">
      <c r="A8" s="84" t="s">
        <v>152</v>
      </c>
      <c r="B8" s="84"/>
      <c r="C8" s="84"/>
      <c r="D8" s="84"/>
      <c r="E8" s="84"/>
      <c r="F8" s="84"/>
    </row>
    <row r="9" spans="1:6" ht="15" customHeight="1" x14ac:dyDescent="0.2">
      <c r="A9" s="84" t="s">
        <v>150</v>
      </c>
      <c r="B9" s="84"/>
      <c r="C9" s="84"/>
      <c r="D9" s="84"/>
      <c r="E9" s="84"/>
      <c r="F9" s="84"/>
    </row>
    <row r="10" spans="1:6" ht="15" customHeight="1" x14ac:dyDescent="0.2">
      <c r="A10" s="85"/>
      <c r="B10" s="85"/>
      <c r="C10" s="85"/>
      <c r="D10" s="85"/>
      <c r="E10" s="85"/>
      <c r="F10" s="84"/>
    </row>
    <row r="11" spans="1:6" ht="14.25" x14ac:dyDescent="0.25">
      <c r="A11" s="293" t="s">
        <v>5</v>
      </c>
      <c r="B11" s="296"/>
      <c r="C11" s="296"/>
      <c r="D11" s="296"/>
      <c r="E11" s="296"/>
      <c r="F11" s="296"/>
    </row>
    <row r="12" spans="1:6" ht="20.25" customHeight="1" x14ac:dyDescent="0.2">
      <c r="A12" s="294"/>
      <c r="B12" s="279" t="s">
        <v>31</v>
      </c>
      <c r="C12" s="280"/>
      <c r="D12" s="279" t="s">
        <v>32</v>
      </c>
      <c r="E12" s="280"/>
      <c r="F12" s="297" t="s">
        <v>3</v>
      </c>
    </row>
    <row r="13" spans="1:6" ht="17.25" customHeight="1" x14ac:dyDescent="0.2">
      <c r="A13" s="295"/>
      <c r="B13" s="46" t="s">
        <v>18</v>
      </c>
      <c r="C13" s="47" t="s">
        <v>4</v>
      </c>
      <c r="D13" s="46" t="s">
        <v>18</v>
      </c>
      <c r="E13" s="47" t="s">
        <v>4</v>
      </c>
      <c r="F13" s="298"/>
    </row>
    <row r="14" spans="1:6" x14ac:dyDescent="0.2">
      <c r="A14" s="48" t="s">
        <v>154</v>
      </c>
      <c r="B14" s="49"/>
      <c r="C14" s="50"/>
      <c r="D14" s="49"/>
      <c r="E14" s="50"/>
      <c r="F14" s="63"/>
    </row>
    <row r="15" spans="1:6" x14ac:dyDescent="0.2">
      <c r="A15" s="52" t="s">
        <v>1</v>
      </c>
      <c r="B15" s="53"/>
      <c r="C15" s="54"/>
      <c r="D15" s="53"/>
      <c r="E15" s="54"/>
      <c r="F15" s="55"/>
    </row>
    <row r="16" spans="1:6" x14ac:dyDescent="0.2">
      <c r="A16" s="56" t="s">
        <v>2</v>
      </c>
      <c r="B16" s="57"/>
      <c r="C16" s="58"/>
      <c r="D16" s="57"/>
      <c r="E16" s="58"/>
      <c r="F16" s="59"/>
    </row>
    <row r="17" spans="1:6" x14ac:dyDescent="0.2">
      <c r="A17" s="45" t="s">
        <v>25</v>
      </c>
      <c r="B17" s="60"/>
      <c r="C17" s="60"/>
      <c r="D17" s="60"/>
      <c r="E17" s="60"/>
    </row>
    <row r="18" spans="1:6" x14ac:dyDescent="0.2">
      <c r="B18" s="60"/>
      <c r="C18" s="60"/>
      <c r="D18" s="60"/>
      <c r="E18" s="60"/>
    </row>
    <row r="19" spans="1:6" x14ac:dyDescent="0.2">
      <c r="A19" s="299" t="s">
        <v>6</v>
      </c>
      <c r="B19" s="279" t="s">
        <v>31</v>
      </c>
      <c r="C19" s="280"/>
      <c r="D19" s="279" t="s">
        <v>32</v>
      </c>
      <c r="E19" s="280"/>
      <c r="F19" s="301" t="s">
        <v>3</v>
      </c>
    </row>
    <row r="20" spans="1:6" x14ac:dyDescent="0.2">
      <c r="A20" s="300"/>
      <c r="B20" s="46" t="s">
        <v>18</v>
      </c>
      <c r="C20" s="47" t="s">
        <v>4</v>
      </c>
      <c r="D20" s="46" t="s">
        <v>18</v>
      </c>
      <c r="E20" s="47" t="s">
        <v>4</v>
      </c>
      <c r="F20" s="301"/>
    </row>
    <row r="21" spans="1:6" x14ac:dyDescent="0.2">
      <c r="A21" s="61" t="s">
        <v>151</v>
      </c>
      <c r="B21" s="62"/>
      <c r="C21" s="64"/>
      <c r="D21" s="62"/>
      <c r="E21" s="64"/>
      <c r="F21" s="63"/>
    </row>
    <row r="22" spans="1:6" x14ac:dyDescent="0.2">
      <c r="A22" s="52" t="s">
        <v>7</v>
      </c>
      <c r="B22" s="53"/>
      <c r="C22" s="54"/>
      <c r="D22" s="53"/>
      <c r="E22" s="54"/>
      <c r="F22" s="55"/>
    </row>
    <row r="23" spans="1:6" x14ac:dyDescent="0.2">
      <c r="A23" s="56" t="s">
        <v>8</v>
      </c>
      <c r="B23" s="57"/>
      <c r="C23" s="58"/>
      <c r="D23" s="57"/>
      <c r="E23" s="58"/>
      <c r="F23" s="59"/>
    </row>
    <row r="24" spans="1:6" x14ac:dyDescent="0.2">
      <c r="A24" s="45" t="s">
        <v>25</v>
      </c>
    </row>
    <row r="26" spans="1:6" x14ac:dyDescent="0.2">
      <c r="A26" s="299" t="s">
        <v>9</v>
      </c>
      <c r="B26" s="279" t="s">
        <v>31</v>
      </c>
      <c r="C26" s="280"/>
      <c r="D26" s="279" t="s">
        <v>32</v>
      </c>
      <c r="E26" s="280"/>
      <c r="F26" s="301" t="s">
        <v>3</v>
      </c>
    </row>
    <row r="27" spans="1:6" x14ac:dyDescent="0.2">
      <c r="A27" s="300"/>
      <c r="B27" s="46" t="s">
        <v>18</v>
      </c>
      <c r="C27" s="47" t="s">
        <v>4</v>
      </c>
      <c r="D27" s="46" t="s">
        <v>18</v>
      </c>
      <c r="E27" s="47" t="s">
        <v>4</v>
      </c>
      <c r="F27" s="301"/>
    </row>
    <row r="28" spans="1:6" x14ac:dyDescent="0.2">
      <c r="A28" s="61" t="s">
        <v>10</v>
      </c>
      <c r="B28" s="62"/>
      <c r="C28" s="64"/>
      <c r="D28" s="62"/>
      <c r="E28" s="64"/>
      <c r="F28" s="63"/>
    </row>
    <row r="29" spans="1:6" x14ac:dyDescent="0.2">
      <c r="A29" s="52" t="s">
        <v>50</v>
      </c>
      <c r="B29" s="53"/>
      <c r="C29" s="54"/>
      <c r="D29" s="53"/>
      <c r="E29" s="54"/>
      <c r="F29" s="55"/>
    </row>
    <row r="30" spans="1:6" x14ac:dyDescent="0.2">
      <c r="A30" s="65" t="s">
        <v>51</v>
      </c>
      <c r="B30" s="66"/>
      <c r="C30" s="67"/>
      <c r="D30" s="66"/>
      <c r="E30" s="67"/>
      <c r="F30" s="86"/>
    </row>
    <row r="31" spans="1:6" x14ac:dyDescent="0.2">
      <c r="A31" s="52" t="s">
        <v>11</v>
      </c>
      <c r="B31" s="53"/>
      <c r="C31" s="54"/>
      <c r="D31" s="53"/>
      <c r="E31" s="54"/>
      <c r="F31" s="55"/>
    </row>
    <row r="32" spans="1:6" x14ac:dyDescent="0.2">
      <c r="A32" s="56" t="s">
        <v>12</v>
      </c>
      <c r="B32" s="57"/>
      <c r="C32" s="58"/>
      <c r="D32" s="57"/>
      <c r="E32" s="58"/>
      <c r="F32" s="59"/>
    </row>
    <row r="33" spans="1:9" x14ac:dyDescent="0.2">
      <c r="A33" s="45" t="s">
        <v>25</v>
      </c>
      <c r="H33" s="89"/>
      <c r="I33" s="89"/>
    </row>
    <row r="35" spans="1:9" x14ac:dyDescent="0.2">
      <c r="A35" s="299" t="s">
        <v>13</v>
      </c>
      <c r="B35" s="279" t="s">
        <v>31</v>
      </c>
      <c r="C35" s="280"/>
      <c r="D35" s="279" t="s">
        <v>32</v>
      </c>
      <c r="E35" s="280"/>
      <c r="F35" s="301" t="s">
        <v>3</v>
      </c>
    </row>
    <row r="36" spans="1:9" x14ac:dyDescent="0.2">
      <c r="A36" s="300"/>
      <c r="B36" s="46" t="s">
        <v>18</v>
      </c>
      <c r="C36" s="47" t="s">
        <v>4</v>
      </c>
      <c r="D36" s="46" t="s">
        <v>18</v>
      </c>
      <c r="E36" s="47" t="s">
        <v>4</v>
      </c>
      <c r="F36" s="301"/>
    </row>
    <row r="37" spans="1:9" x14ac:dyDescent="0.2">
      <c r="A37" s="61" t="s">
        <v>14</v>
      </c>
      <c r="B37" s="87"/>
      <c r="C37" s="64"/>
      <c r="D37" s="87"/>
      <c r="E37" s="64"/>
      <c r="F37" s="63"/>
    </row>
    <row r="38" spans="1:9" x14ac:dyDescent="0.2">
      <c r="A38" s="52" t="s">
        <v>15</v>
      </c>
      <c r="B38" s="88"/>
      <c r="C38" s="54"/>
      <c r="D38" s="88"/>
      <c r="E38" s="54"/>
      <c r="F38" s="55"/>
    </row>
    <row r="39" spans="1:9" x14ac:dyDescent="0.2">
      <c r="A39" s="65" t="s">
        <v>16</v>
      </c>
      <c r="B39" s="66"/>
      <c r="C39" s="67"/>
      <c r="D39" s="66"/>
      <c r="E39" s="67"/>
      <c r="F39" s="86"/>
    </row>
    <row r="40" spans="1:9" x14ac:dyDescent="0.2">
      <c r="A40" s="68" t="s">
        <v>17</v>
      </c>
      <c r="B40" s="69"/>
      <c r="C40" s="70"/>
      <c r="D40" s="69"/>
      <c r="E40" s="70"/>
      <c r="F40" s="71"/>
    </row>
    <row r="41" spans="1:9" x14ac:dyDescent="0.2">
      <c r="A41" s="45" t="s">
        <v>25</v>
      </c>
      <c r="H41" s="89"/>
      <c r="I41" s="89"/>
    </row>
    <row r="42" spans="1:9" x14ac:dyDescent="0.2">
      <c r="H42" s="89"/>
      <c r="I42" s="89"/>
    </row>
    <row r="52" spans="3:5" x14ac:dyDescent="0.2">
      <c r="C52" s="91"/>
    </row>
    <row r="54" spans="3:5" x14ac:dyDescent="0.2">
      <c r="C54" s="90"/>
      <c r="D54" s="90"/>
    </row>
    <row r="55" spans="3:5" x14ac:dyDescent="0.2">
      <c r="C55" s="90"/>
      <c r="D55" s="90"/>
      <c r="E55" s="90"/>
    </row>
    <row r="57" spans="3:5" x14ac:dyDescent="0.2">
      <c r="C57" s="90"/>
      <c r="D57" s="90"/>
    </row>
  </sheetData>
  <mergeCells count="18"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8"/>
  <dimension ref="A6:J49"/>
  <sheetViews>
    <sheetView showGridLines="0" topLeftCell="A4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8" width="12.42578125" style="3" bestFit="1" customWidth="1"/>
    <col min="9" max="9" width="9.28515625" style="3" customWidth="1"/>
    <col min="10" max="16384" width="11.42578125" style="2"/>
  </cols>
  <sheetData>
    <row r="6" spans="1:10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</row>
    <row r="7" spans="1:10" ht="15" customHeight="1" x14ac:dyDescent="0.2">
      <c r="A7" s="41" t="s">
        <v>246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1"/>
    </row>
    <row r="11" spans="1:10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20.25" customHeight="1" x14ac:dyDescent="0.2">
      <c r="A12" s="286"/>
      <c r="B12" s="279" t="s">
        <v>243</v>
      </c>
      <c r="C12" s="280"/>
      <c r="D12" s="279" t="s">
        <v>241</v>
      </c>
      <c r="E12" s="280"/>
      <c r="F12" s="279" t="s">
        <v>242</v>
      </c>
      <c r="G12" s="280"/>
      <c r="H12" s="288" t="s">
        <v>244</v>
      </c>
      <c r="I12" s="280"/>
      <c r="J12" s="290" t="s">
        <v>3</v>
      </c>
    </row>
    <row r="13" spans="1:10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282"/>
    </row>
    <row r="14" spans="1:10" x14ac:dyDescent="0.2">
      <c r="A14" s="48" t="s">
        <v>154</v>
      </c>
      <c r="B14" s="39">
        <v>2155</v>
      </c>
      <c r="C14" s="38">
        <v>9.7601361618253216E-4</v>
      </c>
      <c r="D14" s="39">
        <v>54083</v>
      </c>
      <c r="E14" s="38">
        <v>2.4494544967053312E-2</v>
      </c>
      <c r="F14" s="39">
        <v>596440</v>
      </c>
      <c r="G14" s="38">
        <v>0.2701315829400972</v>
      </c>
      <c r="H14" s="39">
        <v>1555283</v>
      </c>
      <c r="I14" s="38">
        <v>0.70439785847666692</v>
      </c>
      <c r="J14" s="37">
        <v>2207961</v>
      </c>
    </row>
    <row r="15" spans="1:10" x14ac:dyDescent="0.2">
      <c r="A15" s="7" t="s">
        <v>1</v>
      </c>
      <c r="B15" s="9">
        <v>376</v>
      </c>
      <c r="C15" s="18">
        <v>3.3621109764875778E-4</v>
      </c>
      <c r="D15" s="9">
        <v>31593</v>
      </c>
      <c r="E15" s="18">
        <v>2.8249779808556395E-2</v>
      </c>
      <c r="F15" s="9">
        <v>284947</v>
      </c>
      <c r="G15" s="18">
        <v>0.25479346713223561</v>
      </c>
      <c r="H15" s="9">
        <v>801430</v>
      </c>
      <c r="I15" s="18">
        <v>0.7166214361400105</v>
      </c>
      <c r="J15" s="10">
        <v>1118345</v>
      </c>
    </row>
    <row r="16" spans="1:10" x14ac:dyDescent="0.2">
      <c r="A16" s="36" t="s">
        <v>2</v>
      </c>
      <c r="B16" s="35">
        <v>1779</v>
      </c>
      <c r="C16" s="34">
        <v>1.6326852762808181E-3</v>
      </c>
      <c r="D16" s="35">
        <v>22490</v>
      </c>
      <c r="E16" s="34">
        <v>2.0640298967709726E-2</v>
      </c>
      <c r="F16" s="35">
        <v>311493</v>
      </c>
      <c r="G16" s="34">
        <v>0.28587410610710562</v>
      </c>
      <c r="H16" s="35">
        <v>753853</v>
      </c>
      <c r="I16" s="34">
        <v>0.69185199189439217</v>
      </c>
      <c r="J16" s="33">
        <v>1089616</v>
      </c>
    </row>
    <row r="17" spans="1:10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</row>
    <row r="18" spans="1:10" x14ac:dyDescent="0.2">
      <c r="B18" s="6"/>
      <c r="C18" s="6"/>
      <c r="D18" s="6"/>
      <c r="E18" s="6"/>
      <c r="F18" s="6"/>
      <c r="G18" s="6"/>
      <c r="H18" s="6"/>
      <c r="I18" s="6"/>
    </row>
    <row r="19" spans="1:10" ht="12" customHeight="1" x14ac:dyDescent="0.2">
      <c r="A19" s="266" t="s">
        <v>6</v>
      </c>
      <c r="B19" s="279" t="s">
        <v>243</v>
      </c>
      <c r="C19" s="280"/>
      <c r="D19" s="279" t="s">
        <v>241</v>
      </c>
      <c r="E19" s="280"/>
      <c r="F19" s="279" t="s">
        <v>242</v>
      </c>
      <c r="G19" s="280"/>
      <c r="H19" s="288" t="s">
        <v>244</v>
      </c>
      <c r="I19" s="280"/>
      <c r="J19" s="281" t="s">
        <v>3</v>
      </c>
    </row>
    <row r="20" spans="1:10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282"/>
    </row>
    <row r="21" spans="1:10" x14ac:dyDescent="0.2">
      <c r="A21" s="61" t="s">
        <v>151</v>
      </c>
      <c r="B21" s="31">
        <v>85</v>
      </c>
      <c r="C21" s="22">
        <v>1.4054999694097065E-4</v>
      </c>
      <c r="D21" s="31">
        <v>15323</v>
      </c>
      <c r="E21" s="22">
        <v>2.5337030625017569E-2</v>
      </c>
      <c r="F21" s="31">
        <v>170142</v>
      </c>
      <c r="G21" s="22">
        <v>0.2813347950533015</v>
      </c>
      <c r="H21" s="31">
        <v>419218</v>
      </c>
      <c r="I21" s="22">
        <v>0.69318927785411577</v>
      </c>
      <c r="J21" s="21">
        <v>604767</v>
      </c>
    </row>
    <row r="22" spans="1:10" x14ac:dyDescent="0.2">
      <c r="A22" s="7" t="s">
        <v>7</v>
      </c>
      <c r="B22" s="9">
        <v>1592</v>
      </c>
      <c r="C22" s="18">
        <v>1.1366768196468019E-3</v>
      </c>
      <c r="D22" s="9">
        <v>33905</v>
      </c>
      <c r="E22" s="18">
        <v>2.4207931890781922E-2</v>
      </c>
      <c r="F22" s="9">
        <v>352354</v>
      </c>
      <c r="G22" s="18">
        <v>0.2515782814760234</v>
      </c>
      <c r="H22" s="9">
        <v>1012722</v>
      </c>
      <c r="I22" s="18">
        <v>0.72307639582057071</v>
      </c>
      <c r="J22" s="10">
        <v>1400574</v>
      </c>
    </row>
    <row r="23" spans="1:10" x14ac:dyDescent="0.2">
      <c r="A23" s="36" t="s">
        <v>8</v>
      </c>
      <c r="B23" s="35">
        <v>478</v>
      </c>
      <c r="C23" s="34">
        <v>2.3590958444378641E-3</v>
      </c>
      <c r="D23" s="35">
        <v>4855</v>
      </c>
      <c r="E23" s="34">
        <v>2.3961109465995459E-2</v>
      </c>
      <c r="F23" s="35">
        <v>73943</v>
      </c>
      <c r="G23" s="34">
        <v>0.36493435988549994</v>
      </c>
      <c r="H23" s="35">
        <v>123343</v>
      </c>
      <c r="I23" s="34">
        <v>0.60874049945711184</v>
      </c>
      <c r="J23" s="33">
        <v>202620</v>
      </c>
    </row>
    <row r="24" spans="1:10" x14ac:dyDescent="0.2">
      <c r="A24" s="2" t="s">
        <v>25</v>
      </c>
    </row>
    <row r="27" spans="1:10" ht="12" customHeight="1" x14ac:dyDescent="0.2">
      <c r="A27" s="266" t="s">
        <v>13</v>
      </c>
      <c r="B27" s="279" t="s">
        <v>243</v>
      </c>
      <c r="C27" s="280"/>
      <c r="D27" s="279" t="s">
        <v>241</v>
      </c>
      <c r="E27" s="280"/>
      <c r="F27" s="279" t="s">
        <v>242</v>
      </c>
      <c r="G27" s="280"/>
      <c r="H27" s="288" t="s">
        <v>244</v>
      </c>
      <c r="I27" s="280"/>
      <c r="J27" s="281" t="s">
        <v>3</v>
      </c>
    </row>
    <row r="28" spans="1:10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282"/>
    </row>
    <row r="29" spans="1:10" x14ac:dyDescent="0.2">
      <c r="A29" s="61" t="s">
        <v>14</v>
      </c>
      <c r="B29" s="23">
        <v>308</v>
      </c>
      <c r="C29" s="22">
        <v>3.9626889675136697E-3</v>
      </c>
      <c r="D29" s="23">
        <v>3094</v>
      </c>
      <c r="E29" s="22">
        <v>3.9807011900932776E-2</v>
      </c>
      <c r="F29" s="23">
        <v>21755</v>
      </c>
      <c r="G29" s="22">
        <v>0.27989707301383082</v>
      </c>
      <c r="H29" s="23">
        <v>52568</v>
      </c>
      <c r="I29" s="22">
        <v>0.67633322611772273</v>
      </c>
      <c r="J29" s="21">
        <v>77725</v>
      </c>
    </row>
    <row r="30" spans="1:10" x14ac:dyDescent="0.2">
      <c r="A30" s="7" t="s">
        <v>15</v>
      </c>
      <c r="B30" s="26">
        <v>169</v>
      </c>
      <c r="C30" s="18">
        <v>8.1281262023855333E-4</v>
      </c>
      <c r="D30" s="26">
        <v>6027</v>
      </c>
      <c r="E30" s="18">
        <v>2.8987110427087341E-2</v>
      </c>
      <c r="F30" s="26">
        <v>48826</v>
      </c>
      <c r="G30" s="18">
        <v>0.23483070411696808</v>
      </c>
      <c r="H30" s="26">
        <v>152898</v>
      </c>
      <c r="I30" s="18">
        <v>0.73536937283570603</v>
      </c>
      <c r="J30" s="10">
        <v>207920</v>
      </c>
    </row>
    <row r="31" spans="1:10" x14ac:dyDescent="0.2">
      <c r="A31" s="30" t="s">
        <v>16</v>
      </c>
      <c r="B31" s="25">
        <v>766</v>
      </c>
      <c r="C31" s="29">
        <v>2.0330166144699826E-3</v>
      </c>
      <c r="D31" s="25">
        <v>8434</v>
      </c>
      <c r="E31" s="29">
        <v>2.2384415308668189E-2</v>
      </c>
      <c r="F31" s="25">
        <v>109975</v>
      </c>
      <c r="G31" s="29">
        <v>0.29188120388555655</v>
      </c>
      <c r="H31" s="25">
        <v>257606</v>
      </c>
      <c r="I31" s="29">
        <v>0.68370401825999261</v>
      </c>
      <c r="J31" s="24">
        <v>376780</v>
      </c>
    </row>
    <row r="32" spans="1:10" x14ac:dyDescent="0.2">
      <c r="A32" s="8" t="s">
        <v>17</v>
      </c>
      <c r="B32" s="13">
        <v>912</v>
      </c>
      <c r="C32" s="19">
        <v>5.9062881893017177E-4</v>
      </c>
      <c r="D32" s="13">
        <v>36529</v>
      </c>
      <c r="E32" s="19">
        <v>2.3656886103837985E-2</v>
      </c>
      <c r="F32" s="13">
        <v>414603</v>
      </c>
      <c r="G32" s="19">
        <v>0.26850491251634429</v>
      </c>
      <c r="H32" s="13">
        <v>1092074</v>
      </c>
      <c r="I32" s="19">
        <v>0.7072482201802065</v>
      </c>
      <c r="J32" s="11">
        <v>1544117</v>
      </c>
    </row>
    <row r="33" spans="1:9" x14ac:dyDescent="0.2">
      <c r="A33" s="2" t="s">
        <v>25</v>
      </c>
    </row>
    <row r="36" spans="1:9" x14ac:dyDescent="0.2">
      <c r="B36" s="2"/>
      <c r="C36" s="2"/>
      <c r="D36" s="2"/>
      <c r="E36" s="2"/>
      <c r="F36" s="2"/>
      <c r="G36" s="2"/>
      <c r="H36" s="2"/>
      <c r="I36" s="2"/>
    </row>
    <row r="37" spans="1:9" x14ac:dyDescent="0.2">
      <c r="B37" s="2"/>
      <c r="C37" s="2"/>
      <c r="D37" s="2"/>
      <c r="E37" s="2"/>
      <c r="F37" s="2"/>
      <c r="G37" s="2"/>
      <c r="H37" s="2"/>
      <c r="I37" s="2"/>
    </row>
    <row r="38" spans="1:9" x14ac:dyDescent="0.2">
      <c r="B38" s="2"/>
      <c r="C38" s="2"/>
      <c r="D38" s="2"/>
      <c r="E38" s="2"/>
      <c r="F38" s="2"/>
      <c r="G38" s="2"/>
      <c r="H38" s="2"/>
      <c r="I38" s="2"/>
    </row>
    <row r="39" spans="1:9" x14ac:dyDescent="0.2">
      <c r="B39" s="2"/>
      <c r="C39" s="2"/>
      <c r="D39" s="2"/>
      <c r="E39" s="2"/>
      <c r="F39" s="2"/>
      <c r="G39" s="2"/>
      <c r="H39" s="2"/>
      <c r="I39" s="2"/>
    </row>
    <row r="40" spans="1:9" x14ac:dyDescent="0.2">
      <c r="B40" s="2"/>
      <c r="C40" s="2"/>
      <c r="D40" s="2"/>
      <c r="E40" s="2"/>
      <c r="F40" s="2"/>
      <c r="G40" s="2"/>
      <c r="H40" s="2"/>
      <c r="I40" s="2"/>
    </row>
    <row r="46" spans="1:9" x14ac:dyDescent="0.2">
      <c r="C46" s="16"/>
      <c r="D46" s="16"/>
      <c r="E46" s="16"/>
      <c r="F46" s="16"/>
      <c r="G46" s="16"/>
      <c r="H46" s="17"/>
    </row>
    <row r="47" spans="1:9" x14ac:dyDescent="0.2">
      <c r="C47" s="16"/>
      <c r="D47" s="16"/>
      <c r="E47" s="16"/>
      <c r="F47" s="16"/>
      <c r="G47" s="16"/>
      <c r="I47" s="16"/>
    </row>
    <row r="49" spans="3:7" x14ac:dyDescent="0.2">
      <c r="C49" s="16"/>
      <c r="D49" s="16"/>
      <c r="E49" s="16"/>
      <c r="F49" s="16"/>
      <c r="G49" s="16"/>
    </row>
  </sheetData>
  <mergeCells count="20">
    <mergeCell ref="J19:J20"/>
    <mergeCell ref="A6:J6"/>
    <mergeCell ref="A11:A13"/>
    <mergeCell ref="B11:J11"/>
    <mergeCell ref="B12:C12"/>
    <mergeCell ref="D12:E12"/>
    <mergeCell ref="F12:G12"/>
    <mergeCell ref="H12:I12"/>
    <mergeCell ref="J12:J13"/>
    <mergeCell ref="A19:A20"/>
    <mergeCell ref="B19:C19"/>
    <mergeCell ref="D19:E19"/>
    <mergeCell ref="F19:G19"/>
    <mergeCell ref="H19:I19"/>
    <mergeCell ref="J27:J28"/>
    <mergeCell ref="A27:A28"/>
    <mergeCell ref="B27:C27"/>
    <mergeCell ref="D27:E27"/>
    <mergeCell ref="F27:G27"/>
    <mergeCell ref="H27:I27"/>
  </mergeCells>
  <pageMargins left="0.75" right="0.75" top="1" bottom="1" header="0" footer="0"/>
  <pageSetup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7"/>
  <dimension ref="A6:J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8" width="12.42578125" style="3" bestFit="1" customWidth="1"/>
    <col min="9" max="9" width="9.28515625" style="3" customWidth="1"/>
    <col min="10" max="16384" width="11.42578125" style="2"/>
  </cols>
  <sheetData>
    <row r="6" spans="1:10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</row>
    <row r="7" spans="1:10" ht="15" customHeight="1" x14ac:dyDescent="0.2">
      <c r="A7" s="41" t="s">
        <v>245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1"/>
    </row>
    <row r="11" spans="1:10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20.25" customHeight="1" x14ac:dyDescent="0.2">
      <c r="A12" s="286"/>
      <c r="B12" s="279" t="s">
        <v>243</v>
      </c>
      <c r="C12" s="280"/>
      <c r="D12" s="279" t="s">
        <v>241</v>
      </c>
      <c r="E12" s="280"/>
      <c r="F12" s="279" t="s">
        <v>242</v>
      </c>
      <c r="G12" s="280"/>
      <c r="H12" s="288" t="s">
        <v>244</v>
      </c>
      <c r="I12" s="280"/>
      <c r="J12" s="290" t="s">
        <v>3</v>
      </c>
    </row>
    <row r="13" spans="1:10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282"/>
    </row>
    <row r="14" spans="1:10" x14ac:dyDescent="0.2">
      <c r="A14" s="48" t="s">
        <v>154</v>
      </c>
      <c r="B14" s="39">
        <v>4326</v>
      </c>
      <c r="C14" s="38">
        <v>1.959273737171988E-3</v>
      </c>
      <c r="D14" s="39">
        <v>104387</v>
      </c>
      <c r="E14" s="38">
        <v>4.7277556080021342E-2</v>
      </c>
      <c r="F14" s="39">
        <v>680824</v>
      </c>
      <c r="G14" s="38">
        <v>0.30834964929181269</v>
      </c>
      <c r="H14" s="39">
        <v>1418424</v>
      </c>
      <c r="I14" s="38">
        <v>0.64241352089099402</v>
      </c>
      <c r="J14" s="37">
        <v>2207961</v>
      </c>
    </row>
    <row r="15" spans="1:10" x14ac:dyDescent="0.2">
      <c r="A15" s="7" t="s">
        <v>1</v>
      </c>
      <c r="B15" s="9">
        <v>2137</v>
      </c>
      <c r="C15" s="18">
        <v>1.9108593502005196E-3</v>
      </c>
      <c r="D15" s="9">
        <v>52763</v>
      </c>
      <c r="E15" s="18">
        <v>4.7179537620322891E-2</v>
      </c>
      <c r="F15" s="9">
        <v>343996</v>
      </c>
      <c r="G15" s="18">
        <v>0.30759381049676082</v>
      </c>
      <c r="H15" s="9">
        <v>719449</v>
      </c>
      <c r="I15" s="18">
        <v>0.64331579253271576</v>
      </c>
      <c r="J15" s="10">
        <v>1118345</v>
      </c>
    </row>
    <row r="16" spans="1:10" x14ac:dyDescent="0.2">
      <c r="A16" s="36" t="s">
        <v>2</v>
      </c>
      <c r="B16" s="35">
        <v>2189</v>
      </c>
      <c r="C16" s="34">
        <v>2.0089646260701018E-3</v>
      </c>
      <c r="D16" s="35">
        <v>51624</v>
      </c>
      <c r="E16" s="34">
        <v>4.7378158911029207E-2</v>
      </c>
      <c r="F16" s="35">
        <v>336827</v>
      </c>
      <c r="G16" s="34">
        <v>0.3091244989060366</v>
      </c>
      <c r="H16" s="35">
        <v>698975</v>
      </c>
      <c r="I16" s="34">
        <v>0.64148745980235233</v>
      </c>
      <c r="J16" s="33">
        <v>1089616</v>
      </c>
    </row>
    <row r="17" spans="1:10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</row>
    <row r="18" spans="1:10" x14ac:dyDescent="0.2">
      <c r="B18" s="6"/>
      <c r="C18" s="6"/>
      <c r="D18" s="6"/>
      <c r="E18" s="6"/>
      <c r="F18" s="6"/>
      <c r="G18" s="6"/>
      <c r="H18" s="6"/>
      <c r="I18" s="6"/>
    </row>
    <row r="19" spans="1:10" ht="12" customHeight="1" x14ac:dyDescent="0.2">
      <c r="A19" s="266" t="s">
        <v>6</v>
      </c>
      <c r="B19" s="279" t="s">
        <v>243</v>
      </c>
      <c r="C19" s="280"/>
      <c r="D19" s="279" t="s">
        <v>241</v>
      </c>
      <c r="E19" s="280"/>
      <c r="F19" s="279" t="s">
        <v>242</v>
      </c>
      <c r="G19" s="280"/>
      <c r="H19" s="288" t="s">
        <v>244</v>
      </c>
      <c r="I19" s="280"/>
      <c r="J19" s="281" t="s">
        <v>3</v>
      </c>
    </row>
    <row r="20" spans="1:10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282"/>
    </row>
    <row r="21" spans="1:10" x14ac:dyDescent="0.2">
      <c r="A21" s="61" t="s">
        <v>151</v>
      </c>
      <c r="B21" s="31">
        <v>1963</v>
      </c>
      <c r="C21" s="22">
        <v>3.2458781646485342E-3</v>
      </c>
      <c r="D21" s="31">
        <v>22676</v>
      </c>
      <c r="E21" s="22">
        <v>3.7495432125099419E-2</v>
      </c>
      <c r="F21" s="31">
        <v>200948</v>
      </c>
      <c r="G21" s="22">
        <v>0.33227342100346086</v>
      </c>
      <c r="H21" s="31">
        <v>379181</v>
      </c>
      <c r="I21" s="22">
        <v>0.62698692223616703</v>
      </c>
      <c r="J21" s="21">
        <v>604767</v>
      </c>
    </row>
    <row r="22" spans="1:10" x14ac:dyDescent="0.2">
      <c r="A22" s="7" t="s">
        <v>7</v>
      </c>
      <c r="B22" s="9">
        <v>2194</v>
      </c>
      <c r="C22" s="18">
        <v>1.5665005919001781E-3</v>
      </c>
      <c r="D22" s="9">
        <v>73027</v>
      </c>
      <c r="E22" s="18">
        <v>5.2140765143434048E-2</v>
      </c>
      <c r="F22" s="9">
        <v>413813</v>
      </c>
      <c r="G22" s="18">
        <v>0.29545957585961186</v>
      </c>
      <c r="H22" s="9">
        <v>911539</v>
      </c>
      <c r="I22" s="18">
        <v>0.65083244441207677</v>
      </c>
      <c r="J22" s="10">
        <v>1400574</v>
      </c>
    </row>
    <row r="23" spans="1:10" x14ac:dyDescent="0.2">
      <c r="A23" s="36" t="s">
        <v>8</v>
      </c>
      <c r="B23" s="35">
        <v>169</v>
      </c>
      <c r="C23" s="34">
        <v>8.3407363537656696E-4</v>
      </c>
      <c r="D23" s="35">
        <v>8684</v>
      </c>
      <c r="E23" s="34">
        <v>4.2858552956272826E-2</v>
      </c>
      <c r="F23" s="35">
        <v>66063</v>
      </c>
      <c r="G23" s="34">
        <v>0.32604382588095943</v>
      </c>
      <c r="H23" s="35">
        <v>127704</v>
      </c>
      <c r="I23" s="34">
        <v>0.63026354752739122</v>
      </c>
      <c r="J23" s="33">
        <v>202620</v>
      </c>
    </row>
    <row r="24" spans="1:10" x14ac:dyDescent="0.2">
      <c r="A24" s="2" t="s">
        <v>25</v>
      </c>
    </row>
    <row r="27" spans="1:10" ht="12" customHeight="1" x14ac:dyDescent="0.2">
      <c r="A27" s="266" t="s">
        <v>13</v>
      </c>
      <c r="B27" s="279" t="s">
        <v>243</v>
      </c>
      <c r="C27" s="280"/>
      <c r="D27" s="279" t="s">
        <v>241</v>
      </c>
      <c r="E27" s="280"/>
      <c r="F27" s="279" t="s">
        <v>242</v>
      </c>
      <c r="G27" s="280"/>
      <c r="H27" s="288" t="s">
        <v>244</v>
      </c>
      <c r="I27" s="280"/>
      <c r="J27" s="281" t="s">
        <v>3</v>
      </c>
    </row>
    <row r="28" spans="1:10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282"/>
    </row>
    <row r="29" spans="1:10" x14ac:dyDescent="0.2">
      <c r="A29" s="61" t="s">
        <v>14</v>
      </c>
      <c r="B29" s="23">
        <v>0</v>
      </c>
      <c r="C29" s="22">
        <v>0</v>
      </c>
      <c r="D29" s="23">
        <v>8258</v>
      </c>
      <c r="E29" s="22">
        <v>0.10624638147314248</v>
      </c>
      <c r="F29" s="23">
        <v>14252</v>
      </c>
      <c r="G29" s="22">
        <v>0.18336442586040527</v>
      </c>
      <c r="H29" s="23">
        <v>55216</v>
      </c>
      <c r="I29" s="22">
        <v>0.71040205853972338</v>
      </c>
      <c r="J29" s="21">
        <v>77725</v>
      </c>
    </row>
    <row r="30" spans="1:10" x14ac:dyDescent="0.2">
      <c r="A30" s="7" t="s">
        <v>15</v>
      </c>
      <c r="B30" s="26">
        <v>830</v>
      </c>
      <c r="C30" s="18">
        <v>3.99191996921893E-3</v>
      </c>
      <c r="D30" s="26">
        <v>9360</v>
      </c>
      <c r="E30" s="18">
        <v>4.5017314351673721E-2</v>
      </c>
      <c r="F30" s="26">
        <v>50058</v>
      </c>
      <c r="G30" s="18">
        <v>0.2407560600230858</v>
      </c>
      <c r="H30" s="26">
        <v>147671</v>
      </c>
      <c r="I30" s="18">
        <v>0.71022989611388998</v>
      </c>
      <c r="J30" s="10">
        <v>207920</v>
      </c>
    </row>
    <row r="31" spans="1:10" x14ac:dyDescent="0.2">
      <c r="A31" s="30" t="s">
        <v>16</v>
      </c>
      <c r="B31" s="25">
        <v>948</v>
      </c>
      <c r="C31" s="29">
        <v>2.5160571155581507E-3</v>
      </c>
      <c r="D31" s="25">
        <v>25561</v>
      </c>
      <c r="E31" s="29">
        <v>6.7840649716014653E-2</v>
      </c>
      <c r="F31" s="25">
        <v>123285</v>
      </c>
      <c r="G31" s="29">
        <v>0.32720685811348799</v>
      </c>
      <c r="H31" s="25">
        <v>226987</v>
      </c>
      <c r="I31" s="29">
        <v>0.60243908912362654</v>
      </c>
      <c r="J31" s="24">
        <v>376780</v>
      </c>
    </row>
    <row r="32" spans="1:10" x14ac:dyDescent="0.2">
      <c r="A32" s="8" t="s">
        <v>17</v>
      </c>
      <c r="B32" s="13">
        <v>2549</v>
      </c>
      <c r="C32" s="19">
        <v>1.6507816441370699E-3</v>
      </c>
      <c r="D32" s="13">
        <v>61208</v>
      </c>
      <c r="E32" s="19">
        <v>3.9639483277497757E-2</v>
      </c>
      <c r="F32" s="13">
        <v>491949</v>
      </c>
      <c r="G32" s="19">
        <v>0.31859567636390246</v>
      </c>
      <c r="H32" s="13">
        <v>988413</v>
      </c>
      <c r="I32" s="19">
        <v>0.64011535395310071</v>
      </c>
      <c r="J32" s="11">
        <v>1544117</v>
      </c>
    </row>
    <row r="33" spans="1:9" x14ac:dyDescent="0.2">
      <c r="A33" s="2" t="s">
        <v>25</v>
      </c>
    </row>
    <row r="36" spans="1:9" x14ac:dyDescent="0.2">
      <c r="B36" s="2"/>
      <c r="C36" s="2"/>
      <c r="D36" s="2"/>
      <c r="E36" s="2"/>
      <c r="F36" s="2"/>
      <c r="G36" s="2"/>
      <c r="H36" s="2"/>
      <c r="I36" s="2"/>
    </row>
    <row r="37" spans="1:9" x14ac:dyDescent="0.2">
      <c r="B37" s="2"/>
      <c r="C37" s="2"/>
      <c r="D37" s="2"/>
      <c r="E37" s="2"/>
      <c r="F37" s="2"/>
      <c r="G37" s="2"/>
      <c r="H37" s="2"/>
      <c r="I37" s="2"/>
    </row>
    <row r="38" spans="1:9" x14ac:dyDescent="0.2">
      <c r="B38" s="2"/>
      <c r="C38" s="2"/>
      <c r="D38" s="2"/>
      <c r="E38" s="2"/>
      <c r="F38" s="2"/>
      <c r="G38" s="2"/>
      <c r="H38" s="2"/>
      <c r="I38" s="2"/>
    </row>
    <row r="39" spans="1:9" x14ac:dyDescent="0.2">
      <c r="B39" s="2"/>
      <c r="C39" s="2"/>
      <c r="D39" s="2"/>
      <c r="E39" s="2"/>
      <c r="F39" s="2"/>
      <c r="G39" s="2"/>
      <c r="H39" s="2"/>
      <c r="I39" s="2"/>
    </row>
    <row r="40" spans="1:9" x14ac:dyDescent="0.2">
      <c r="B40" s="2"/>
      <c r="C40" s="2"/>
      <c r="D40" s="2"/>
      <c r="E40" s="2"/>
      <c r="F40" s="2"/>
      <c r="G40" s="2"/>
      <c r="H40" s="2"/>
      <c r="I40" s="2"/>
    </row>
    <row r="46" spans="1:9" x14ac:dyDescent="0.2">
      <c r="C46" s="16"/>
      <c r="D46" s="16"/>
      <c r="E46" s="16"/>
      <c r="F46" s="16"/>
      <c r="G46" s="16"/>
      <c r="H46" s="17"/>
    </row>
    <row r="47" spans="1:9" x14ac:dyDescent="0.2">
      <c r="C47" s="16"/>
      <c r="D47" s="16"/>
      <c r="E47" s="16"/>
      <c r="F47" s="16"/>
      <c r="G47" s="16"/>
      <c r="I47" s="16"/>
    </row>
    <row r="49" spans="3:7" x14ac:dyDescent="0.2">
      <c r="C49" s="16"/>
      <c r="D49" s="16"/>
      <c r="E49" s="16"/>
      <c r="F49" s="16"/>
      <c r="G49" s="16"/>
    </row>
  </sheetData>
  <mergeCells count="20">
    <mergeCell ref="A6:J6"/>
    <mergeCell ref="A11:A13"/>
    <mergeCell ref="B11:J11"/>
    <mergeCell ref="B12:C12"/>
    <mergeCell ref="H12:I12"/>
    <mergeCell ref="J12:J13"/>
    <mergeCell ref="A27:A28"/>
    <mergeCell ref="B27:C27"/>
    <mergeCell ref="H27:I27"/>
    <mergeCell ref="J27:J28"/>
    <mergeCell ref="D12:E12"/>
    <mergeCell ref="F12:G12"/>
    <mergeCell ref="D19:E19"/>
    <mergeCell ref="F19:G19"/>
    <mergeCell ref="D27:E27"/>
    <mergeCell ref="F27:G27"/>
    <mergeCell ref="A19:A20"/>
    <mergeCell ref="B19:C19"/>
    <mergeCell ref="H19:I19"/>
    <mergeCell ref="J19:J20"/>
  </mergeCells>
  <pageMargins left="0.75" right="0.75" top="1" bottom="1" header="0" footer="0"/>
  <pageSetup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9"/>
  <dimension ref="A6:H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16384" width="11.42578125" style="2"/>
  </cols>
  <sheetData>
    <row r="6" spans="1:8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</row>
    <row r="7" spans="1:8" ht="15" customHeight="1" x14ac:dyDescent="0.2">
      <c r="A7" s="41" t="s">
        <v>247</v>
      </c>
      <c r="B7" s="41"/>
      <c r="C7" s="41"/>
      <c r="D7" s="41"/>
      <c r="E7" s="41"/>
      <c r="F7" s="41"/>
      <c r="G7" s="41"/>
      <c r="H7" s="41"/>
    </row>
    <row r="8" spans="1:8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</row>
    <row r="9" spans="1:8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</row>
    <row r="10" spans="1:8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</row>
    <row r="11" spans="1:8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</row>
    <row r="12" spans="1:8" ht="20.25" customHeight="1" x14ac:dyDescent="0.2">
      <c r="A12" s="286"/>
      <c r="B12" s="279" t="s">
        <v>33</v>
      </c>
      <c r="C12" s="280"/>
      <c r="D12" s="279" t="s">
        <v>19</v>
      </c>
      <c r="E12" s="280"/>
      <c r="F12" s="288" t="s">
        <v>248</v>
      </c>
      <c r="G12" s="280"/>
      <c r="H12" s="290" t="s">
        <v>3</v>
      </c>
    </row>
    <row r="13" spans="1:8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282"/>
    </row>
    <row r="14" spans="1:8" x14ac:dyDescent="0.2">
      <c r="A14" s="48" t="s">
        <v>154</v>
      </c>
      <c r="B14" s="39">
        <v>412043</v>
      </c>
      <c r="C14" s="38">
        <v>0.18661697375995318</v>
      </c>
      <c r="D14" s="39">
        <v>1102506</v>
      </c>
      <c r="E14" s="38">
        <v>0.49933218929138695</v>
      </c>
      <c r="F14" s="39">
        <v>693411</v>
      </c>
      <c r="G14" s="38">
        <v>0.31405038404210944</v>
      </c>
      <c r="H14" s="37">
        <v>2207961</v>
      </c>
    </row>
    <row r="15" spans="1:8" x14ac:dyDescent="0.2">
      <c r="A15" s="7" t="s">
        <v>1</v>
      </c>
      <c r="B15" s="9">
        <v>237403</v>
      </c>
      <c r="C15" s="18">
        <v>0.21228064684869161</v>
      </c>
      <c r="D15" s="9">
        <v>648746</v>
      </c>
      <c r="E15" s="18">
        <v>0.58009469349798137</v>
      </c>
      <c r="F15" s="9">
        <v>232196</v>
      </c>
      <c r="G15" s="18">
        <v>0.20762465965332702</v>
      </c>
      <c r="H15" s="10">
        <v>1118345</v>
      </c>
    </row>
    <row r="16" spans="1:8" x14ac:dyDescent="0.2">
      <c r="A16" s="36" t="s">
        <v>2</v>
      </c>
      <c r="B16" s="35">
        <v>174640</v>
      </c>
      <c r="C16" s="34">
        <v>0.16027664792000118</v>
      </c>
      <c r="D16" s="35">
        <v>453761</v>
      </c>
      <c r="E16" s="34">
        <v>0.41644120497496367</v>
      </c>
      <c r="F16" s="35">
        <v>461215</v>
      </c>
      <c r="G16" s="34">
        <v>0.42328214710503514</v>
      </c>
      <c r="H16" s="33">
        <v>1089616</v>
      </c>
    </row>
    <row r="17" spans="1:8" x14ac:dyDescent="0.2">
      <c r="A17" s="2" t="s">
        <v>25</v>
      </c>
      <c r="B17" s="6"/>
      <c r="C17" s="6"/>
      <c r="D17" s="6"/>
      <c r="E17" s="6"/>
      <c r="F17" s="6"/>
      <c r="G17" s="6"/>
    </row>
    <row r="18" spans="1:8" x14ac:dyDescent="0.2">
      <c r="B18" s="6"/>
      <c r="C18" s="6"/>
      <c r="D18" s="6"/>
      <c r="E18" s="6"/>
      <c r="F18" s="6"/>
      <c r="G18" s="6"/>
    </row>
    <row r="19" spans="1:8" ht="12" customHeight="1" x14ac:dyDescent="0.2">
      <c r="A19" s="266" t="s">
        <v>6</v>
      </c>
      <c r="B19" s="279" t="s">
        <v>33</v>
      </c>
      <c r="C19" s="280"/>
      <c r="D19" s="279" t="s">
        <v>19</v>
      </c>
      <c r="E19" s="280"/>
      <c r="F19" s="288" t="s">
        <v>248</v>
      </c>
      <c r="G19" s="280"/>
      <c r="H19" s="281" t="s">
        <v>3</v>
      </c>
    </row>
    <row r="20" spans="1:8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282"/>
    </row>
    <row r="21" spans="1:8" x14ac:dyDescent="0.2">
      <c r="A21" s="61" t="s">
        <v>151</v>
      </c>
      <c r="B21" s="31">
        <v>82692</v>
      </c>
      <c r="C21" s="22">
        <v>0.13673365114167935</v>
      </c>
      <c r="D21" s="31">
        <v>256591</v>
      </c>
      <c r="E21" s="22">
        <v>0.42428075605977178</v>
      </c>
      <c r="F21" s="31">
        <v>265485</v>
      </c>
      <c r="G21" s="22">
        <v>0.43898724632792463</v>
      </c>
      <c r="H21" s="21">
        <v>604767</v>
      </c>
    </row>
    <row r="22" spans="1:8" x14ac:dyDescent="0.2">
      <c r="A22" s="7" t="s">
        <v>7</v>
      </c>
      <c r="B22" s="9">
        <v>305965</v>
      </c>
      <c r="C22" s="18">
        <v>0.21845686125831265</v>
      </c>
      <c r="D22" s="9">
        <v>777725</v>
      </c>
      <c r="E22" s="18">
        <v>0.55529018816570919</v>
      </c>
      <c r="F22" s="9">
        <v>316883</v>
      </c>
      <c r="G22" s="18">
        <v>0.22625223658300098</v>
      </c>
      <c r="H22" s="10">
        <v>1400574</v>
      </c>
    </row>
    <row r="23" spans="1:8" x14ac:dyDescent="0.2">
      <c r="A23" s="36" t="s">
        <v>8</v>
      </c>
      <c r="B23" s="35">
        <v>23386</v>
      </c>
      <c r="C23" s="34">
        <v>0.11541802388707927</v>
      </c>
      <c r="D23" s="35">
        <v>68190</v>
      </c>
      <c r="E23" s="34">
        <v>0.33654130885401246</v>
      </c>
      <c r="F23" s="35">
        <v>111044</v>
      </c>
      <c r="G23" s="34">
        <v>0.54804066725890832</v>
      </c>
      <c r="H23" s="33">
        <v>202620</v>
      </c>
    </row>
    <row r="24" spans="1:8" x14ac:dyDescent="0.2">
      <c r="A24" s="2" t="s">
        <v>25</v>
      </c>
    </row>
    <row r="27" spans="1:8" ht="12" customHeight="1" x14ac:dyDescent="0.2">
      <c r="A27" s="266" t="s">
        <v>13</v>
      </c>
      <c r="B27" s="279" t="s">
        <v>33</v>
      </c>
      <c r="C27" s="280"/>
      <c r="D27" s="279" t="s">
        <v>19</v>
      </c>
      <c r="E27" s="280"/>
      <c r="F27" s="288" t="s">
        <v>248</v>
      </c>
      <c r="G27" s="280"/>
      <c r="H27" s="281" t="s">
        <v>3</v>
      </c>
    </row>
    <row r="28" spans="1:8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282"/>
    </row>
    <row r="29" spans="1:8" x14ac:dyDescent="0.2">
      <c r="A29" s="61" t="s">
        <v>14</v>
      </c>
      <c r="B29" s="23">
        <v>18887</v>
      </c>
      <c r="C29" s="22">
        <v>0.24299774847217756</v>
      </c>
      <c r="D29" s="23">
        <v>49753</v>
      </c>
      <c r="E29" s="22">
        <v>0.64011579285944031</v>
      </c>
      <c r="F29" s="23">
        <v>9085</v>
      </c>
      <c r="G29" s="22">
        <v>0.11688645866838211</v>
      </c>
      <c r="H29" s="21">
        <v>77725</v>
      </c>
    </row>
    <row r="30" spans="1:8" x14ac:dyDescent="0.2">
      <c r="A30" s="7" t="s">
        <v>15</v>
      </c>
      <c r="B30" s="26">
        <v>34873</v>
      </c>
      <c r="C30" s="18">
        <v>0.16772316275490573</v>
      </c>
      <c r="D30" s="26">
        <v>125378</v>
      </c>
      <c r="E30" s="18">
        <v>0.60301077337437481</v>
      </c>
      <c r="F30" s="26">
        <v>47669</v>
      </c>
      <c r="G30" s="18">
        <v>0.22926606387071952</v>
      </c>
      <c r="H30" s="10">
        <v>207920</v>
      </c>
    </row>
    <row r="31" spans="1:8" x14ac:dyDescent="0.2">
      <c r="A31" s="30" t="s">
        <v>16</v>
      </c>
      <c r="B31" s="25">
        <v>66879</v>
      </c>
      <c r="C31" s="29">
        <v>0.17750145973777801</v>
      </c>
      <c r="D31" s="25">
        <v>191848</v>
      </c>
      <c r="E31" s="29">
        <v>0.50917776952067517</v>
      </c>
      <c r="F31" s="25">
        <v>118053</v>
      </c>
      <c r="G31" s="29">
        <v>0.31332077074154679</v>
      </c>
      <c r="H31" s="24">
        <v>376780</v>
      </c>
    </row>
    <row r="32" spans="1:8" x14ac:dyDescent="0.2">
      <c r="A32" s="8" t="s">
        <v>17</v>
      </c>
      <c r="B32" s="13">
        <v>291328</v>
      </c>
      <c r="C32" s="19">
        <v>0.18866964096632574</v>
      </c>
      <c r="D32" s="13">
        <v>735155</v>
      </c>
      <c r="E32" s="19">
        <v>0.47610058046119563</v>
      </c>
      <c r="F32" s="13">
        <v>517635</v>
      </c>
      <c r="G32" s="19">
        <v>0.33523042619179766</v>
      </c>
      <c r="H32" s="11">
        <v>1544117</v>
      </c>
    </row>
    <row r="33" spans="1:7" x14ac:dyDescent="0.2">
      <c r="A33" s="2" t="s">
        <v>25</v>
      </c>
    </row>
    <row r="36" spans="1:7" x14ac:dyDescent="0.2">
      <c r="B36" s="2"/>
      <c r="C36" s="2"/>
      <c r="D36" s="2"/>
      <c r="E36" s="2"/>
      <c r="F36" s="2"/>
      <c r="G36" s="2"/>
    </row>
    <row r="37" spans="1:7" x14ac:dyDescent="0.2">
      <c r="B37" s="2"/>
      <c r="C37" s="2"/>
      <c r="D37" s="2"/>
      <c r="E37" s="2"/>
      <c r="F37" s="2"/>
      <c r="G37" s="2"/>
    </row>
    <row r="38" spans="1:7" x14ac:dyDescent="0.2">
      <c r="B38" s="2"/>
      <c r="C38" s="2"/>
      <c r="D38" s="2"/>
      <c r="E38" s="2"/>
      <c r="F38" s="2"/>
      <c r="G38" s="2"/>
    </row>
    <row r="39" spans="1:7" x14ac:dyDescent="0.2">
      <c r="B39" s="2"/>
      <c r="C39" s="2"/>
      <c r="D39" s="2"/>
      <c r="E39" s="2"/>
      <c r="F39" s="2"/>
      <c r="G39" s="2"/>
    </row>
    <row r="40" spans="1:7" x14ac:dyDescent="0.2">
      <c r="B40" s="2"/>
      <c r="C40" s="2"/>
      <c r="D40" s="2"/>
      <c r="E40" s="2"/>
      <c r="F40" s="2"/>
      <c r="G40" s="2"/>
    </row>
    <row r="46" spans="1:7" x14ac:dyDescent="0.2">
      <c r="C46" s="16"/>
      <c r="D46" s="16"/>
      <c r="E46" s="16"/>
      <c r="F46" s="17"/>
    </row>
    <row r="47" spans="1:7" x14ac:dyDescent="0.2">
      <c r="C47" s="16"/>
      <c r="D47" s="16"/>
      <c r="E47" s="16"/>
      <c r="G47" s="16"/>
    </row>
    <row r="49" spans="3:5" x14ac:dyDescent="0.2">
      <c r="C49" s="16"/>
      <c r="D49" s="16"/>
      <c r="E49" s="16"/>
    </row>
  </sheetData>
  <mergeCells count="17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7:A28"/>
    <mergeCell ref="B27:C27"/>
    <mergeCell ref="D27:E27"/>
    <mergeCell ref="F27:G27"/>
    <mergeCell ref="H27:H28"/>
  </mergeCells>
  <pageMargins left="0.75" right="0.75" top="1" bottom="1" header="0" footer="0"/>
  <pageSetup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60"/>
  <dimension ref="A6:H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16384" width="11.42578125" style="2"/>
  </cols>
  <sheetData>
    <row r="6" spans="1:8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</row>
    <row r="7" spans="1:8" ht="15" customHeight="1" x14ac:dyDescent="0.2">
      <c r="A7" s="41" t="s">
        <v>250</v>
      </c>
      <c r="B7" s="41"/>
      <c r="C7" s="41"/>
      <c r="D7" s="41"/>
      <c r="E7" s="41"/>
      <c r="F7" s="41"/>
      <c r="G7" s="41"/>
      <c r="H7" s="41"/>
    </row>
    <row r="8" spans="1:8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</row>
    <row r="9" spans="1:8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</row>
    <row r="10" spans="1:8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</row>
    <row r="11" spans="1:8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</row>
    <row r="12" spans="1:8" ht="20.25" customHeight="1" x14ac:dyDescent="0.2">
      <c r="A12" s="286"/>
      <c r="B12" s="279" t="s">
        <v>33</v>
      </c>
      <c r="C12" s="280"/>
      <c r="D12" s="279" t="s">
        <v>19</v>
      </c>
      <c r="E12" s="280"/>
      <c r="F12" s="288" t="s">
        <v>249</v>
      </c>
      <c r="G12" s="280"/>
      <c r="H12" s="281" t="s">
        <v>3</v>
      </c>
    </row>
    <row r="13" spans="1:8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282"/>
    </row>
    <row r="14" spans="1:8" x14ac:dyDescent="0.2">
      <c r="A14" s="48" t="s">
        <v>154</v>
      </c>
      <c r="B14" s="39">
        <v>349901</v>
      </c>
      <c r="C14" s="38">
        <v>0.1584724549029625</v>
      </c>
      <c r="D14" s="39">
        <v>1643277</v>
      </c>
      <c r="E14" s="38">
        <v>0.74425091747544458</v>
      </c>
      <c r="F14" s="39">
        <v>214783</v>
      </c>
      <c r="G14" s="38">
        <v>9.7276627621592948E-2</v>
      </c>
      <c r="H14" s="37">
        <v>2207961</v>
      </c>
    </row>
    <row r="15" spans="1:8" x14ac:dyDescent="0.2">
      <c r="A15" s="7" t="s">
        <v>1</v>
      </c>
      <c r="B15" s="9">
        <v>76833</v>
      </c>
      <c r="C15" s="18">
        <v>6.8702412940550545E-2</v>
      </c>
      <c r="D15" s="9">
        <v>853483</v>
      </c>
      <c r="E15" s="18">
        <v>0.763166107059986</v>
      </c>
      <c r="F15" s="9">
        <v>188030</v>
      </c>
      <c r="G15" s="18">
        <v>0.16813237417791468</v>
      </c>
      <c r="H15" s="10">
        <v>1118345</v>
      </c>
    </row>
    <row r="16" spans="1:8" x14ac:dyDescent="0.2">
      <c r="A16" s="36" t="s">
        <v>2</v>
      </c>
      <c r="B16" s="35">
        <v>273068</v>
      </c>
      <c r="C16" s="34">
        <v>0.2506093889957563</v>
      </c>
      <c r="D16" s="35">
        <v>789794</v>
      </c>
      <c r="E16" s="34">
        <v>0.72483700679872543</v>
      </c>
      <c r="F16" s="35">
        <v>26753</v>
      </c>
      <c r="G16" s="34">
        <v>2.4552686451006594E-2</v>
      </c>
      <c r="H16" s="33">
        <v>1089616</v>
      </c>
    </row>
    <row r="17" spans="1:8" x14ac:dyDescent="0.2">
      <c r="A17" s="2" t="s">
        <v>25</v>
      </c>
      <c r="B17" s="6"/>
      <c r="C17" s="6"/>
      <c r="D17" s="6"/>
      <c r="E17" s="6"/>
      <c r="F17" s="6"/>
      <c r="G17" s="6"/>
    </row>
    <row r="18" spans="1:8" x14ac:dyDescent="0.2">
      <c r="B18" s="6"/>
      <c r="C18" s="6"/>
      <c r="D18" s="6"/>
      <c r="E18" s="6"/>
      <c r="F18" s="6"/>
      <c r="G18" s="6"/>
    </row>
    <row r="19" spans="1:8" ht="12" customHeight="1" x14ac:dyDescent="0.2">
      <c r="A19" s="266" t="s">
        <v>6</v>
      </c>
      <c r="B19" s="279" t="s">
        <v>33</v>
      </c>
      <c r="C19" s="280"/>
      <c r="D19" s="279" t="s">
        <v>19</v>
      </c>
      <c r="E19" s="280"/>
      <c r="F19" s="288" t="s">
        <v>249</v>
      </c>
      <c r="G19" s="280"/>
      <c r="H19" s="281" t="s">
        <v>3</v>
      </c>
    </row>
    <row r="20" spans="1:8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282"/>
    </row>
    <row r="21" spans="1:8" x14ac:dyDescent="0.2">
      <c r="A21" s="61" t="s">
        <v>151</v>
      </c>
      <c r="B21" s="31">
        <v>70830</v>
      </c>
      <c r="C21" s="22">
        <v>0.11711948568622296</v>
      </c>
      <c r="D21" s="31">
        <v>481278</v>
      </c>
      <c r="E21" s="22">
        <v>0.79580731091478207</v>
      </c>
      <c r="F21" s="31">
        <v>52659</v>
      </c>
      <c r="G21" s="22">
        <v>8.7073203398994992E-2</v>
      </c>
      <c r="H21" s="21">
        <v>604767</v>
      </c>
    </row>
    <row r="22" spans="1:8" x14ac:dyDescent="0.2">
      <c r="A22" s="7" t="s">
        <v>7</v>
      </c>
      <c r="B22" s="9">
        <v>253084</v>
      </c>
      <c r="C22" s="18">
        <v>0.18070019863284625</v>
      </c>
      <c r="D22" s="9">
        <v>1022903</v>
      </c>
      <c r="E22" s="18">
        <v>0.73034555832108838</v>
      </c>
      <c r="F22" s="9">
        <v>124587</v>
      </c>
      <c r="G22" s="18">
        <v>8.8954243046065404E-2</v>
      </c>
      <c r="H22" s="10">
        <v>1400574</v>
      </c>
    </row>
    <row r="23" spans="1:8" x14ac:dyDescent="0.2">
      <c r="A23" s="36" t="s">
        <v>8</v>
      </c>
      <c r="B23" s="35">
        <v>25987</v>
      </c>
      <c r="C23" s="34">
        <v>0.12825486131675057</v>
      </c>
      <c r="D23" s="35">
        <v>139096</v>
      </c>
      <c r="E23" s="34">
        <v>0.68648702003750861</v>
      </c>
      <c r="F23" s="35">
        <v>37537</v>
      </c>
      <c r="G23" s="34">
        <v>0.18525811864574079</v>
      </c>
      <c r="H23" s="33">
        <v>202620</v>
      </c>
    </row>
    <row r="24" spans="1:8" x14ac:dyDescent="0.2">
      <c r="A24" s="2" t="s">
        <v>25</v>
      </c>
    </row>
    <row r="27" spans="1:8" ht="12" customHeight="1" x14ac:dyDescent="0.2">
      <c r="A27" s="266" t="s">
        <v>13</v>
      </c>
      <c r="B27" s="279" t="s">
        <v>33</v>
      </c>
      <c r="C27" s="280"/>
      <c r="D27" s="279" t="s">
        <v>19</v>
      </c>
      <c r="E27" s="280"/>
      <c r="F27" s="288" t="s">
        <v>249</v>
      </c>
      <c r="G27" s="280"/>
      <c r="H27" s="281" t="s">
        <v>3</v>
      </c>
    </row>
    <row r="28" spans="1:8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282"/>
    </row>
    <row r="29" spans="1:8" x14ac:dyDescent="0.2">
      <c r="A29" s="61" t="s">
        <v>14</v>
      </c>
      <c r="B29" s="23">
        <v>8207</v>
      </c>
      <c r="C29" s="22">
        <v>0.10559022193631393</v>
      </c>
      <c r="D29" s="23">
        <v>66003</v>
      </c>
      <c r="E29" s="22">
        <v>0.84918623351559985</v>
      </c>
      <c r="F29" s="23">
        <v>3515</v>
      </c>
      <c r="G29" s="22">
        <v>4.5223544548086199E-2</v>
      </c>
      <c r="H29" s="21">
        <v>77725</v>
      </c>
    </row>
    <row r="30" spans="1:8" x14ac:dyDescent="0.2">
      <c r="A30" s="7" t="s">
        <v>15</v>
      </c>
      <c r="B30" s="26">
        <v>22971</v>
      </c>
      <c r="C30" s="18">
        <v>0.11047999230473259</v>
      </c>
      <c r="D30" s="26">
        <v>171126</v>
      </c>
      <c r="E30" s="18">
        <v>0.82303770681031163</v>
      </c>
      <c r="F30" s="26">
        <v>13823</v>
      </c>
      <c r="G30" s="18">
        <v>6.6482300884955756E-2</v>
      </c>
      <c r="H30" s="10">
        <v>207920</v>
      </c>
    </row>
    <row r="31" spans="1:8" x14ac:dyDescent="0.2">
      <c r="A31" s="30" t="s">
        <v>16</v>
      </c>
      <c r="B31" s="25">
        <v>66494</v>
      </c>
      <c r="C31" s="29">
        <v>0.17647964329316843</v>
      </c>
      <c r="D31" s="25">
        <v>277722</v>
      </c>
      <c r="E31" s="29">
        <v>0.73709326397367159</v>
      </c>
      <c r="F31" s="25">
        <v>32564</v>
      </c>
      <c r="G31" s="29">
        <v>8.6427092733159933E-2</v>
      </c>
      <c r="H31" s="24">
        <v>376780</v>
      </c>
    </row>
    <row r="32" spans="1:8" x14ac:dyDescent="0.2">
      <c r="A32" s="8" t="s">
        <v>17</v>
      </c>
      <c r="B32" s="13">
        <v>252229</v>
      </c>
      <c r="C32" s="19">
        <v>0.16334837321265164</v>
      </c>
      <c r="D32" s="13">
        <v>1127082</v>
      </c>
      <c r="E32" s="19">
        <v>0.72992007729984187</v>
      </c>
      <c r="F32" s="13">
        <v>164806</v>
      </c>
      <c r="G32" s="19">
        <v>0.10673154948750645</v>
      </c>
      <c r="H32" s="11">
        <v>1544117</v>
      </c>
    </row>
    <row r="33" spans="1:7" x14ac:dyDescent="0.2">
      <c r="A33" s="2" t="s">
        <v>25</v>
      </c>
    </row>
    <row r="36" spans="1:7" x14ac:dyDescent="0.2">
      <c r="B36" s="2"/>
      <c r="C36" s="2"/>
      <c r="D36" s="2"/>
      <c r="E36" s="2"/>
      <c r="F36" s="2"/>
      <c r="G36" s="2"/>
    </row>
    <row r="37" spans="1:7" x14ac:dyDescent="0.2">
      <c r="B37" s="2"/>
      <c r="C37" s="2"/>
      <c r="D37" s="2"/>
      <c r="E37" s="2"/>
      <c r="F37" s="2"/>
      <c r="G37" s="2"/>
    </row>
    <row r="38" spans="1:7" x14ac:dyDescent="0.2">
      <c r="B38" s="2"/>
      <c r="C38" s="2"/>
      <c r="D38" s="2"/>
      <c r="E38" s="2"/>
      <c r="F38" s="2"/>
      <c r="G38" s="2"/>
    </row>
    <row r="39" spans="1:7" x14ac:dyDescent="0.2">
      <c r="B39" s="2"/>
      <c r="C39" s="2"/>
      <c r="D39" s="2"/>
      <c r="E39" s="2"/>
      <c r="F39" s="2"/>
      <c r="G39" s="2"/>
    </row>
    <row r="40" spans="1:7" x14ac:dyDescent="0.2">
      <c r="B40" s="2"/>
      <c r="C40" s="2"/>
      <c r="D40" s="2"/>
      <c r="E40" s="2"/>
      <c r="F40" s="2"/>
      <c r="G40" s="2"/>
    </row>
    <row r="46" spans="1:7" x14ac:dyDescent="0.2">
      <c r="C46" s="16"/>
      <c r="D46" s="16"/>
      <c r="E46" s="16"/>
      <c r="F46" s="17"/>
    </row>
    <row r="47" spans="1:7" x14ac:dyDescent="0.2">
      <c r="C47" s="16"/>
      <c r="D47" s="16"/>
      <c r="E47" s="16"/>
      <c r="G47" s="16"/>
    </row>
    <row r="49" spans="3:5" x14ac:dyDescent="0.2">
      <c r="C49" s="16"/>
      <c r="D49" s="16"/>
      <c r="E49" s="16"/>
    </row>
  </sheetData>
  <mergeCells count="17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7:A28"/>
    <mergeCell ref="B27:C27"/>
    <mergeCell ref="D27:E27"/>
    <mergeCell ref="F27:G27"/>
    <mergeCell ref="H27:H28"/>
  </mergeCells>
  <pageMargins left="0.75" right="0.75" top="1" bottom="1" header="0" footer="0"/>
  <pageSetup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61"/>
  <dimension ref="A6:V49"/>
  <sheetViews>
    <sheetView showGridLines="0" topLeftCell="A4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8" width="12.42578125" style="3" bestFit="1" customWidth="1"/>
    <col min="9" max="9" width="9.28515625" style="3" customWidth="1"/>
    <col min="10" max="10" width="12.42578125" style="3" bestFit="1" customWidth="1"/>
    <col min="11" max="11" width="9.28515625" style="3" customWidth="1"/>
    <col min="12" max="12" width="12.42578125" style="3" bestFit="1" customWidth="1"/>
    <col min="13" max="13" width="9.28515625" style="3" customWidth="1"/>
    <col min="14" max="14" width="12.42578125" style="3" bestFit="1" customWidth="1"/>
    <col min="15" max="15" width="9.28515625" style="3" customWidth="1"/>
    <col min="16" max="16" width="12.42578125" style="3" bestFit="1" customWidth="1"/>
    <col min="17" max="17" width="9.28515625" style="3" customWidth="1"/>
    <col min="18" max="18" width="12.42578125" style="3" bestFit="1" customWidth="1"/>
    <col min="19" max="19" width="9.28515625" style="3" customWidth="1"/>
    <col min="20" max="20" width="12.42578125" style="3" bestFit="1" customWidth="1"/>
    <col min="21" max="21" width="9.28515625" style="3" customWidth="1"/>
    <col min="22" max="16384" width="11.42578125" style="2"/>
  </cols>
  <sheetData>
    <row r="6" spans="1:22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</row>
    <row r="7" spans="1:22" ht="15" customHeight="1" x14ac:dyDescent="0.2">
      <c r="A7" s="41" t="s">
        <v>251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1"/>
    </row>
    <row r="11" spans="1:22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</row>
    <row r="12" spans="1:22" ht="20.25" customHeight="1" x14ac:dyDescent="0.2">
      <c r="A12" s="286"/>
      <c r="B12" s="288" t="s">
        <v>252</v>
      </c>
      <c r="C12" s="303"/>
      <c r="D12" s="288" t="s">
        <v>253</v>
      </c>
      <c r="E12" s="303"/>
      <c r="F12" s="288" t="s">
        <v>254</v>
      </c>
      <c r="G12" s="303"/>
      <c r="H12" s="288" t="s">
        <v>255</v>
      </c>
      <c r="I12" s="303"/>
      <c r="J12" s="288" t="s">
        <v>256</v>
      </c>
      <c r="K12" s="303"/>
      <c r="L12" s="288" t="s">
        <v>257</v>
      </c>
      <c r="M12" s="303"/>
      <c r="N12" s="288" t="s">
        <v>258</v>
      </c>
      <c r="O12" s="305"/>
      <c r="P12" s="288" t="s">
        <v>259</v>
      </c>
      <c r="Q12" s="305"/>
      <c r="R12" s="279" t="s">
        <v>260</v>
      </c>
      <c r="S12" s="280"/>
      <c r="T12" s="288" t="s">
        <v>261</v>
      </c>
      <c r="U12" s="303"/>
      <c r="V12" s="281" t="s">
        <v>3</v>
      </c>
    </row>
    <row r="13" spans="1:22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282"/>
    </row>
    <row r="14" spans="1:22" x14ac:dyDescent="0.2">
      <c r="A14" s="48" t="s">
        <v>154</v>
      </c>
      <c r="B14" s="39">
        <v>476738</v>
      </c>
      <c r="C14" s="38">
        <v>0.21591492715093819</v>
      </c>
      <c r="D14" s="39">
        <v>946174</v>
      </c>
      <c r="E14" s="38">
        <v>0.42852277410676681</v>
      </c>
      <c r="F14" s="39">
        <v>579122</v>
      </c>
      <c r="G14" s="38">
        <v>0.26228470237636947</v>
      </c>
      <c r="H14" s="39">
        <v>280719</v>
      </c>
      <c r="I14" s="38">
        <v>0.12713780406614161</v>
      </c>
      <c r="J14" s="39">
        <v>17890</v>
      </c>
      <c r="K14" s="38">
        <v>8.1023917680786602E-3</v>
      </c>
      <c r="L14" s="39">
        <v>56458</v>
      </c>
      <c r="M14" s="38">
        <v>2.5569862182346841E-2</v>
      </c>
      <c r="N14" s="39">
        <v>67873</v>
      </c>
      <c r="O14" s="38">
        <v>3.0739722553091275E-2</v>
      </c>
      <c r="P14" s="39">
        <v>441834</v>
      </c>
      <c r="Q14" s="38">
        <v>0.20010688454204956</v>
      </c>
      <c r="R14" s="39">
        <v>9334</v>
      </c>
      <c r="S14" s="38">
        <v>4.2273742181803357E-3</v>
      </c>
      <c r="T14" s="39">
        <v>654561</v>
      </c>
      <c r="U14" s="38">
        <v>0.29645107088347322</v>
      </c>
      <c r="V14" s="37">
        <v>2207990</v>
      </c>
    </row>
    <row r="15" spans="1:22" x14ac:dyDescent="0.2">
      <c r="A15" s="7" t="s">
        <v>1</v>
      </c>
      <c r="B15" s="9">
        <v>229187</v>
      </c>
      <c r="C15" s="18">
        <v>0.20493407669368577</v>
      </c>
      <c r="D15" s="9">
        <v>480481</v>
      </c>
      <c r="E15" s="18">
        <v>0.4296357564079063</v>
      </c>
      <c r="F15" s="9">
        <v>304730</v>
      </c>
      <c r="G15" s="18">
        <v>0.27248299943219667</v>
      </c>
      <c r="H15" s="9">
        <v>111598</v>
      </c>
      <c r="I15" s="18">
        <v>9.9788526796292742E-2</v>
      </c>
      <c r="J15" s="9">
        <v>9244</v>
      </c>
      <c r="K15" s="18">
        <v>8.2657856028327571E-3</v>
      </c>
      <c r="L15" s="9">
        <v>19975</v>
      </c>
      <c r="M15" s="18">
        <v>1.7861214562590256E-2</v>
      </c>
      <c r="N15" s="9">
        <v>33002</v>
      </c>
      <c r="O15" s="18">
        <v>2.950967724628804E-2</v>
      </c>
      <c r="P15" s="9">
        <v>203292</v>
      </c>
      <c r="Q15" s="18">
        <v>0.18177932570002994</v>
      </c>
      <c r="R15" s="9">
        <v>3064</v>
      </c>
      <c r="S15" s="18">
        <v>2.7397627744568985E-3</v>
      </c>
      <c r="T15" s="9">
        <v>350561</v>
      </c>
      <c r="U15" s="18">
        <v>0.31346409202884618</v>
      </c>
      <c r="V15" s="10">
        <v>1118345</v>
      </c>
    </row>
    <row r="16" spans="1:22" x14ac:dyDescent="0.2">
      <c r="A16" s="36" t="s">
        <v>2</v>
      </c>
      <c r="B16" s="35">
        <v>247552</v>
      </c>
      <c r="C16" s="34">
        <v>0.22718591834955421</v>
      </c>
      <c r="D16" s="35">
        <v>465694</v>
      </c>
      <c r="E16" s="34">
        <v>0.42738139485795834</v>
      </c>
      <c r="F16" s="35">
        <v>274392</v>
      </c>
      <c r="G16" s="34">
        <v>0.25181779386864528</v>
      </c>
      <c r="H16" s="35">
        <v>169121</v>
      </c>
      <c r="I16" s="34">
        <v>0.15520742994277953</v>
      </c>
      <c r="J16" s="35">
        <v>8646</v>
      </c>
      <c r="K16" s="34">
        <v>7.9346943270514701E-3</v>
      </c>
      <c r="L16" s="35">
        <v>36483</v>
      </c>
      <c r="M16" s="34">
        <v>3.3481546742287628E-2</v>
      </c>
      <c r="N16" s="35">
        <v>34871</v>
      </c>
      <c r="O16" s="34">
        <v>3.2002165843003916E-2</v>
      </c>
      <c r="P16" s="35">
        <v>238542</v>
      </c>
      <c r="Q16" s="34">
        <v>0.21891717027105159</v>
      </c>
      <c r="R16" s="35">
        <v>6270</v>
      </c>
      <c r="S16" s="34">
        <v>5.7541676417548837E-3</v>
      </c>
      <c r="T16" s="35">
        <v>304001</v>
      </c>
      <c r="U16" s="34">
        <v>0.27899086399698986</v>
      </c>
      <c r="V16" s="33">
        <v>1089645</v>
      </c>
    </row>
    <row r="17" spans="1:22" x14ac:dyDescent="0.2">
      <c r="A17" s="2" t="s">
        <v>25</v>
      </c>
      <c r="B17" s="6"/>
      <c r="C17" s="146"/>
      <c r="D17" s="6"/>
      <c r="E17" s="146"/>
      <c r="F17" s="6"/>
      <c r="G17" s="146"/>
      <c r="H17" s="6"/>
      <c r="I17" s="146"/>
      <c r="J17" s="6"/>
      <c r="K17" s="146"/>
      <c r="L17" s="6"/>
      <c r="M17" s="146"/>
      <c r="N17" s="6"/>
      <c r="O17" s="146"/>
      <c r="P17" s="6"/>
      <c r="Q17" s="146"/>
      <c r="R17" s="6"/>
      <c r="S17" s="146"/>
      <c r="T17" s="6"/>
      <c r="U17" s="146"/>
      <c r="V17" s="6"/>
    </row>
    <row r="18" spans="1:22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" customHeight="1" x14ac:dyDescent="0.2">
      <c r="A19" s="266" t="s">
        <v>6</v>
      </c>
      <c r="B19" s="288" t="s">
        <v>252</v>
      </c>
      <c r="C19" s="303"/>
      <c r="D19" s="288" t="s">
        <v>253</v>
      </c>
      <c r="E19" s="303"/>
      <c r="F19" s="288" t="s">
        <v>254</v>
      </c>
      <c r="G19" s="303"/>
      <c r="H19" s="288" t="s">
        <v>255</v>
      </c>
      <c r="I19" s="303"/>
      <c r="J19" s="288" t="s">
        <v>256</v>
      </c>
      <c r="K19" s="303"/>
      <c r="L19" s="288" t="s">
        <v>257</v>
      </c>
      <c r="M19" s="303"/>
      <c r="N19" s="288" t="s">
        <v>258</v>
      </c>
      <c r="O19" s="305"/>
      <c r="P19" s="288" t="s">
        <v>259</v>
      </c>
      <c r="Q19" s="305"/>
      <c r="R19" s="279" t="s">
        <v>260</v>
      </c>
      <c r="S19" s="280"/>
      <c r="T19" s="288" t="s">
        <v>261</v>
      </c>
      <c r="U19" s="303"/>
      <c r="V19" s="281" t="s">
        <v>3</v>
      </c>
    </row>
    <row r="20" spans="1:22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282"/>
    </row>
    <row r="21" spans="1:22" x14ac:dyDescent="0.2">
      <c r="A21" s="61" t="s">
        <v>151</v>
      </c>
      <c r="B21" s="31">
        <v>111400</v>
      </c>
      <c r="C21" s="22">
        <v>0.18420317246146037</v>
      </c>
      <c r="D21" s="31">
        <v>196781</v>
      </c>
      <c r="E21" s="22">
        <v>0.32538316409460172</v>
      </c>
      <c r="F21" s="31">
        <v>104229</v>
      </c>
      <c r="G21" s="22">
        <v>0.17234571330776977</v>
      </c>
      <c r="H21" s="31">
        <v>81716</v>
      </c>
      <c r="I21" s="22">
        <v>0.13511980647092187</v>
      </c>
      <c r="J21" s="31">
        <v>3112</v>
      </c>
      <c r="K21" s="22">
        <v>5.1457834174153021E-3</v>
      </c>
      <c r="L21" s="31">
        <v>11380</v>
      </c>
      <c r="M21" s="22">
        <v>1.8817164296332307E-2</v>
      </c>
      <c r="N21" s="31">
        <v>59693</v>
      </c>
      <c r="O21" s="22">
        <v>9.8704129028204246E-2</v>
      </c>
      <c r="P21" s="31">
        <v>88483</v>
      </c>
      <c r="Q21" s="22">
        <v>0.14630923975679891</v>
      </c>
      <c r="R21" s="31">
        <v>3160</v>
      </c>
      <c r="S21" s="22">
        <v>5.2251528274525564E-3</v>
      </c>
      <c r="T21" s="31">
        <v>212037</v>
      </c>
      <c r="U21" s="22">
        <v>0.35060940825144227</v>
      </c>
      <c r="V21" s="21">
        <v>604767</v>
      </c>
    </row>
    <row r="22" spans="1:22" x14ac:dyDescent="0.2">
      <c r="A22" s="7" t="s">
        <v>7</v>
      </c>
      <c r="B22" s="9">
        <v>330835</v>
      </c>
      <c r="C22" s="18">
        <v>0.23620897570546401</v>
      </c>
      <c r="D22" s="9">
        <v>667132</v>
      </c>
      <c r="E22" s="18">
        <v>0.47631770030479731</v>
      </c>
      <c r="F22" s="9">
        <v>420503</v>
      </c>
      <c r="G22" s="18">
        <v>0.30022997237618371</v>
      </c>
      <c r="H22" s="9">
        <v>175330</v>
      </c>
      <c r="I22" s="18">
        <v>0.12518179669756527</v>
      </c>
      <c r="J22" s="9">
        <v>13275</v>
      </c>
      <c r="K22" s="18">
        <v>9.4780605210755646E-3</v>
      </c>
      <c r="L22" s="9">
        <v>41724</v>
      </c>
      <c r="M22" s="18">
        <v>2.9790026153021235E-2</v>
      </c>
      <c r="N22" s="9">
        <v>7120</v>
      </c>
      <c r="O22" s="18">
        <v>5.0835247389874215E-3</v>
      </c>
      <c r="P22" s="9">
        <v>293006</v>
      </c>
      <c r="Q22" s="18">
        <v>0.20919989461681862</v>
      </c>
      <c r="R22" s="9">
        <v>5291</v>
      </c>
      <c r="S22" s="18">
        <v>3.7776586227503441E-3</v>
      </c>
      <c r="T22" s="9">
        <v>386244</v>
      </c>
      <c r="U22" s="18">
        <v>0.27576979343896879</v>
      </c>
      <c r="V22" s="10">
        <v>1400603</v>
      </c>
    </row>
    <row r="23" spans="1:22" x14ac:dyDescent="0.2">
      <c r="A23" s="36" t="s">
        <v>8</v>
      </c>
      <c r="B23" s="35">
        <v>34503</v>
      </c>
      <c r="C23" s="34">
        <v>0.17028427598460172</v>
      </c>
      <c r="D23" s="35">
        <v>82261</v>
      </c>
      <c r="E23" s="34">
        <v>0.40598657585628267</v>
      </c>
      <c r="F23" s="35">
        <v>54390</v>
      </c>
      <c r="G23" s="34">
        <v>0.26843352087651762</v>
      </c>
      <c r="H23" s="35">
        <v>23672</v>
      </c>
      <c r="I23" s="34">
        <v>0.11682953311617807</v>
      </c>
      <c r="J23" s="35">
        <v>1504</v>
      </c>
      <c r="K23" s="34">
        <v>7.422761820155957E-3</v>
      </c>
      <c r="L23" s="35">
        <v>3354</v>
      </c>
      <c r="M23" s="34">
        <v>1.6553153686704174E-2</v>
      </c>
      <c r="N23" s="35">
        <v>1060</v>
      </c>
      <c r="O23" s="34">
        <v>5.2314677721843842E-3</v>
      </c>
      <c r="P23" s="35">
        <v>60345</v>
      </c>
      <c r="Q23" s="34">
        <v>0.29782351199289309</v>
      </c>
      <c r="R23" s="35">
        <v>883</v>
      </c>
      <c r="S23" s="34">
        <v>4.3579113611686903E-3</v>
      </c>
      <c r="T23" s="35">
        <v>56281</v>
      </c>
      <c r="U23" s="34">
        <v>0.27776626196821635</v>
      </c>
      <c r="V23" s="33">
        <v>202620</v>
      </c>
    </row>
    <row r="24" spans="1:22" x14ac:dyDescent="0.2">
      <c r="A24" s="2" t="s">
        <v>25</v>
      </c>
      <c r="V24" s="3"/>
    </row>
    <row r="25" spans="1:22" x14ac:dyDescent="0.2">
      <c r="V25" s="3"/>
    </row>
    <row r="26" spans="1:22" x14ac:dyDescent="0.2">
      <c r="V26" s="3"/>
    </row>
    <row r="27" spans="1:22" ht="12" customHeight="1" x14ac:dyDescent="0.2">
      <c r="A27" s="266" t="s">
        <v>13</v>
      </c>
      <c r="B27" s="288" t="s">
        <v>252</v>
      </c>
      <c r="C27" s="303"/>
      <c r="D27" s="288" t="s">
        <v>253</v>
      </c>
      <c r="E27" s="303"/>
      <c r="F27" s="288" t="s">
        <v>254</v>
      </c>
      <c r="G27" s="303"/>
      <c r="H27" s="288" t="s">
        <v>255</v>
      </c>
      <c r="I27" s="303"/>
      <c r="J27" s="288" t="s">
        <v>256</v>
      </c>
      <c r="K27" s="303"/>
      <c r="L27" s="288" t="s">
        <v>257</v>
      </c>
      <c r="M27" s="303"/>
      <c r="N27" s="288" t="s">
        <v>258</v>
      </c>
      <c r="O27" s="305"/>
      <c r="P27" s="288" t="s">
        <v>259</v>
      </c>
      <c r="Q27" s="305"/>
      <c r="R27" s="279" t="s">
        <v>260</v>
      </c>
      <c r="S27" s="280"/>
      <c r="T27" s="288" t="s">
        <v>261</v>
      </c>
      <c r="U27" s="303"/>
      <c r="V27" s="281" t="s">
        <v>3</v>
      </c>
    </row>
    <row r="28" spans="1:22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46" t="s">
        <v>18</v>
      </c>
      <c r="Q28" s="47" t="s">
        <v>4</v>
      </c>
      <c r="R28" s="46" t="s">
        <v>18</v>
      </c>
      <c r="S28" s="47" t="s">
        <v>4</v>
      </c>
      <c r="T28" s="46" t="s">
        <v>18</v>
      </c>
      <c r="U28" s="47" t="s">
        <v>4</v>
      </c>
      <c r="V28" s="282"/>
    </row>
    <row r="29" spans="1:22" x14ac:dyDescent="0.2">
      <c r="A29" s="61" t="s">
        <v>14</v>
      </c>
      <c r="B29" s="31">
        <v>35130</v>
      </c>
      <c r="C29" s="22">
        <v>0.45197812801543907</v>
      </c>
      <c r="D29" s="31">
        <v>48192</v>
      </c>
      <c r="E29" s="22">
        <v>0.6200321646831779</v>
      </c>
      <c r="F29" s="31">
        <v>20163</v>
      </c>
      <c r="G29" s="22">
        <v>0.25941460276616274</v>
      </c>
      <c r="H29" s="31">
        <v>4067</v>
      </c>
      <c r="I29" s="22">
        <v>5.2325506593760049E-2</v>
      </c>
      <c r="J29" s="31">
        <v>0</v>
      </c>
      <c r="K29" s="22">
        <v>0</v>
      </c>
      <c r="L29" s="31">
        <v>2966</v>
      </c>
      <c r="M29" s="22">
        <v>3.8160180122225794E-2</v>
      </c>
      <c r="N29" s="31">
        <v>308</v>
      </c>
      <c r="O29" s="22">
        <v>3.9626889675136697E-3</v>
      </c>
      <c r="P29" s="31">
        <v>34758</v>
      </c>
      <c r="Q29" s="22">
        <v>0.44719202315857187</v>
      </c>
      <c r="R29" s="31">
        <v>62</v>
      </c>
      <c r="S29" s="22">
        <v>7.9768414281119332E-4</v>
      </c>
      <c r="T29" s="31">
        <v>13015</v>
      </c>
      <c r="U29" s="22">
        <v>0.16744934062399486</v>
      </c>
      <c r="V29" s="21">
        <v>77725</v>
      </c>
    </row>
    <row r="30" spans="1:22" x14ac:dyDescent="0.2">
      <c r="A30" s="7" t="s">
        <v>15</v>
      </c>
      <c r="B30" s="9">
        <v>39571</v>
      </c>
      <c r="C30" s="18">
        <v>0.19031839168911119</v>
      </c>
      <c r="D30" s="9">
        <v>78581</v>
      </c>
      <c r="E30" s="18">
        <v>0.37793863024240093</v>
      </c>
      <c r="F30" s="9">
        <v>50312</v>
      </c>
      <c r="G30" s="18">
        <v>0.24197768372450942</v>
      </c>
      <c r="H30" s="9">
        <v>14071</v>
      </c>
      <c r="I30" s="18">
        <v>6.7675067333589842E-2</v>
      </c>
      <c r="J30" s="9">
        <v>1062</v>
      </c>
      <c r="K30" s="18">
        <v>5.1077337437475953E-3</v>
      </c>
      <c r="L30" s="9">
        <v>4238</v>
      </c>
      <c r="M30" s="18">
        <v>2.0382839553674491E-2</v>
      </c>
      <c r="N30" s="9">
        <v>5249</v>
      </c>
      <c r="O30" s="18">
        <v>2.5245286648711042E-2</v>
      </c>
      <c r="P30" s="9">
        <v>40628</v>
      </c>
      <c r="Q30" s="18">
        <v>0.19540207772220083</v>
      </c>
      <c r="R30" s="9">
        <v>1252</v>
      </c>
      <c r="S30" s="18">
        <v>6.021546748749519E-3</v>
      </c>
      <c r="T30" s="9">
        <v>72749</v>
      </c>
      <c r="U30" s="18">
        <v>0.34988938053097346</v>
      </c>
      <c r="V30" s="10">
        <v>207920</v>
      </c>
    </row>
    <row r="31" spans="1:22" x14ac:dyDescent="0.2">
      <c r="A31" s="30" t="s">
        <v>16</v>
      </c>
      <c r="B31" s="81">
        <v>81204</v>
      </c>
      <c r="C31" s="29">
        <v>0.21552099368331654</v>
      </c>
      <c r="D31" s="25">
        <v>155722</v>
      </c>
      <c r="E31" s="29">
        <v>0.41329688412336113</v>
      </c>
      <c r="F31" s="25">
        <v>96928</v>
      </c>
      <c r="G31" s="29">
        <v>0.25725356972238439</v>
      </c>
      <c r="H31" s="25">
        <v>49600</v>
      </c>
      <c r="I31" s="29">
        <v>0.1316418068899623</v>
      </c>
      <c r="J31" s="25">
        <v>3658</v>
      </c>
      <c r="K31" s="29">
        <v>9.70858325813472E-3</v>
      </c>
      <c r="L31" s="25">
        <v>12645</v>
      </c>
      <c r="M31" s="29">
        <v>3.3560698550878496E-2</v>
      </c>
      <c r="N31" s="25">
        <v>6528</v>
      </c>
      <c r="O31" s="29">
        <v>1.7325760390678912E-2</v>
      </c>
      <c r="P31" s="25">
        <v>77938</v>
      </c>
      <c r="Q31" s="29">
        <v>0.20685280535060246</v>
      </c>
      <c r="R31" s="25">
        <v>1765</v>
      </c>
      <c r="S31" s="29">
        <v>4.6844312330803122E-3</v>
      </c>
      <c r="T31" s="25">
        <v>111969</v>
      </c>
      <c r="U31" s="29">
        <v>0.297173416848028</v>
      </c>
      <c r="V31" s="24">
        <v>376780</v>
      </c>
    </row>
    <row r="32" spans="1:22" x14ac:dyDescent="0.2">
      <c r="A32" s="8" t="s">
        <v>17</v>
      </c>
      <c r="B32" s="12">
        <v>319863</v>
      </c>
      <c r="C32" s="19">
        <v>0.20714543369251762</v>
      </c>
      <c r="D32" s="12">
        <v>662399</v>
      </c>
      <c r="E32" s="19">
        <v>0.42897405493129864</v>
      </c>
      <c r="F32" s="12">
        <v>410674</v>
      </c>
      <c r="G32" s="19">
        <v>0.2659552490792651</v>
      </c>
      <c r="H32" s="12">
        <v>212980</v>
      </c>
      <c r="I32" s="19">
        <v>0.13792728282993783</v>
      </c>
      <c r="J32" s="12">
        <v>13171</v>
      </c>
      <c r="K32" s="19">
        <v>8.5296283320176122E-3</v>
      </c>
      <c r="L32" s="12">
        <v>36610</v>
      </c>
      <c r="M32" s="19">
        <v>2.3708882638764313E-2</v>
      </c>
      <c r="N32" s="12">
        <v>55788</v>
      </c>
      <c r="O32" s="19">
        <v>3.6128684639480567E-2</v>
      </c>
      <c r="P32" s="12">
        <v>288511</v>
      </c>
      <c r="Q32" s="19">
        <v>0.18684166727649634</v>
      </c>
      <c r="R32" s="12">
        <v>6255</v>
      </c>
      <c r="S32" s="19">
        <v>4.0507801394556349E-3</v>
      </c>
      <c r="T32" s="12">
        <v>456766</v>
      </c>
      <c r="U32" s="19">
        <v>0.29580473879753677</v>
      </c>
      <c r="V32" s="11">
        <v>1544147</v>
      </c>
    </row>
    <row r="33" spans="1:21" x14ac:dyDescent="0.2">
      <c r="A33" s="2" t="s">
        <v>25</v>
      </c>
    </row>
    <row r="36" spans="1:2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6" spans="1:21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</row>
    <row r="47" spans="1:21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U47" s="16"/>
    </row>
    <row r="49" spans="3:19" x14ac:dyDescent="0.2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</sheetData>
  <mergeCells count="38">
    <mergeCell ref="A6:V6"/>
    <mergeCell ref="A11:A13"/>
    <mergeCell ref="B11:V11"/>
    <mergeCell ref="B12:C12"/>
    <mergeCell ref="R12:S12"/>
    <mergeCell ref="T12:U12"/>
    <mergeCell ref="V12:V13"/>
    <mergeCell ref="N12:O12"/>
    <mergeCell ref="P12:Q12"/>
    <mergeCell ref="D12:E12"/>
    <mergeCell ref="F12:G12"/>
    <mergeCell ref="H12:I12"/>
    <mergeCell ref="J12:K12"/>
    <mergeCell ref="L12:M12"/>
    <mergeCell ref="J27:K27"/>
    <mergeCell ref="L27:M27"/>
    <mergeCell ref="A19:A20"/>
    <mergeCell ref="B19:C19"/>
    <mergeCell ref="D19:E19"/>
    <mergeCell ref="F19:G19"/>
    <mergeCell ref="H19:I19"/>
    <mergeCell ref="J19:K19"/>
    <mergeCell ref="L19:M19"/>
    <mergeCell ref="A27:A28"/>
    <mergeCell ref="B27:C27"/>
    <mergeCell ref="D27:E27"/>
    <mergeCell ref="F27:G27"/>
    <mergeCell ref="H27:I27"/>
    <mergeCell ref="N19:O19"/>
    <mergeCell ref="P19:Q19"/>
    <mergeCell ref="R19:S19"/>
    <mergeCell ref="T19:U19"/>
    <mergeCell ref="V19:V20"/>
    <mergeCell ref="N27:O27"/>
    <mergeCell ref="P27:Q27"/>
    <mergeCell ref="R27:S27"/>
    <mergeCell ref="T27:U27"/>
    <mergeCell ref="V27:V28"/>
  </mergeCells>
  <pageMargins left="0.75" right="0.75" top="1" bottom="1" header="0" footer="0"/>
  <pageSetup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oja62"/>
  <dimension ref="A6:H49"/>
  <sheetViews>
    <sheetView showGridLines="0" zoomScale="85" zoomScaleNormal="85" workbookViewId="0">
      <selection activeCell="D14" activeCellId="1" sqref="B14 D14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16384" width="11.42578125" style="2"/>
  </cols>
  <sheetData>
    <row r="6" spans="1:8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</row>
    <row r="7" spans="1:8" ht="15" customHeight="1" x14ac:dyDescent="0.2">
      <c r="A7" s="41" t="s">
        <v>262</v>
      </c>
      <c r="B7" s="41"/>
      <c r="C7" s="41"/>
      <c r="D7" s="41"/>
      <c r="E7" s="41"/>
      <c r="F7" s="41"/>
      <c r="G7" s="41"/>
      <c r="H7" s="41"/>
    </row>
    <row r="8" spans="1:8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</row>
    <row r="9" spans="1:8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</row>
    <row r="10" spans="1:8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</row>
    <row r="11" spans="1:8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</row>
    <row r="12" spans="1:8" ht="20.25" customHeight="1" x14ac:dyDescent="0.2">
      <c r="A12" s="286"/>
      <c r="B12" s="288" t="s">
        <v>263</v>
      </c>
      <c r="C12" s="303"/>
      <c r="D12" s="288" t="s">
        <v>264</v>
      </c>
      <c r="E12" s="303"/>
      <c r="F12" s="288" t="s">
        <v>265</v>
      </c>
      <c r="G12" s="303"/>
      <c r="H12" s="290" t="s">
        <v>3</v>
      </c>
    </row>
    <row r="13" spans="1:8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282"/>
    </row>
    <row r="14" spans="1:8" ht="12" customHeight="1" x14ac:dyDescent="0.2">
      <c r="A14" s="48" t="s">
        <v>154</v>
      </c>
      <c r="B14" s="39">
        <v>332249</v>
      </c>
      <c r="C14" s="38">
        <v>0.15048292823222223</v>
      </c>
      <c r="D14" s="39">
        <v>4669</v>
      </c>
      <c r="E14" s="38">
        <v>2.1146934736184174E-3</v>
      </c>
      <c r="F14" s="39">
        <v>1870967</v>
      </c>
      <c r="G14" s="38">
        <v>0.84740237829415932</v>
      </c>
      <c r="H14" s="37">
        <v>2207885</v>
      </c>
    </row>
    <row r="15" spans="1:8" x14ac:dyDescent="0.2">
      <c r="A15" s="7" t="s">
        <v>1</v>
      </c>
      <c r="B15" s="9">
        <v>161471</v>
      </c>
      <c r="C15" s="18">
        <v>0.14439357221422375</v>
      </c>
      <c r="D15" s="9">
        <v>2701</v>
      </c>
      <c r="E15" s="18">
        <v>2.4153379774115376E-3</v>
      </c>
      <c r="F15" s="9">
        <v>954098</v>
      </c>
      <c r="G15" s="18">
        <v>0.85319108980836467</v>
      </c>
      <c r="H15" s="10">
        <v>1118270</v>
      </c>
    </row>
    <row r="16" spans="1:8" x14ac:dyDescent="0.2">
      <c r="A16" s="36" t="s">
        <v>2</v>
      </c>
      <c r="B16" s="35">
        <v>170778</v>
      </c>
      <c r="C16" s="34">
        <v>0.15673227999588846</v>
      </c>
      <c r="D16" s="35">
        <v>1968</v>
      </c>
      <c r="E16" s="34">
        <v>1.8061408789885611E-3</v>
      </c>
      <c r="F16" s="35">
        <v>916870</v>
      </c>
      <c r="G16" s="34">
        <v>0.84146157912512298</v>
      </c>
      <c r="H16" s="33">
        <v>1089616</v>
      </c>
    </row>
    <row r="17" spans="1:8" x14ac:dyDescent="0.2">
      <c r="A17" s="2" t="s">
        <v>25</v>
      </c>
      <c r="B17" s="6"/>
      <c r="C17" s="6"/>
      <c r="D17" s="6"/>
      <c r="E17" s="6"/>
      <c r="F17" s="6"/>
      <c r="G17" s="6"/>
    </row>
    <row r="18" spans="1:8" x14ac:dyDescent="0.2">
      <c r="B18" s="6"/>
      <c r="C18" s="6"/>
      <c r="D18" s="6"/>
      <c r="E18" s="6"/>
      <c r="F18" s="6"/>
      <c r="G18" s="6"/>
    </row>
    <row r="19" spans="1:8" ht="12" customHeight="1" x14ac:dyDescent="0.2">
      <c r="A19" s="266" t="s">
        <v>6</v>
      </c>
      <c r="B19" s="279" t="s">
        <v>33</v>
      </c>
      <c r="C19" s="280"/>
      <c r="D19" s="279" t="s">
        <v>19</v>
      </c>
      <c r="E19" s="280"/>
      <c r="F19" s="288" t="s">
        <v>249</v>
      </c>
      <c r="G19" s="280"/>
      <c r="H19" s="281" t="s">
        <v>3</v>
      </c>
    </row>
    <row r="20" spans="1:8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282"/>
    </row>
    <row r="21" spans="1:8" ht="12" customHeight="1" x14ac:dyDescent="0.2">
      <c r="A21" s="61" t="s">
        <v>151</v>
      </c>
      <c r="B21" s="31">
        <v>73596</v>
      </c>
      <c r="C21" s="22">
        <v>0.12169314793961972</v>
      </c>
      <c r="D21" s="31">
        <v>1815</v>
      </c>
      <c r="E21" s="22">
        <v>3.0011558170336674E-3</v>
      </c>
      <c r="F21" s="31">
        <v>529356</v>
      </c>
      <c r="G21" s="22">
        <v>0.87530569624334664</v>
      </c>
      <c r="H21" s="21">
        <v>604767</v>
      </c>
    </row>
    <row r="22" spans="1:8" x14ac:dyDescent="0.2">
      <c r="A22" s="7" t="s">
        <v>7</v>
      </c>
      <c r="B22" s="9">
        <v>222997</v>
      </c>
      <c r="C22" s="18">
        <v>0.15922693213414085</v>
      </c>
      <c r="D22" s="9">
        <v>2854</v>
      </c>
      <c r="E22" s="18">
        <v>2.0378465374459656E-3</v>
      </c>
      <c r="F22" s="9">
        <v>1174647</v>
      </c>
      <c r="G22" s="18">
        <v>0.83873522132841316</v>
      </c>
      <c r="H22" s="10">
        <v>1400498</v>
      </c>
    </row>
    <row r="23" spans="1:8" x14ac:dyDescent="0.2">
      <c r="A23" s="36" t="s">
        <v>8</v>
      </c>
      <c r="B23" s="35">
        <v>35656</v>
      </c>
      <c r="C23" s="34">
        <v>0.17597473102359096</v>
      </c>
      <c r="D23" s="35">
        <v>0</v>
      </c>
      <c r="E23" s="34">
        <v>0</v>
      </c>
      <c r="F23" s="35">
        <v>166964</v>
      </c>
      <c r="G23" s="34">
        <v>0.82402526897640904</v>
      </c>
      <c r="H23" s="33">
        <v>202620</v>
      </c>
    </row>
    <row r="24" spans="1:8" x14ac:dyDescent="0.2">
      <c r="A24" s="2" t="s">
        <v>25</v>
      </c>
    </row>
    <row r="27" spans="1:8" ht="12" customHeight="1" x14ac:dyDescent="0.2">
      <c r="A27" s="266" t="s">
        <v>13</v>
      </c>
      <c r="B27" s="279" t="s">
        <v>33</v>
      </c>
      <c r="C27" s="280"/>
      <c r="D27" s="279" t="s">
        <v>19</v>
      </c>
      <c r="E27" s="280"/>
      <c r="F27" s="288" t="s">
        <v>249</v>
      </c>
      <c r="G27" s="280"/>
      <c r="H27" s="281" t="s">
        <v>3</v>
      </c>
    </row>
    <row r="28" spans="1:8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282"/>
    </row>
    <row r="29" spans="1:8" ht="12" customHeight="1" x14ac:dyDescent="0.2">
      <c r="A29" s="61" t="s">
        <v>14</v>
      </c>
      <c r="B29" s="23">
        <v>8304</v>
      </c>
      <c r="C29" s="22">
        <v>0.10683821164361532</v>
      </c>
      <c r="D29" s="23">
        <v>0</v>
      </c>
      <c r="E29" s="22">
        <v>0</v>
      </c>
      <c r="F29" s="23">
        <v>69421</v>
      </c>
      <c r="G29" s="22">
        <v>0.89316178835638471</v>
      </c>
      <c r="H29" s="21">
        <v>77725</v>
      </c>
    </row>
    <row r="30" spans="1:8" x14ac:dyDescent="0.2">
      <c r="A30" s="7" t="s">
        <v>15</v>
      </c>
      <c r="B30" s="26">
        <v>26190</v>
      </c>
      <c r="C30" s="18">
        <v>0.12596190842631783</v>
      </c>
      <c r="D30" s="26">
        <v>70</v>
      </c>
      <c r="E30" s="18">
        <v>3.3666794921123508E-4</v>
      </c>
      <c r="F30" s="26">
        <v>181660</v>
      </c>
      <c r="G30" s="18">
        <v>0.8737014236244709</v>
      </c>
      <c r="H30" s="10">
        <v>207920</v>
      </c>
    </row>
    <row r="31" spans="1:8" x14ac:dyDescent="0.2">
      <c r="A31" s="30" t="s">
        <v>16</v>
      </c>
      <c r="B31" s="25">
        <v>62710</v>
      </c>
      <c r="C31" s="29">
        <v>0.16643664738043421</v>
      </c>
      <c r="D31" s="25">
        <v>2066</v>
      </c>
      <c r="E31" s="29">
        <v>5.483305907956898E-3</v>
      </c>
      <c r="F31" s="25">
        <v>312004</v>
      </c>
      <c r="G31" s="29">
        <v>0.82808004671160884</v>
      </c>
      <c r="H31" s="24">
        <v>376780</v>
      </c>
    </row>
    <row r="32" spans="1:8" x14ac:dyDescent="0.2">
      <c r="A32" s="8" t="s">
        <v>17</v>
      </c>
      <c r="B32" s="13">
        <v>234969</v>
      </c>
      <c r="C32" s="19">
        <v>0.1521778552655951</v>
      </c>
      <c r="D32" s="13">
        <v>2533</v>
      </c>
      <c r="E32" s="19">
        <v>1.6404994164666506E-3</v>
      </c>
      <c r="F32" s="13">
        <v>1306540</v>
      </c>
      <c r="G32" s="19">
        <v>0.84618164531793827</v>
      </c>
      <c r="H32" s="11">
        <v>1544042</v>
      </c>
    </row>
    <row r="33" spans="1:7" x14ac:dyDescent="0.2">
      <c r="A33" s="2" t="s">
        <v>25</v>
      </c>
    </row>
    <row r="36" spans="1:7" x14ac:dyDescent="0.2">
      <c r="B36" s="2"/>
      <c r="C36" s="2"/>
      <c r="D36" s="2"/>
      <c r="E36" s="2"/>
      <c r="F36" s="2"/>
      <c r="G36" s="2"/>
    </row>
    <row r="37" spans="1:7" x14ac:dyDescent="0.2">
      <c r="B37" s="2"/>
      <c r="C37" s="2"/>
      <c r="D37" s="2"/>
      <c r="E37" s="2"/>
      <c r="F37" s="2"/>
      <c r="G37" s="2"/>
    </row>
    <row r="38" spans="1:7" x14ac:dyDescent="0.2">
      <c r="B38" s="2"/>
      <c r="C38" s="2"/>
      <c r="D38" s="2"/>
      <c r="E38" s="2"/>
      <c r="F38" s="2"/>
      <c r="G38" s="2"/>
    </row>
    <row r="39" spans="1:7" x14ac:dyDescent="0.2">
      <c r="B39" s="2"/>
      <c r="C39" s="2"/>
      <c r="D39" s="2"/>
      <c r="E39" s="2"/>
      <c r="F39" s="2"/>
      <c r="G39" s="2"/>
    </row>
    <row r="40" spans="1:7" x14ac:dyDescent="0.2">
      <c r="B40" s="2"/>
      <c r="C40" s="2"/>
      <c r="D40" s="2"/>
      <c r="E40" s="2"/>
      <c r="F40" s="2"/>
      <c r="G40" s="2"/>
    </row>
    <row r="46" spans="1:7" x14ac:dyDescent="0.2">
      <c r="C46" s="16"/>
      <c r="D46" s="16"/>
      <c r="E46" s="16"/>
      <c r="F46" s="17"/>
    </row>
    <row r="47" spans="1:7" x14ac:dyDescent="0.2">
      <c r="C47" s="16"/>
      <c r="D47" s="16"/>
      <c r="E47" s="16"/>
      <c r="G47" s="16"/>
    </row>
    <row r="49" spans="3:5" x14ac:dyDescent="0.2">
      <c r="C49" s="16"/>
      <c r="D49" s="16"/>
      <c r="E49" s="16"/>
    </row>
  </sheetData>
  <mergeCells count="17">
    <mergeCell ref="A19:A20"/>
    <mergeCell ref="B19:C19"/>
    <mergeCell ref="A6:H6"/>
    <mergeCell ref="A11:A13"/>
    <mergeCell ref="B11:H11"/>
    <mergeCell ref="B12:C12"/>
    <mergeCell ref="D19:E19"/>
    <mergeCell ref="F19:G19"/>
    <mergeCell ref="H19:H20"/>
    <mergeCell ref="D12:E12"/>
    <mergeCell ref="F12:G12"/>
    <mergeCell ref="H12:H13"/>
    <mergeCell ref="D27:E27"/>
    <mergeCell ref="F27:G27"/>
    <mergeCell ref="H27:H28"/>
    <mergeCell ref="A27:A28"/>
    <mergeCell ref="B27:C27"/>
  </mergeCells>
  <pageMargins left="0.75" right="0.75" top="1" bottom="1" header="0" footer="0"/>
  <pageSetup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63"/>
  <dimension ref="A6:AS49"/>
  <sheetViews>
    <sheetView showGridLines="0" zoomScale="85" zoomScaleNormal="85" workbookViewId="0">
      <selection activeCell="A11" sqref="A11:AR16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8" width="12.42578125" style="3" bestFit="1" customWidth="1"/>
    <col min="9" max="9" width="9.28515625" style="3" customWidth="1"/>
    <col min="10" max="10" width="12.42578125" style="3" bestFit="1" customWidth="1"/>
    <col min="11" max="11" width="9.28515625" style="3" customWidth="1"/>
    <col min="12" max="12" width="12.42578125" style="3" bestFit="1" customWidth="1"/>
    <col min="13" max="13" width="9.28515625" style="3" customWidth="1"/>
    <col min="14" max="14" width="12.42578125" style="3" bestFit="1" customWidth="1"/>
    <col min="15" max="15" width="9.28515625" style="3" customWidth="1"/>
    <col min="16" max="16" width="12.42578125" style="3" bestFit="1" customWidth="1"/>
    <col min="17" max="17" width="9.28515625" style="3" customWidth="1"/>
    <col min="18" max="18" width="12.42578125" style="3" bestFit="1" customWidth="1"/>
    <col min="19" max="19" width="9.28515625" style="3" customWidth="1"/>
    <col min="20" max="20" width="12.42578125" style="3" bestFit="1" customWidth="1"/>
    <col min="21" max="21" width="9.28515625" style="3" customWidth="1"/>
    <col min="22" max="22" width="12.42578125" style="3" bestFit="1" customWidth="1"/>
    <col min="23" max="23" width="9.28515625" style="3" customWidth="1"/>
    <col min="24" max="24" width="12.5703125" style="3" customWidth="1"/>
    <col min="25" max="25" width="9.28515625" style="3" customWidth="1"/>
    <col min="26" max="26" width="12.42578125" style="3" bestFit="1" customWidth="1"/>
    <col min="27" max="27" width="9.28515625" style="3" customWidth="1"/>
    <col min="28" max="28" width="12.42578125" style="3" bestFit="1" customWidth="1"/>
    <col min="29" max="29" width="9.28515625" style="3" customWidth="1"/>
    <col min="30" max="30" width="12.42578125" style="3" bestFit="1" customWidth="1"/>
    <col min="31" max="31" width="9.28515625" style="3" customWidth="1"/>
    <col min="32" max="32" width="12.42578125" style="3" bestFit="1" customWidth="1"/>
    <col min="33" max="33" width="9.28515625" style="3" customWidth="1"/>
    <col min="34" max="34" width="12.42578125" style="3" bestFit="1" customWidth="1"/>
    <col min="35" max="35" width="9.28515625" style="3" customWidth="1"/>
    <col min="36" max="36" width="12.42578125" style="3" bestFit="1" customWidth="1"/>
    <col min="37" max="37" width="9.28515625" style="3" customWidth="1"/>
    <col min="38" max="38" width="12.42578125" style="3" bestFit="1" customWidth="1"/>
    <col min="39" max="39" width="9.28515625" style="3" customWidth="1"/>
    <col min="40" max="40" width="12.42578125" style="3" bestFit="1" customWidth="1"/>
    <col min="41" max="41" width="9.28515625" style="3" customWidth="1"/>
    <col min="42" max="42" width="12.42578125" style="3" bestFit="1" customWidth="1"/>
    <col min="43" max="43" width="9.28515625" style="3" customWidth="1"/>
    <col min="44" max="16384" width="11.42578125" style="2"/>
  </cols>
  <sheetData>
    <row r="6" spans="1:44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</row>
    <row r="7" spans="1:44" ht="15" customHeight="1" x14ac:dyDescent="0.2">
      <c r="A7" s="41" t="s">
        <v>266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</row>
    <row r="8" spans="1:44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</row>
    <row r="10" spans="1:44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1"/>
    </row>
    <row r="11" spans="1:44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</row>
    <row r="12" spans="1:44" ht="20.25" customHeight="1" x14ac:dyDescent="0.2">
      <c r="A12" s="286"/>
      <c r="B12" s="288" t="s">
        <v>267</v>
      </c>
      <c r="C12" s="303"/>
      <c r="D12" s="288" t="s">
        <v>269</v>
      </c>
      <c r="E12" s="303"/>
      <c r="F12" s="288" t="s">
        <v>270</v>
      </c>
      <c r="G12" s="303"/>
      <c r="H12" s="288" t="s">
        <v>271</v>
      </c>
      <c r="I12" s="303"/>
      <c r="J12" s="288" t="s">
        <v>272</v>
      </c>
      <c r="K12" s="303"/>
      <c r="L12" s="288" t="s">
        <v>273</v>
      </c>
      <c r="M12" s="303"/>
      <c r="N12" s="288" t="s">
        <v>274</v>
      </c>
      <c r="O12" s="305"/>
      <c r="P12" s="288" t="s">
        <v>275</v>
      </c>
      <c r="Q12" s="305"/>
      <c r="R12" s="279" t="s">
        <v>276</v>
      </c>
      <c r="S12" s="280"/>
      <c r="T12" s="279" t="s">
        <v>277</v>
      </c>
      <c r="U12" s="280"/>
      <c r="V12" s="279" t="s">
        <v>278</v>
      </c>
      <c r="W12" s="280"/>
      <c r="X12" s="279" t="s">
        <v>279</v>
      </c>
      <c r="Y12" s="280"/>
      <c r="Z12" s="279" t="s">
        <v>268</v>
      </c>
      <c r="AA12" s="280"/>
      <c r="AB12" s="279" t="s">
        <v>280</v>
      </c>
      <c r="AC12" s="280"/>
      <c r="AD12" s="279" t="s">
        <v>281</v>
      </c>
      <c r="AE12" s="280"/>
      <c r="AF12" s="279" t="s">
        <v>282</v>
      </c>
      <c r="AG12" s="280"/>
      <c r="AH12" s="279" t="s">
        <v>283</v>
      </c>
      <c r="AI12" s="280"/>
      <c r="AJ12" s="279" t="s">
        <v>284</v>
      </c>
      <c r="AK12" s="280"/>
      <c r="AL12" s="279" t="s">
        <v>285</v>
      </c>
      <c r="AM12" s="280"/>
      <c r="AN12" s="279" t="s">
        <v>286</v>
      </c>
      <c r="AO12" s="280"/>
      <c r="AP12" s="288" t="s">
        <v>287</v>
      </c>
      <c r="AQ12" s="303"/>
      <c r="AR12" s="290" t="s">
        <v>3</v>
      </c>
    </row>
    <row r="13" spans="1:44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46" t="s">
        <v>18</v>
      </c>
      <c r="Y13" s="47" t="s">
        <v>4</v>
      </c>
      <c r="Z13" s="46" t="s">
        <v>18</v>
      </c>
      <c r="AA13" s="47" t="s">
        <v>4</v>
      </c>
      <c r="AB13" s="46" t="s">
        <v>18</v>
      </c>
      <c r="AC13" s="47" t="s">
        <v>4</v>
      </c>
      <c r="AD13" s="46" t="s">
        <v>18</v>
      </c>
      <c r="AE13" s="47" t="s">
        <v>4</v>
      </c>
      <c r="AF13" s="46" t="s">
        <v>18</v>
      </c>
      <c r="AG13" s="47" t="s">
        <v>4</v>
      </c>
      <c r="AH13" s="46" t="s">
        <v>18</v>
      </c>
      <c r="AI13" s="47" t="s">
        <v>4</v>
      </c>
      <c r="AJ13" s="46" t="s">
        <v>18</v>
      </c>
      <c r="AK13" s="47" t="s">
        <v>4</v>
      </c>
      <c r="AL13" s="46" t="s">
        <v>18</v>
      </c>
      <c r="AM13" s="47" t="s">
        <v>4</v>
      </c>
      <c r="AN13" s="46" t="s">
        <v>18</v>
      </c>
      <c r="AO13" s="47" t="s">
        <v>4</v>
      </c>
      <c r="AP13" s="46" t="s">
        <v>18</v>
      </c>
      <c r="AQ13" s="47" t="s">
        <v>4</v>
      </c>
      <c r="AR13" s="282"/>
    </row>
    <row r="14" spans="1:44" x14ac:dyDescent="0.2">
      <c r="A14" s="48" t="s">
        <v>154</v>
      </c>
      <c r="B14" s="39">
        <v>16865</v>
      </c>
      <c r="C14" s="38">
        <v>5.0056690351955077E-2</v>
      </c>
      <c r="D14" s="39">
        <v>19519</v>
      </c>
      <c r="E14" s="38">
        <v>5.7933978000581747E-2</v>
      </c>
      <c r="F14" s="39">
        <v>11610</v>
      </c>
      <c r="G14" s="38">
        <v>3.4459423361173934E-2</v>
      </c>
      <c r="H14" s="39">
        <v>19504</v>
      </c>
      <c r="I14" s="38">
        <v>5.7889456781768857E-2</v>
      </c>
      <c r="J14" s="39">
        <v>19006</v>
      </c>
      <c r="K14" s="38">
        <v>5.6411352317181036E-2</v>
      </c>
      <c r="L14" s="39">
        <v>23997</v>
      </c>
      <c r="M14" s="38">
        <v>7.1225045856855379E-2</v>
      </c>
      <c r="N14" s="39">
        <v>18835</v>
      </c>
      <c r="O14" s="38">
        <v>5.5903810422714133E-2</v>
      </c>
      <c r="P14" s="39">
        <v>28848</v>
      </c>
      <c r="Q14" s="38">
        <v>8.5623208020942781E-2</v>
      </c>
      <c r="R14" s="39">
        <v>25708</v>
      </c>
      <c r="S14" s="38">
        <v>7.6303432882778605E-2</v>
      </c>
      <c r="T14" s="39">
        <v>21274</v>
      </c>
      <c r="U14" s="38">
        <v>6.3142960601689432E-2</v>
      </c>
      <c r="V14" s="39">
        <v>21359</v>
      </c>
      <c r="W14" s="38">
        <v>6.3395247508295782E-2</v>
      </c>
      <c r="X14" s="39">
        <v>14982</v>
      </c>
      <c r="Y14" s="38">
        <v>4.4467793350310758E-2</v>
      </c>
      <c r="Z14" s="39">
        <v>17964</v>
      </c>
      <c r="AA14" s="38">
        <v>5.3318611650312542E-2</v>
      </c>
      <c r="AB14" s="39">
        <v>21628</v>
      </c>
      <c r="AC14" s="38">
        <v>6.4193661365673546E-2</v>
      </c>
      <c r="AD14" s="39">
        <v>15750</v>
      </c>
      <c r="AE14" s="38">
        <v>4.6747279753530532E-2</v>
      </c>
      <c r="AF14" s="39">
        <v>19509</v>
      </c>
      <c r="AG14" s="38">
        <v>5.790429718803982E-2</v>
      </c>
      <c r="AH14" s="39">
        <v>14452</v>
      </c>
      <c r="AI14" s="38">
        <v>4.2894710285588777E-2</v>
      </c>
      <c r="AJ14" s="39">
        <v>6709</v>
      </c>
      <c r="AK14" s="38">
        <v>1.9912857134376911E-2</v>
      </c>
      <c r="AL14" s="39">
        <v>2647</v>
      </c>
      <c r="AM14" s="38">
        <v>7.8565110798473215E-3</v>
      </c>
      <c r="AN14" s="39">
        <v>4784</v>
      </c>
      <c r="AO14" s="38">
        <v>1.4199300720056512E-2</v>
      </c>
      <c r="AP14" s="39">
        <v>1432</v>
      </c>
      <c r="AQ14" s="38">
        <v>4.2502923560035375E-3</v>
      </c>
      <c r="AR14" s="21">
        <v>336918</v>
      </c>
    </row>
    <row r="15" spans="1:44" x14ac:dyDescent="0.2">
      <c r="A15" s="7" t="s">
        <v>1</v>
      </c>
      <c r="B15" s="9">
        <v>9204</v>
      </c>
      <c r="C15" s="18">
        <v>5.6063153278269134E-2</v>
      </c>
      <c r="D15" s="9">
        <v>8813</v>
      </c>
      <c r="E15" s="18">
        <v>5.3681504763297028E-2</v>
      </c>
      <c r="F15" s="9">
        <v>5547</v>
      </c>
      <c r="G15" s="18">
        <v>3.3787734814706524E-2</v>
      </c>
      <c r="H15" s="9">
        <v>7983</v>
      </c>
      <c r="I15" s="18">
        <v>4.8625831445069802E-2</v>
      </c>
      <c r="J15" s="9">
        <v>6962</v>
      </c>
      <c r="K15" s="18">
        <v>4.2406744146383062E-2</v>
      </c>
      <c r="L15" s="9">
        <v>10348</v>
      </c>
      <c r="M15" s="18">
        <v>6.3031454815681121E-2</v>
      </c>
      <c r="N15" s="9">
        <v>11344</v>
      </c>
      <c r="O15" s="18">
        <v>6.9098262797553781E-2</v>
      </c>
      <c r="P15" s="9">
        <v>14783</v>
      </c>
      <c r="Q15" s="18">
        <v>9.0045805618497676E-2</v>
      </c>
      <c r="R15" s="9">
        <v>17903</v>
      </c>
      <c r="S15" s="18">
        <v>0.10905026435689399</v>
      </c>
      <c r="T15" s="9">
        <v>12024</v>
      </c>
      <c r="U15" s="18">
        <v>7.3240260214896574E-2</v>
      </c>
      <c r="V15" s="9">
        <v>10833</v>
      </c>
      <c r="W15" s="18">
        <v>6.5985673561874125E-2</v>
      </c>
      <c r="X15" s="9">
        <v>8549</v>
      </c>
      <c r="Y15" s="18">
        <v>5.2073435177740421E-2</v>
      </c>
      <c r="Z15" s="9">
        <v>5960</v>
      </c>
      <c r="AA15" s="18">
        <v>3.6303389128475014E-2</v>
      </c>
      <c r="AB15" s="9">
        <v>9258</v>
      </c>
      <c r="AC15" s="18">
        <v>5.6392076602587528E-2</v>
      </c>
      <c r="AD15" s="9">
        <v>6938</v>
      </c>
      <c r="AE15" s="18">
        <v>4.2260556002241552E-2</v>
      </c>
      <c r="AF15" s="9">
        <v>8011</v>
      </c>
      <c r="AG15" s="18">
        <v>4.8796384279901565E-2</v>
      </c>
      <c r="AH15" s="9">
        <v>9707</v>
      </c>
      <c r="AI15" s="18">
        <v>5.9127013132568282E-2</v>
      </c>
      <c r="AJ15" s="9">
        <v>1833</v>
      </c>
      <c r="AK15" s="18">
        <v>1.1165119508807836E-2</v>
      </c>
      <c r="AL15" s="9">
        <v>652</v>
      </c>
      <c r="AM15" s="18">
        <v>3.9714445825110248E-3</v>
      </c>
      <c r="AN15" s="9">
        <v>2794</v>
      </c>
      <c r="AO15" s="18">
        <v>1.7018736447140803E-2</v>
      </c>
      <c r="AP15" s="9">
        <v>672</v>
      </c>
      <c r="AQ15" s="18">
        <v>4.0932680359622832E-3</v>
      </c>
      <c r="AR15" s="10">
        <v>164172</v>
      </c>
    </row>
    <row r="16" spans="1:44" x14ac:dyDescent="0.2">
      <c r="A16" s="36" t="s">
        <v>2</v>
      </c>
      <c r="B16" s="35">
        <v>7661</v>
      </c>
      <c r="C16" s="34">
        <v>9.7628888657335045E-2</v>
      </c>
      <c r="D16" s="35">
        <v>10706</v>
      </c>
      <c r="E16" s="34">
        <v>0.11299248607782525</v>
      </c>
      <c r="F16" s="35">
        <v>6063</v>
      </c>
      <c r="G16" s="34">
        <v>6.7208502657080338E-2</v>
      </c>
      <c r="H16" s="35">
        <v>11521</v>
      </c>
      <c r="I16" s="34">
        <v>0.11290565338705383</v>
      </c>
      <c r="J16" s="35">
        <v>12044</v>
      </c>
      <c r="K16" s="34">
        <v>0.11002280805344263</v>
      </c>
      <c r="L16" s="35">
        <v>13649</v>
      </c>
      <c r="M16" s="34">
        <v>0.13891493869612032</v>
      </c>
      <c r="N16" s="35">
        <v>7491</v>
      </c>
      <c r="O16" s="34">
        <v>0.10903291537864843</v>
      </c>
      <c r="P16" s="35">
        <v>14065</v>
      </c>
      <c r="Q16" s="34">
        <v>0.16699663089159808</v>
      </c>
      <c r="R16" s="35">
        <v>7805</v>
      </c>
      <c r="S16" s="34">
        <v>0.14881965429011382</v>
      </c>
      <c r="T16" s="35">
        <v>9250</v>
      </c>
      <c r="U16" s="34">
        <v>0.12315191089808157</v>
      </c>
      <c r="V16" s="35">
        <v>10526</v>
      </c>
      <c r="W16" s="34">
        <v>0.12364396281245296</v>
      </c>
      <c r="X16" s="35">
        <v>6433</v>
      </c>
      <c r="Y16" s="34">
        <v>8.6728491542495914E-2</v>
      </c>
      <c r="Z16" s="35">
        <v>12004</v>
      </c>
      <c r="AA16" s="34">
        <v>0.10399083046785454</v>
      </c>
      <c r="AB16" s="35">
        <v>12370</v>
      </c>
      <c r="AC16" s="34">
        <v>0.12520116240028711</v>
      </c>
      <c r="AD16" s="35">
        <v>8812</v>
      </c>
      <c r="AE16" s="34">
        <v>9.1174325309992713E-2</v>
      </c>
      <c r="AF16" s="35">
        <v>11498</v>
      </c>
      <c r="AG16" s="34">
        <v>0.11293459761731096</v>
      </c>
      <c r="AH16" s="35">
        <v>4745</v>
      </c>
      <c r="AI16" s="34">
        <v>8.3660403135239023E-2</v>
      </c>
      <c r="AJ16" s="35">
        <v>4876</v>
      </c>
      <c r="AK16" s="34">
        <v>3.8837368159031181E-2</v>
      </c>
      <c r="AL16" s="35">
        <v>1995</v>
      </c>
      <c r="AM16" s="34">
        <v>1.5323075498130202E-2</v>
      </c>
      <c r="AN16" s="35">
        <v>1990</v>
      </c>
      <c r="AO16" s="34">
        <v>2.769383951003207E-2</v>
      </c>
      <c r="AP16" s="35">
        <v>760</v>
      </c>
      <c r="AQ16" s="34">
        <v>8.2896275456450508E-3</v>
      </c>
      <c r="AR16" s="33">
        <f>+AR14-AR15</f>
        <v>172746</v>
      </c>
    </row>
    <row r="17" spans="1:45" x14ac:dyDescent="0.2">
      <c r="A17" s="2" t="s">
        <v>25</v>
      </c>
      <c r="B17" s="6"/>
      <c r="C17" s="145"/>
      <c r="D17" s="6"/>
      <c r="E17" s="145"/>
      <c r="F17" s="6"/>
      <c r="G17" s="145"/>
      <c r="H17" s="6"/>
      <c r="I17" s="145"/>
      <c r="J17" s="6"/>
      <c r="K17" s="145"/>
      <c r="L17" s="6"/>
      <c r="M17" s="145"/>
      <c r="N17" s="6"/>
      <c r="O17" s="145"/>
      <c r="P17" s="6"/>
      <c r="Q17" s="145"/>
      <c r="R17" s="6"/>
      <c r="S17" s="145"/>
      <c r="T17" s="6"/>
      <c r="U17" s="145"/>
      <c r="V17" s="6"/>
      <c r="W17" s="145"/>
      <c r="X17" s="6"/>
      <c r="Y17" s="145"/>
      <c r="Z17" s="6"/>
      <c r="AA17" s="145"/>
      <c r="AB17" s="6"/>
      <c r="AC17" s="145"/>
      <c r="AD17" s="6"/>
      <c r="AE17" s="145"/>
      <c r="AF17" s="6"/>
      <c r="AG17" s="145"/>
      <c r="AH17" s="6"/>
      <c r="AI17" s="145"/>
      <c r="AJ17" s="6"/>
      <c r="AK17" s="145"/>
      <c r="AL17" s="6"/>
      <c r="AM17" s="145"/>
      <c r="AN17" s="6"/>
      <c r="AO17" s="145"/>
      <c r="AP17" s="6"/>
      <c r="AQ17" s="145"/>
      <c r="AR17" s="6"/>
      <c r="AS17" s="145"/>
    </row>
    <row r="18" spans="1:45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5" ht="12" customHeight="1" x14ac:dyDescent="0.2">
      <c r="A19" s="266" t="s">
        <v>6</v>
      </c>
      <c r="B19" s="288" t="s">
        <v>267</v>
      </c>
      <c r="C19" s="303"/>
      <c r="D19" s="288" t="s">
        <v>269</v>
      </c>
      <c r="E19" s="303"/>
      <c r="F19" s="288" t="s">
        <v>270</v>
      </c>
      <c r="G19" s="303"/>
      <c r="H19" s="288" t="s">
        <v>271</v>
      </c>
      <c r="I19" s="303"/>
      <c r="J19" s="288" t="s">
        <v>272</v>
      </c>
      <c r="K19" s="303"/>
      <c r="L19" s="288" t="s">
        <v>273</v>
      </c>
      <c r="M19" s="303"/>
      <c r="N19" s="288" t="s">
        <v>274</v>
      </c>
      <c r="O19" s="305"/>
      <c r="P19" s="288" t="s">
        <v>275</v>
      </c>
      <c r="Q19" s="305"/>
      <c r="R19" s="279" t="s">
        <v>276</v>
      </c>
      <c r="S19" s="280"/>
      <c r="T19" s="279" t="s">
        <v>277</v>
      </c>
      <c r="U19" s="280"/>
      <c r="V19" s="279" t="s">
        <v>278</v>
      </c>
      <c r="W19" s="280"/>
      <c r="X19" s="279" t="s">
        <v>279</v>
      </c>
      <c r="Y19" s="280"/>
      <c r="Z19" s="279" t="s">
        <v>268</v>
      </c>
      <c r="AA19" s="280"/>
      <c r="AB19" s="279" t="s">
        <v>280</v>
      </c>
      <c r="AC19" s="280"/>
      <c r="AD19" s="279" t="s">
        <v>281</v>
      </c>
      <c r="AE19" s="280"/>
      <c r="AF19" s="279" t="s">
        <v>282</v>
      </c>
      <c r="AG19" s="280"/>
      <c r="AH19" s="279" t="s">
        <v>283</v>
      </c>
      <c r="AI19" s="280"/>
      <c r="AJ19" s="279" t="s">
        <v>284</v>
      </c>
      <c r="AK19" s="280"/>
      <c r="AL19" s="279" t="s">
        <v>285</v>
      </c>
      <c r="AM19" s="280"/>
      <c r="AN19" s="279" t="s">
        <v>286</v>
      </c>
      <c r="AO19" s="280"/>
      <c r="AP19" s="288" t="s">
        <v>287</v>
      </c>
      <c r="AQ19" s="303"/>
      <c r="AR19" s="281" t="s">
        <v>3</v>
      </c>
    </row>
    <row r="20" spans="1:45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46" t="s">
        <v>18</v>
      </c>
      <c r="W20" s="47" t="s">
        <v>4</v>
      </c>
      <c r="X20" s="46" t="s">
        <v>18</v>
      </c>
      <c r="Y20" s="47" t="s">
        <v>4</v>
      </c>
      <c r="Z20" s="46" t="s">
        <v>18</v>
      </c>
      <c r="AA20" s="47" t="s">
        <v>4</v>
      </c>
      <c r="AB20" s="46" t="s">
        <v>18</v>
      </c>
      <c r="AC20" s="47" t="s">
        <v>4</v>
      </c>
      <c r="AD20" s="46" t="s">
        <v>18</v>
      </c>
      <c r="AE20" s="47" t="s">
        <v>4</v>
      </c>
      <c r="AF20" s="46" t="s">
        <v>18</v>
      </c>
      <c r="AG20" s="47" t="s">
        <v>4</v>
      </c>
      <c r="AH20" s="46" t="s">
        <v>18</v>
      </c>
      <c r="AI20" s="47" t="s">
        <v>4</v>
      </c>
      <c r="AJ20" s="46" t="s">
        <v>18</v>
      </c>
      <c r="AK20" s="47" t="s">
        <v>4</v>
      </c>
      <c r="AL20" s="46" t="s">
        <v>18</v>
      </c>
      <c r="AM20" s="47" t="s">
        <v>4</v>
      </c>
      <c r="AN20" s="46" t="s">
        <v>18</v>
      </c>
      <c r="AO20" s="47" t="s">
        <v>4</v>
      </c>
      <c r="AP20" s="46" t="s">
        <v>18</v>
      </c>
      <c r="AQ20" s="47" t="s">
        <v>4</v>
      </c>
      <c r="AR20" s="282"/>
    </row>
    <row r="21" spans="1:45" x14ac:dyDescent="0.2">
      <c r="A21" s="61" t="s">
        <v>151</v>
      </c>
      <c r="B21" s="39">
        <v>2696</v>
      </c>
      <c r="C21" s="38">
        <v>3.5750752542732495E-2</v>
      </c>
      <c r="D21" s="39">
        <v>3313</v>
      </c>
      <c r="E21" s="38">
        <v>4.3932582779700573E-2</v>
      </c>
      <c r="F21" s="39">
        <v>4584</v>
      </c>
      <c r="G21" s="38">
        <v>6.0786887854557027E-2</v>
      </c>
      <c r="H21" s="39">
        <v>3706</v>
      </c>
      <c r="I21" s="38">
        <v>4.9144024081367442E-2</v>
      </c>
      <c r="J21" s="39">
        <v>6345</v>
      </c>
      <c r="K21" s="38">
        <v>8.4138918725384884E-2</v>
      </c>
      <c r="L21" s="39">
        <v>1603</v>
      </c>
      <c r="M21" s="38">
        <v>2.1256845818249326E-2</v>
      </c>
      <c r="N21" s="39">
        <v>4599</v>
      </c>
      <c r="O21" s="38">
        <v>6.0985797827903088E-2</v>
      </c>
      <c r="P21" s="39">
        <v>9931</v>
      </c>
      <c r="Q21" s="38">
        <v>0.13169166301998383</v>
      </c>
      <c r="R21" s="39">
        <v>8043</v>
      </c>
      <c r="S21" s="38">
        <v>0.10665552770815928</v>
      </c>
      <c r="T21" s="39">
        <v>4207</v>
      </c>
      <c r="U21" s="38">
        <v>5.578761719112596E-2</v>
      </c>
      <c r="V21" s="39">
        <v>6673</v>
      </c>
      <c r="W21" s="38">
        <v>8.8488416809218817E-2</v>
      </c>
      <c r="X21" s="39">
        <v>3023</v>
      </c>
      <c r="Y21" s="38">
        <v>4.0086989961676679E-2</v>
      </c>
      <c r="Z21" s="39">
        <v>2549</v>
      </c>
      <c r="AA21" s="38">
        <v>3.3801434803941072E-2</v>
      </c>
      <c r="AB21" s="39">
        <v>3485</v>
      </c>
      <c r="AC21" s="38">
        <v>4.6213417140735437E-2</v>
      </c>
      <c r="AD21" s="39">
        <v>4317</v>
      </c>
      <c r="AE21" s="38">
        <v>5.7246290328997099E-2</v>
      </c>
      <c r="AF21" s="39">
        <v>3180</v>
      </c>
      <c r="AG21" s="38">
        <v>4.2168914349365476E-2</v>
      </c>
      <c r="AH21" s="39">
        <v>815</v>
      </c>
      <c r="AI21" s="38">
        <v>1.080744188513612E-2</v>
      </c>
      <c r="AJ21" s="39">
        <v>1342</v>
      </c>
      <c r="AK21" s="38">
        <v>1.7795812282027822E-2</v>
      </c>
      <c r="AL21" s="39">
        <v>904</v>
      </c>
      <c r="AM21" s="38">
        <v>1.1987641060322764E-2</v>
      </c>
      <c r="AN21" s="39">
        <v>1306</v>
      </c>
      <c r="AO21" s="38">
        <v>1.7318428345997269E-2</v>
      </c>
      <c r="AP21" s="39">
        <v>539</v>
      </c>
      <c r="AQ21" s="38">
        <v>7.1474983755685506E-3</v>
      </c>
      <c r="AR21" s="21">
        <v>75411</v>
      </c>
    </row>
    <row r="22" spans="1:45" x14ac:dyDescent="0.2">
      <c r="A22" s="7" t="s">
        <v>7</v>
      </c>
      <c r="B22" s="9">
        <v>11172</v>
      </c>
      <c r="C22" s="18">
        <v>4.9466241017307871E-2</v>
      </c>
      <c r="D22" s="9">
        <v>10774</v>
      </c>
      <c r="E22" s="18">
        <v>4.7704017250311044E-2</v>
      </c>
      <c r="F22" s="9">
        <v>6065</v>
      </c>
      <c r="G22" s="18">
        <v>2.6853987806119965E-2</v>
      </c>
      <c r="H22" s="9">
        <v>12812</v>
      </c>
      <c r="I22" s="18">
        <v>5.6727665584832478E-2</v>
      </c>
      <c r="J22" s="9">
        <v>9912</v>
      </c>
      <c r="K22" s="18">
        <v>4.3887341654453599E-2</v>
      </c>
      <c r="L22" s="9">
        <v>19255</v>
      </c>
      <c r="M22" s="18">
        <v>8.5255323199808719E-2</v>
      </c>
      <c r="N22" s="9">
        <v>12817</v>
      </c>
      <c r="O22" s="18">
        <v>5.6749804074367617E-2</v>
      </c>
      <c r="P22" s="9">
        <v>18012</v>
      </c>
      <c r="Q22" s="18">
        <v>7.9751694701373915E-2</v>
      </c>
      <c r="R22" s="9">
        <v>16293</v>
      </c>
      <c r="S22" s="18">
        <v>7.2140481999194164E-2</v>
      </c>
      <c r="T22" s="9">
        <v>14133</v>
      </c>
      <c r="U22" s="18">
        <v>6.2576654520015415E-2</v>
      </c>
      <c r="V22" s="9">
        <v>12560</v>
      </c>
      <c r="W22" s="18">
        <v>5.5611885712261624E-2</v>
      </c>
      <c r="X22" s="9">
        <v>11756</v>
      </c>
      <c r="Y22" s="18">
        <v>5.2052016595011755E-2</v>
      </c>
      <c r="Z22" s="9">
        <v>14302</v>
      </c>
      <c r="AA22" s="18">
        <v>6.3324935466303009E-2</v>
      </c>
      <c r="AB22" s="9">
        <v>16143</v>
      </c>
      <c r="AC22" s="18">
        <v>7.1476327313140076E-2</v>
      </c>
      <c r="AD22" s="9">
        <v>9743</v>
      </c>
      <c r="AE22" s="18">
        <v>4.3139060708166005E-2</v>
      </c>
      <c r="AF22" s="9">
        <v>14924</v>
      </c>
      <c r="AG22" s="18">
        <v>6.6078963564473917E-2</v>
      </c>
      <c r="AH22" s="9">
        <v>10103</v>
      </c>
      <c r="AI22" s="18">
        <v>4.4733031954695794E-2</v>
      </c>
      <c r="AJ22" s="9">
        <v>5221</v>
      </c>
      <c r="AK22" s="18">
        <v>2.3117010772589007E-2</v>
      </c>
      <c r="AL22" s="9">
        <v>1743</v>
      </c>
      <c r="AM22" s="18">
        <v>7.7174774519484087E-3</v>
      </c>
      <c r="AN22" s="9">
        <v>3477</v>
      </c>
      <c r="AO22" s="18">
        <v>1.5395105622733572E-2</v>
      </c>
      <c r="AP22" s="9">
        <v>893</v>
      </c>
      <c r="AQ22" s="18">
        <v>3.9539342309752893E-3</v>
      </c>
      <c r="AR22" s="10">
        <v>225851</v>
      </c>
    </row>
    <row r="23" spans="1:45" x14ac:dyDescent="0.2">
      <c r="A23" s="36" t="s">
        <v>8</v>
      </c>
      <c r="B23" s="35">
        <v>2997</v>
      </c>
      <c r="C23" s="34">
        <v>1</v>
      </c>
      <c r="D23" s="35">
        <v>5432</v>
      </c>
      <c r="E23" s="34">
        <v>1.8124791458124792</v>
      </c>
      <c r="F23" s="35">
        <v>961</v>
      </c>
      <c r="G23" s="34">
        <v>0.32065398732065398</v>
      </c>
      <c r="H23" s="35">
        <v>2986</v>
      </c>
      <c r="I23" s="34">
        <v>0.99632966299632963</v>
      </c>
      <c r="J23" s="35">
        <v>2748</v>
      </c>
      <c r="K23" s="34">
        <v>0.9169169169169169</v>
      </c>
      <c r="L23" s="35">
        <v>3139</v>
      </c>
      <c r="M23" s="34">
        <v>1.0473807140473808</v>
      </c>
      <c r="N23" s="35">
        <v>1419</v>
      </c>
      <c r="O23" s="34">
        <v>0.47347347347347346</v>
      </c>
      <c r="P23" s="35">
        <v>905</v>
      </c>
      <c r="Q23" s="34">
        <v>0.30196863530196866</v>
      </c>
      <c r="R23" s="35">
        <v>1372</v>
      </c>
      <c r="S23" s="34">
        <v>0.45779112445779113</v>
      </c>
      <c r="T23" s="35">
        <v>2934</v>
      </c>
      <c r="U23" s="34">
        <v>0.97897897897897901</v>
      </c>
      <c r="V23" s="35">
        <v>2126</v>
      </c>
      <c r="W23" s="34">
        <v>0.70937604270937604</v>
      </c>
      <c r="X23" s="35">
        <v>203</v>
      </c>
      <c r="Y23" s="34">
        <v>6.7734401067734401E-2</v>
      </c>
      <c r="Z23" s="35">
        <v>1114</v>
      </c>
      <c r="AA23" s="34">
        <v>0.37170503837170504</v>
      </c>
      <c r="AB23" s="35">
        <v>2000</v>
      </c>
      <c r="AC23" s="34">
        <v>0.66733400066733395</v>
      </c>
      <c r="AD23" s="35">
        <v>1690</v>
      </c>
      <c r="AE23" s="34">
        <v>0.56389723056389718</v>
      </c>
      <c r="AF23" s="35">
        <v>1405</v>
      </c>
      <c r="AG23" s="34">
        <v>0.46880213546880212</v>
      </c>
      <c r="AH23" s="35">
        <v>3533</v>
      </c>
      <c r="AI23" s="34">
        <v>1.1788455121788455</v>
      </c>
      <c r="AJ23" s="35">
        <v>147</v>
      </c>
      <c r="AK23" s="34">
        <v>4.9049049049049047E-2</v>
      </c>
      <c r="AL23" s="35">
        <v>0</v>
      </c>
      <c r="AM23" s="34">
        <v>0</v>
      </c>
      <c r="AN23" s="35">
        <v>0</v>
      </c>
      <c r="AO23" s="34">
        <v>0</v>
      </c>
      <c r="AP23" s="35">
        <v>0</v>
      </c>
      <c r="AQ23" s="34">
        <v>0</v>
      </c>
      <c r="AR23" s="33">
        <v>2997</v>
      </c>
    </row>
    <row r="24" spans="1:45" x14ac:dyDescent="0.2">
      <c r="A24" s="2" t="s">
        <v>25</v>
      </c>
    </row>
    <row r="27" spans="1:45" ht="12" customHeight="1" x14ac:dyDescent="0.2">
      <c r="A27" s="266" t="s">
        <v>13</v>
      </c>
      <c r="B27" s="288" t="s">
        <v>267</v>
      </c>
      <c r="C27" s="303"/>
      <c r="D27" s="288" t="s">
        <v>269</v>
      </c>
      <c r="E27" s="303"/>
      <c r="F27" s="288" t="s">
        <v>270</v>
      </c>
      <c r="G27" s="303"/>
      <c r="H27" s="288" t="s">
        <v>271</v>
      </c>
      <c r="I27" s="303"/>
      <c r="J27" s="288" t="s">
        <v>272</v>
      </c>
      <c r="K27" s="303"/>
      <c r="L27" s="288" t="s">
        <v>273</v>
      </c>
      <c r="M27" s="303"/>
      <c r="N27" s="288" t="s">
        <v>274</v>
      </c>
      <c r="O27" s="305"/>
      <c r="P27" s="288" t="s">
        <v>275</v>
      </c>
      <c r="Q27" s="305"/>
      <c r="R27" s="279" t="s">
        <v>276</v>
      </c>
      <c r="S27" s="280"/>
      <c r="T27" s="279" t="s">
        <v>277</v>
      </c>
      <c r="U27" s="280"/>
      <c r="V27" s="279" t="s">
        <v>278</v>
      </c>
      <c r="W27" s="280"/>
      <c r="X27" s="279" t="s">
        <v>279</v>
      </c>
      <c r="Y27" s="280"/>
      <c r="Z27" s="279" t="s">
        <v>268</v>
      </c>
      <c r="AA27" s="280"/>
      <c r="AB27" s="279" t="s">
        <v>280</v>
      </c>
      <c r="AC27" s="280"/>
      <c r="AD27" s="279" t="s">
        <v>281</v>
      </c>
      <c r="AE27" s="280"/>
      <c r="AF27" s="279" t="s">
        <v>282</v>
      </c>
      <c r="AG27" s="280"/>
      <c r="AH27" s="279" t="s">
        <v>283</v>
      </c>
      <c r="AI27" s="280"/>
      <c r="AJ27" s="279" t="s">
        <v>284</v>
      </c>
      <c r="AK27" s="280"/>
      <c r="AL27" s="279" t="s">
        <v>285</v>
      </c>
      <c r="AM27" s="280"/>
      <c r="AN27" s="279" t="s">
        <v>286</v>
      </c>
      <c r="AO27" s="280"/>
      <c r="AP27" s="288" t="s">
        <v>287</v>
      </c>
      <c r="AQ27" s="303"/>
      <c r="AR27" s="281" t="s">
        <v>3</v>
      </c>
    </row>
    <row r="28" spans="1:45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46" t="s">
        <v>18</v>
      </c>
      <c r="Q28" s="47" t="s">
        <v>4</v>
      </c>
      <c r="R28" s="46" t="s">
        <v>18</v>
      </c>
      <c r="S28" s="47" t="s">
        <v>4</v>
      </c>
      <c r="T28" s="46" t="s">
        <v>18</v>
      </c>
      <c r="U28" s="47" t="s">
        <v>4</v>
      </c>
      <c r="V28" s="46" t="s">
        <v>18</v>
      </c>
      <c r="W28" s="47" t="s">
        <v>4</v>
      </c>
      <c r="X28" s="46" t="s">
        <v>18</v>
      </c>
      <c r="Y28" s="47" t="s">
        <v>4</v>
      </c>
      <c r="Z28" s="46" t="s">
        <v>18</v>
      </c>
      <c r="AA28" s="47" t="s">
        <v>4</v>
      </c>
      <c r="AB28" s="46" t="s">
        <v>18</v>
      </c>
      <c r="AC28" s="47" t="s">
        <v>4</v>
      </c>
      <c r="AD28" s="46" t="s">
        <v>18</v>
      </c>
      <c r="AE28" s="47" t="s">
        <v>4</v>
      </c>
      <c r="AF28" s="46" t="s">
        <v>18</v>
      </c>
      <c r="AG28" s="47" t="s">
        <v>4</v>
      </c>
      <c r="AH28" s="46" t="s">
        <v>18</v>
      </c>
      <c r="AI28" s="47" t="s">
        <v>4</v>
      </c>
      <c r="AJ28" s="46" t="s">
        <v>18</v>
      </c>
      <c r="AK28" s="47" t="s">
        <v>4</v>
      </c>
      <c r="AL28" s="46" t="s">
        <v>18</v>
      </c>
      <c r="AM28" s="47" t="s">
        <v>4</v>
      </c>
      <c r="AN28" s="46" t="s">
        <v>18</v>
      </c>
      <c r="AO28" s="47" t="s">
        <v>4</v>
      </c>
      <c r="AP28" s="46" t="s">
        <v>18</v>
      </c>
      <c r="AQ28" s="47" t="s">
        <v>4</v>
      </c>
      <c r="AR28" s="282"/>
    </row>
    <row r="29" spans="1:45" x14ac:dyDescent="0.2">
      <c r="A29" s="61" t="s">
        <v>14</v>
      </c>
      <c r="B29" s="31">
        <v>138</v>
      </c>
      <c r="C29" s="22">
        <v>1</v>
      </c>
      <c r="D29" s="31">
        <v>355</v>
      </c>
      <c r="E29" s="22">
        <v>2.5724637681159419</v>
      </c>
      <c r="F29" s="31">
        <v>100</v>
      </c>
      <c r="G29" s="22">
        <v>0.72463768115942029</v>
      </c>
      <c r="H29" s="31">
        <v>395</v>
      </c>
      <c r="I29" s="22">
        <v>2.86231884057971</v>
      </c>
      <c r="J29" s="31">
        <v>462</v>
      </c>
      <c r="K29" s="22">
        <v>3.347826086956522</v>
      </c>
      <c r="L29" s="31">
        <v>293</v>
      </c>
      <c r="M29" s="22">
        <v>2.1231884057971016</v>
      </c>
      <c r="N29" s="31">
        <v>433</v>
      </c>
      <c r="O29" s="22">
        <v>3.13768115942029</v>
      </c>
      <c r="P29" s="31">
        <v>100</v>
      </c>
      <c r="Q29" s="22">
        <v>0.72463768115942029</v>
      </c>
      <c r="R29" s="31">
        <v>1778</v>
      </c>
      <c r="S29" s="22">
        <v>12.884057971014492</v>
      </c>
      <c r="T29" s="31">
        <v>68</v>
      </c>
      <c r="U29" s="22">
        <v>0.49275362318840582</v>
      </c>
      <c r="V29" s="31">
        <v>1586</v>
      </c>
      <c r="W29" s="22">
        <v>11.492753623188406</v>
      </c>
      <c r="X29" s="31">
        <v>681</v>
      </c>
      <c r="Y29" s="22">
        <v>4.9347826086956523</v>
      </c>
      <c r="Z29" s="31">
        <v>468</v>
      </c>
      <c r="AA29" s="22">
        <v>3.3913043478260869</v>
      </c>
      <c r="AB29" s="31">
        <v>1273</v>
      </c>
      <c r="AC29" s="22">
        <v>9.22463768115942</v>
      </c>
      <c r="AD29" s="31">
        <v>0</v>
      </c>
      <c r="AE29" s="22">
        <v>0</v>
      </c>
      <c r="AF29" s="31">
        <v>0</v>
      </c>
      <c r="AG29" s="22">
        <v>0</v>
      </c>
      <c r="AH29" s="31">
        <v>105</v>
      </c>
      <c r="AI29" s="22">
        <v>0.76086956521739135</v>
      </c>
      <c r="AJ29" s="31">
        <v>168</v>
      </c>
      <c r="AK29" s="22">
        <v>1.2173913043478262</v>
      </c>
      <c r="AL29" s="31">
        <v>0</v>
      </c>
      <c r="AM29" s="22">
        <v>0</v>
      </c>
      <c r="AN29" s="31">
        <v>0</v>
      </c>
      <c r="AO29" s="22">
        <v>0</v>
      </c>
      <c r="AP29" s="31">
        <v>0</v>
      </c>
      <c r="AQ29" s="22">
        <v>0</v>
      </c>
      <c r="AR29" s="21">
        <v>138</v>
      </c>
    </row>
    <row r="30" spans="1:45" x14ac:dyDescent="0.2">
      <c r="A30" s="7" t="s">
        <v>15</v>
      </c>
      <c r="B30" s="9">
        <v>1067</v>
      </c>
      <c r="C30" s="18">
        <v>1</v>
      </c>
      <c r="D30" s="9">
        <v>673</v>
      </c>
      <c r="E30" s="18">
        <v>0.63074039362699152</v>
      </c>
      <c r="F30" s="9">
        <v>496</v>
      </c>
      <c r="G30" s="18">
        <v>0.46485473289597001</v>
      </c>
      <c r="H30" s="9">
        <v>1603</v>
      </c>
      <c r="I30" s="18">
        <v>1.5023430178069352</v>
      </c>
      <c r="J30" s="9">
        <v>1329</v>
      </c>
      <c r="K30" s="18">
        <v>1.2455482661668229</v>
      </c>
      <c r="L30" s="9">
        <v>1319</v>
      </c>
      <c r="M30" s="18">
        <v>1.2361761949390815</v>
      </c>
      <c r="N30" s="9">
        <v>2292</v>
      </c>
      <c r="O30" s="18">
        <v>2.1480787253983129</v>
      </c>
      <c r="P30" s="9">
        <v>1747</v>
      </c>
      <c r="Q30" s="18">
        <v>1.6373008434864105</v>
      </c>
      <c r="R30" s="9">
        <v>2644</v>
      </c>
      <c r="S30" s="18">
        <v>2.4779756326148079</v>
      </c>
      <c r="T30" s="9">
        <v>716</v>
      </c>
      <c r="U30" s="18">
        <v>0.67104029990627934</v>
      </c>
      <c r="V30" s="9">
        <v>2666</v>
      </c>
      <c r="W30" s="18">
        <v>2.4985941893158388</v>
      </c>
      <c r="X30" s="9">
        <v>491</v>
      </c>
      <c r="Y30" s="18">
        <v>0.46016869728209936</v>
      </c>
      <c r="Z30" s="9">
        <v>2626</v>
      </c>
      <c r="AA30" s="18">
        <v>2.4611059044048735</v>
      </c>
      <c r="AB30" s="9">
        <v>2422</v>
      </c>
      <c r="AC30" s="18">
        <v>2.2699156513589505</v>
      </c>
      <c r="AD30" s="9">
        <v>364</v>
      </c>
      <c r="AE30" s="18">
        <v>0.34114339268978444</v>
      </c>
      <c r="AF30" s="9">
        <v>1735</v>
      </c>
      <c r="AG30" s="18">
        <v>1.6260543580131208</v>
      </c>
      <c r="AH30" s="9">
        <v>1758</v>
      </c>
      <c r="AI30" s="18">
        <v>1.6476101218369259</v>
      </c>
      <c r="AJ30" s="9">
        <v>1345</v>
      </c>
      <c r="AK30" s="18">
        <v>1.260543580131209</v>
      </c>
      <c r="AL30" s="9">
        <v>130</v>
      </c>
      <c r="AM30" s="18">
        <v>0.1218369259606373</v>
      </c>
      <c r="AN30" s="9">
        <v>166</v>
      </c>
      <c r="AO30" s="18">
        <v>0.15557638238050608</v>
      </c>
      <c r="AP30" s="9">
        <v>236</v>
      </c>
      <c r="AQ30" s="18">
        <v>0.2211808809746954</v>
      </c>
      <c r="AR30" s="10">
        <v>1067</v>
      </c>
    </row>
    <row r="31" spans="1:45" x14ac:dyDescent="0.2">
      <c r="A31" s="82" t="s">
        <v>16</v>
      </c>
      <c r="B31" s="81">
        <v>3364</v>
      </c>
      <c r="C31" s="29">
        <v>1</v>
      </c>
      <c r="D31" s="25">
        <v>3416</v>
      </c>
      <c r="E31" s="29">
        <v>1.0154577883472058</v>
      </c>
      <c r="F31" s="25">
        <v>1720</v>
      </c>
      <c r="G31" s="29">
        <v>0.51129607609988115</v>
      </c>
      <c r="H31" s="25">
        <v>6783</v>
      </c>
      <c r="I31" s="29">
        <v>2.016349583828775</v>
      </c>
      <c r="J31" s="25">
        <v>4591</v>
      </c>
      <c r="K31" s="29">
        <v>1.36474435196195</v>
      </c>
      <c r="L31" s="25">
        <v>5843</v>
      </c>
      <c r="M31" s="29">
        <v>1.7369203329369798</v>
      </c>
      <c r="N31" s="25">
        <v>2913</v>
      </c>
      <c r="O31" s="29">
        <v>0.86593341260404277</v>
      </c>
      <c r="P31" s="25">
        <v>8588</v>
      </c>
      <c r="Q31" s="29">
        <v>2.552913198573127</v>
      </c>
      <c r="R31" s="25">
        <v>3227</v>
      </c>
      <c r="S31" s="29">
        <v>0.95927467300832348</v>
      </c>
      <c r="T31" s="25">
        <v>2674</v>
      </c>
      <c r="U31" s="29">
        <v>0.79488703923900117</v>
      </c>
      <c r="V31" s="25">
        <v>3909</v>
      </c>
      <c r="W31" s="29">
        <v>1.1620095124851368</v>
      </c>
      <c r="X31" s="25">
        <v>1959</v>
      </c>
      <c r="Y31" s="29">
        <v>0.58234244946492275</v>
      </c>
      <c r="Z31" s="25">
        <v>3366</v>
      </c>
      <c r="AA31" s="29">
        <v>1.0005945303210464</v>
      </c>
      <c r="AB31" s="25">
        <v>1948</v>
      </c>
      <c r="AC31" s="29">
        <v>0.5790725326991677</v>
      </c>
      <c r="AD31" s="25">
        <v>2803</v>
      </c>
      <c r="AE31" s="29">
        <v>0.83323424494649223</v>
      </c>
      <c r="AF31" s="25">
        <v>2869</v>
      </c>
      <c r="AG31" s="29">
        <v>0.85285374554102256</v>
      </c>
      <c r="AH31" s="25">
        <v>2375</v>
      </c>
      <c r="AI31" s="29">
        <v>0.70600475624256842</v>
      </c>
      <c r="AJ31" s="25">
        <v>253</v>
      </c>
      <c r="AK31" s="29">
        <v>7.5208085612366235E-2</v>
      </c>
      <c r="AL31" s="25">
        <v>763</v>
      </c>
      <c r="AM31" s="29">
        <v>0.22681331747919145</v>
      </c>
      <c r="AN31" s="25">
        <v>1050</v>
      </c>
      <c r="AO31" s="29">
        <v>0.31212841854934603</v>
      </c>
      <c r="AP31" s="25">
        <v>1016</v>
      </c>
      <c r="AQ31" s="29">
        <v>0.30202140309155767</v>
      </c>
      <c r="AR31" s="28">
        <v>3364</v>
      </c>
    </row>
    <row r="32" spans="1:45" x14ac:dyDescent="0.2">
      <c r="A32" s="8" t="s">
        <v>17</v>
      </c>
      <c r="B32" s="12">
        <v>12295</v>
      </c>
      <c r="C32" s="19">
        <v>1</v>
      </c>
      <c r="D32" s="12">
        <v>15075</v>
      </c>
      <c r="E32" s="19">
        <v>1.2261081740544937</v>
      </c>
      <c r="F32" s="12">
        <v>9293</v>
      </c>
      <c r="G32" s="19">
        <v>0.75583570557137048</v>
      </c>
      <c r="H32" s="12">
        <v>10723</v>
      </c>
      <c r="I32" s="19">
        <v>0.8721431476209841</v>
      </c>
      <c r="J32" s="12">
        <v>12623</v>
      </c>
      <c r="K32" s="19">
        <v>1.0266775111834079</v>
      </c>
      <c r="L32" s="12">
        <v>16542</v>
      </c>
      <c r="M32" s="19">
        <v>1.3454249694997966</v>
      </c>
      <c r="N32" s="12">
        <v>13198</v>
      </c>
      <c r="O32" s="19">
        <v>1.0734444896299309</v>
      </c>
      <c r="P32" s="12">
        <v>18413</v>
      </c>
      <c r="Q32" s="19">
        <v>1.4976006506710045</v>
      </c>
      <c r="R32" s="12">
        <v>18059</v>
      </c>
      <c r="S32" s="19">
        <v>1.4688084587230581</v>
      </c>
      <c r="T32" s="12">
        <v>17816</v>
      </c>
      <c r="U32" s="19">
        <v>1.4490443269621798</v>
      </c>
      <c r="V32" s="12">
        <v>13197</v>
      </c>
      <c r="W32" s="19">
        <v>1.0733631557543717</v>
      </c>
      <c r="X32" s="12">
        <v>11852</v>
      </c>
      <c r="Y32" s="19">
        <v>0.96396909312728751</v>
      </c>
      <c r="Z32" s="12">
        <v>11504</v>
      </c>
      <c r="AA32" s="19">
        <v>0.93566490443269623</v>
      </c>
      <c r="AB32" s="12">
        <v>15984</v>
      </c>
      <c r="AC32" s="19">
        <v>1.3000406669377795</v>
      </c>
      <c r="AD32" s="12">
        <v>12583</v>
      </c>
      <c r="AE32" s="19">
        <v>1.0234241561610411</v>
      </c>
      <c r="AF32" s="12">
        <v>14829</v>
      </c>
      <c r="AG32" s="19">
        <v>1.2061000406669378</v>
      </c>
      <c r="AH32" s="12">
        <v>10214</v>
      </c>
      <c r="AI32" s="19">
        <v>0.83074420496136636</v>
      </c>
      <c r="AJ32" s="12">
        <v>4943</v>
      </c>
      <c r="AK32" s="19">
        <v>0.40203334688897924</v>
      </c>
      <c r="AL32" s="12">
        <v>1753</v>
      </c>
      <c r="AM32" s="19">
        <v>0.1425782838552257</v>
      </c>
      <c r="AN32" s="12">
        <v>3568</v>
      </c>
      <c r="AO32" s="19">
        <v>0.29019926799511997</v>
      </c>
      <c r="AP32" s="12">
        <v>180</v>
      </c>
      <c r="AQ32" s="19">
        <v>1.4640097600650671E-2</v>
      </c>
      <c r="AR32" s="11">
        <v>12295</v>
      </c>
    </row>
    <row r="33" spans="1:43" x14ac:dyDescent="0.2">
      <c r="A33" s="2" t="s">
        <v>25</v>
      </c>
    </row>
    <row r="36" spans="1:43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6" spans="1:43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7"/>
    </row>
    <row r="47" spans="1:43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Q47" s="16"/>
    </row>
    <row r="49" spans="3:41" x14ac:dyDescent="0.2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</sheetData>
  <mergeCells count="71">
    <mergeCell ref="A6:AR6"/>
    <mergeCell ref="A11:A13"/>
    <mergeCell ref="B11:AR11"/>
    <mergeCell ref="B12:C12"/>
    <mergeCell ref="D12:E12"/>
    <mergeCell ref="F12:G12"/>
    <mergeCell ref="H12:I12"/>
    <mergeCell ref="J12:K12"/>
    <mergeCell ref="L12:M12"/>
    <mergeCell ref="N12:O12"/>
    <mergeCell ref="AP12:AQ12"/>
    <mergeCell ref="AR12:AR13"/>
    <mergeCell ref="AD12:AE12"/>
    <mergeCell ref="P12:Q12"/>
    <mergeCell ref="R12:S12"/>
    <mergeCell ref="T12:U12"/>
    <mergeCell ref="A19:A20"/>
    <mergeCell ref="B19:C19"/>
    <mergeCell ref="D19:E19"/>
    <mergeCell ref="F19:G19"/>
    <mergeCell ref="H19:I19"/>
    <mergeCell ref="J19:K19"/>
    <mergeCell ref="AP19:AQ19"/>
    <mergeCell ref="AR19:AR20"/>
    <mergeCell ref="AD19:AE19"/>
    <mergeCell ref="AF19:AG19"/>
    <mergeCell ref="AH19:AI19"/>
    <mergeCell ref="AJ19:A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J27:K27"/>
    <mergeCell ref="L27:M27"/>
    <mergeCell ref="N27:O27"/>
    <mergeCell ref="P27:Q27"/>
    <mergeCell ref="R27:S27"/>
    <mergeCell ref="A27:A28"/>
    <mergeCell ref="B27:C27"/>
    <mergeCell ref="D27:E27"/>
    <mergeCell ref="F27:G27"/>
    <mergeCell ref="H27:I27"/>
    <mergeCell ref="AP27:AQ27"/>
    <mergeCell ref="AR27:AR28"/>
    <mergeCell ref="T27:U27"/>
    <mergeCell ref="V27:W27"/>
    <mergeCell ref="X27:Y27"/>
    <mergeCell ref="Z27:AA27"/>
    <mergeCell ref="AN27:AO27"/>
    <mergeCell ref="AB27:AC27"/>
    <mergeCell ref="AD27:AE27"/>
    <mergeCell ref="AF27:AG27"/>
    <mergeCell ref="AH27:AI27"/>
    <mergeCell ref="AJ27:AK27"/>
    <mergeCell ref="AL27:AM27"/>
    <mergeCell ref="V12:W12"/>
    <mergeCell ref="X12:Y12"/>
    <mergeCell ref="Z12:AA12"/>
    <mergeCell ref="AB12:AC12"/>
    <mergeCell ref="AF12:AG12"/>
    <mergeCell ref="AH12:AI12"/>
    <mergeCell ref="AJ12:AK12"/>
    <mergeCell ref="AL12:AM12"/>
    <mergeCell ref="AN12:AO12"/>
    <mergeCell ref="AL19:AM19"/>
    <mergeCell ref="AN19:AO19"/>
  </mergeCells>
  <pageMargins left="0.75" right="0.75" top="1" bottom="1" header="0" footer="0"/>
  <pageSetup orientation="portrait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4"/>
  <dimension ref="A6:H49"/>
  <sheetViews>
    <sheetView showGridLines="0" zoomScale="85" zoomScaleNormal="85" workbookViewId="0">
      <selection activeCell="J29" sqref="J29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16384" width="11.42578125" style="2"/>
  </cols>
  <sheetData>
    <row r="6" spans="1:8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</row>
    <row r="7" spans="1:8" ht="15" customHeight="1" x14ac:dyDescent="0.2">
      <c r="A7" s="41" t="s">
        <v>288</v>
      </c>
      <c r="B7" s="41"/>
      <c r="C7" s="41"/>
      <c r="D7" s="41"/>
      <c r="E7" s="41"/>
      <c r="F7" s="41"/>
      <c r="G7" s="41"/>
      <c r="H7" s="41"/>
    </row>
    <row r="8" spans="1:8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</row>
    <row r="9" spans="1:8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</row>
    <row r="10" spans="1:8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</row>
    <row r="11" spans="1:8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</row>
    <row r="12" spans="1:8" ht="20.25" customHeight="1" x14ac:dyDescent="0.2">
      <c r="A12" s="286"/>
      <c r="B12" s="288" t="s">
        <v>33</v>
      </c>
      <c r="C12" s="303"/>
      <c r="D12" s="288" t="s">
        <v>19</v>
      </c>
      <c r="E12" s="303"/>
      <c r="F12" s="288" t="s">
        <v>289</v>
      </c>
      <c r="G12" s="303"/>
      <c r="H12" s="281" t="s">
        <v>3</v>
      </c>
    </row>
    <row r="13" spans="1:8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282"/>
    </row>
    <row r="14" spans="1:8" x14ac:dyDescent="0.2">
      <c r="A14" s="48" t="s">
        <v>154</v>
      </c>
      <c r="B14" s="39">
        <v>1205072</v>
      </c>
      <c r="C14" s="38">
        <v>0.54578500254307027</v>
      </c>
      <c r="D14" s="39">
        <v>133081</v>
      </c>
      <c r="E14" s="38">
        <v>6.0273256638138081E-2</v>
      </c>
      <c r="F14" s="39">
        <v>869807</v>
      </c>
      <c r="G14" s="38">
        <v>0.3939412879122412</v>
      </c>
      <c r="H14" s="37">
        <v>2207961</v>
      </c>
    </row>
    <row r="15" spans="1:8" x14ac:dyDescent="0.2">
      <c r="A15" s="7" t="s">
        <v>1</v>
      </c>
      <c r="B15" s="9">
        <v>599298</v>
      </c>
      <c r="C15" s="18">
        <v>0.53587935744336501</v>
      </c>
      <c r="D15" s="9">
        <v>58696</v>
      </c>
      <c r="E15" s="18">
        <v>5.2484698371253954E-2</v>
      </c>
      <c r="F15" s="9">
        <v>460351</v>
      </c>
      <c r="G15" s="18">
        <v>0.41163594418538108</v>
      </c>
      <c r="H15" s="10">
        <v>1118345</v>
      </c>
    </row>
    <row r="16" spans="1:8" x14ac:dyDescent="0.2">
      <c r="A16" s="36" t="s">
        <v>2</v>
      </c>
      <c r="B16" s="35">
        <v>605775</v>
      </c>
      <c r="C16" s="34">
        <v>0.55595273931366651</v>
      </c>
      <c r="D16" s="35">
        <v>74385</v>
      </c>
      <c r="E16" s="34">
        <v>6.8267169351404533E-2</v>
      </c>
      <c r="F16" s="35">
        <v>409456</v>
      </c>
      <c r="G16" s="34">
        <v>0.37578009133492901</v>
      </c>
      <c r="H16" s="33">
        <v>1089616</v>
      </c>
    </row>
    <row r="17" spans="1:8" x14ac:dyDescent="0.2">
      <c r="A17" s="2" t="s">
        <v>25</v>
      </c>
      <c r="B17" s="6"/>
      <c r="C17" s="6"/>
      <c r="D17" s="6"/>
      <c r="E17" s="6"/>
      <c r="F17" s="6"/>
      <c r="G17" s="6"/>
    </row>
    <row r="18" spans="1:8" x14ac:dyDescent="0.2">
      <c r="B18" s="6"/>
      <c r="C18" s="6"/>
      <c r="D18" s="6"/>
      <c r="E18" s="6"/>
      <c r="F18" s="6"/>
      <c r="G18" s="6"/>
    </row>
    <row r="19" spans="1:8" ht="12" customHeight="1" x14ac:dyDescent="0.2">
      <c r="A19" s="266" t="s">
        <v>6</v>
      </c>
      <c r="B19" s="288" t="s">
        <v>33</v>
      </c>
      <c r="C19" s="303"/>
      <c r="D19" s="288" t="s">
        <v>19</v>
      </c>
      <c r="E19" s="303"/>
      <c r="F19" s="288" t="s">
        <v>289</v>
      </c>
      <c r="G19" s="303"/>
      <c r="H19" s="281" t="s">
        <v>3</v>
      </c>
    </row>
    <row r="20" spans="1:8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282"/>
    </row>
    <row r="21" spans="1:8" x14ac:dyDescent="0.2">
      <c r="A21" s="61" t="s">
        <v>151</v>
      </c>
      <c r="B21" s="31">
        <v>389998</v>
      </c>
      <c r="C21" s="22">
        <v>0.64487314949393737</v>
      </c>
      <c r="D21" s="31">
        <v>35702</v>
      </c>
      <c r="E21" s="22">
        <v>5.9034305773959225E-2</v>
      </c>
      <c r="F21" s="31">
        <v>179067</v>
      </c>
      <c r="G21" s="22">
        <v>0.29609254473210345</v>
      </c>
      <c r="H21" s="21">
        <v>604767</v>
      </c>
    </row>
    <row r="22" spans="1:8" x14ac:dyDescent="0.2">
      <c r="A22" s="7" t="s">
        <v>7</v>
      </c>
      <c r="B22" s="9">
        <v>762914</v>
      </c>
      <c r="C22" s="18">
        <v>0.54471523818091727</v>
      </c>
      <c r="D22" s="9">
        <v>88556</v>
      </c>
      <c r="E22" s="18">
        <v>6.322836208583052E-2</v>
      </c>
      <c r="F22" s="9">
        <v>549103</v>
      </c>
      <c r="G22" s="18">
        <v>0.39205568574027505</v>
      </c>
      <c r="H22" s="10">
        <v>1400574</v>
      </c>
    </row>
    <row r="23" spans="1:8" x14ac:dyDescent="0.2">
      <c r="A23" s="36" t="s">
        <v>8</v>
      </c>
      <c r="B23" s="35">
        <v>52160</v>
      </c>
      <c r="C23" s="34">
        <v>0.25742769716711084</v>
      </c>
      <c r="D23" s="35">
        <v>8823</v>
      </c>
      <c r="E23" s="34">
        <v>4.3544566183002668E-2</v>
      </c>
      <c r="F23" s="35">
        <v>141636</v>
      </c>
      <c r="G23" s="34">
        <v>0.6990228013029316</v>
      </c>
      <c r="H23" s="33">
        <v>202620</v>
      </c>
    </row>
    <row r="24" spans="1:8" x14ac:dyDescent="0.2">
      <c r="A24" s="2" t="s">
        <v>25</v>
      </c>
    </row>
    <row r="27" spans="1:8" ht="12" customHeight="1" x14ac:dyDescent="0.2">
      <c r="A27" s="266" t="s">
        <v>13</v>
      </c>
      <c r="B27" s="288" t="s">
        <v>33</v>
      </c>
      <c r="C27" s="303"/>
      <c r="D27" s="288" t="s">
        <v>19</v>
      </c>
      <c r="E27" s="303"/>
      <c r="F27" s="288" t="s">
        <v>289</v>
      </c>
      <c r="G27" s="303"/>
      <c r="H27" s="281" t="s">
        <v>3</v>
      </c>
    </row>
    <row r="28" spans="1:8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282"/>
    </row>
    <row r="29" spans="1:8" x14ac:dyDescent="0.2">
      <c r="A29" s="61" t="s">
        <v>14</v>
      </c>
      <c r="B29" s="23">
        <v>31962</v>
      </c>
      <c r="C29" s="22">
        <v>0.41121904149244132</v>
      </c>
      <c r="D29" s="23">
        <v>6101</v>
      </c>
      <c r="E29" s="22">
        <v>7.8494692827275656E-2</v>
      </c>
      <c r="F29" s="23">
        <v>39662</v>
      </c>
      <c r="G29" s="22">
        <v>0.51028626568028301</v>
      </c>
      <c r="H29" s="21">
        <v>77725</v>
      </c>
    </row>
    <row r="30" spans="1:8" x14ac:dyDescent="0.2">
      <c r="A30" s="7" t="s">
        <v>15</v>
      </c>
      <c r="B30" s="26">
        <v>110734</v>
      </c>
      <c r="C30" s="18">
        <v>0.53257983839938439</v>
      </c>
      <c r="D30" s="26">
        <v>13453</v>
      </c>
      <c r="E30" s="18">
        <v>6.4702770296267795E-2</v>
      </c>
      <c r="F30" s="26">
        <v>83733</v>
      </c>
      <c r="G30" s="18">
        <v>0.4027173913043478</v>
      </c>
      <c r="H30" s="10">
        <v>207920</v>
      </c>
    </row>
    <row r="31" spans="1:8" x14ac:dyDescent="0.2">
      <c r="A31" s="30" t="s">
        <v>16</v>
      </c>
      <c r="B31" s="25">
        <v>197231</v>
      </c>
      <c r="C31" s="29">
        <v>0.5234646212643983</v>
      </c>
      <c r="D31" s="25">
        <v>23415</v>
      </c>
      <c r="E31" s="29">
        <v>6.2145018313073945E-2</v>
      </c>
      <c r="F31" s="25">
        <v>156134</v>
      </c>
      <c r="G31" s="29">
        <v>0.41439036042252775</v>
      </c>
      <c r="H31" s="24">
        <v>376780</v>
      </c>
    </row>
    <row r="32" spans="1:8" x14ac:dyDescent="0.2">
      <c r="A32" s="8" t="s">
        <v>17</v>
      </c>
      <c r="B32" s="13">
        <v>863991</v>
      </c>
      <c r="C32" s="19">
        <v>0.55953726304418638</v>
      </c>
      <c r="D32" s="13">
        <v>90112</v>
      </c>
      <c r="E32" s="19">
        <v>5.8358272073942584E-2</v>
      </c>
      <c r="F32" s="13">
        <v>590015</v>
      </c>
      <c r="G32" s="19">
        <v>0.38210511250119</v>
      </c>
      <c r="H32" s="11">
        <v>1544117</v>
      </c>
    </row>
    <row r="33" spans="1:7" x14ac:dyDescent="0.2">
      <c r="A33" s="2" t="s">
        <v>25</v>
      </c>
    </row>
    <row r="36" spans="1:7" x14ac:dyDescent="0.2">
      <c r="B36" s="2"/>
      <c r="C36" s="2"/>
      <c r="D36" s="2"/>
      <c r="E36" s="2"/>
      <c r="F36" s="2"/>
      <c r="G36" s="2"/>
    </row>
    <row r="37" spans="1:7" x14ac:dyDescent="0.2">
      <c r="B37" s="2"/>
      <c r="C37" s="2"/>
      <c r="D37" s="2"/>
      <c r="E37" s="2"/>
      <c r="F37" s="2"/>
      <c r="G37" s="2"/>
    </row>
    <row r="38" spans="1:7" x14ac:dyDescent="0.2">
      <c r="B38" s="2"/>
      <c r="C38" s="2"/>
      <c r="D38" s="2"/>
      <c r="E38" s="2"/>
      <c r="F38" s="2"/>
      <c r="G38" s="2"/>
    </row>
    <row r="39" spans="1:7" x14ac:dyDescent="0.2">
      <c r="B39" s="2"/>
      <c r="C39" s="2"/>
      <c r="D39" s="2"/>
      <c r="E39" s="2"/>
      <c r="F39" s="2"/>
      <c r="G39" s="2"/>
    </row>
    <row r="40" spans="1:7" x14ac:dyDescent="0.2">
      <c r="B40" s="2"/>
      <c r="C40" s="2"/>
      <c r="D40" s="2"/>
      <c r="E40" s="2"/>
      <c r="F40" s="2"/>
      <c r="G40" s="2"/>
    </row>
    <row r="46" spans="1:7" x14ac:dyDescent="0.2">
      <c r="C46" s="16"/>
      <c r="D46" s="16"/>
      <c r="E46" s="16"/>
      <c r="F46" s="17"/>
    </row>
    <row r="47" spans="1:7" x14ac:dyDescent="0.2">
      <c r="C47" s="16"/>
      <c r="D47" s="16"/>
      <c r="E47" s="16"/>
      <c r="G47" s="16"/>
    </row>
    <row r="49" spans="3:5" x14ac:dyDescent="0.2">
      <c r="C49" s="16"/>
      <c r="D49" s="16"/>
      <c r="E49" s="16"/>
    </row>
  </sheetData>
  <mergeCells count="17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7:A28"/>
    <mergeCell ref="B27:C27"/>
    <mergeCell ref="D27:E27"/>
    <mergeCell ref="F27:G27"/>
    <mergeCell ref="H27:H28"/>
  </mergeCells>
  <pageMargins left="0.75" right="0.75" top="1" bottom="1" header="0" footer="0"/>
  <pageSetup orientation="portrait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5"/>
  <dimension ref="A6:P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8" width="12.42578125" style="3" bestFit="1" customWidth="1"/>
    <col min="9" max="9" width="9.28515625" style="3" customWidth="1"/>
    <col min="10" max="10" width="12.42578125" style="3" bestFit="1" customWidth="1"/>
    <col min="11" max="11" width="9.28515625" style="3" customWidth="1"/>
    <col min="12" max="12" width="12.42578125" style="3" bestFit="1" customWidth="1"/>
    <col min="13" max="13" width="9.28515625" style="3" customWidth="1"/>
    <col min="14" max="14" width="12.42578125" style="3" bestFit="1" customWidth="1"/>
    <col min="15" max="15" width="9.28515625" style="3" customWidth="1"/>
    <col min="16" max="16384" width="11.42578125" style="2"/>
  </cols>
  <sheetData>
    <row r="6" spans="1:16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ht="15" customHeight="1" x14ac:dyDescent="0.2">
      <c r="A7" s="41" t="s">
        <v>290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1"/>
    </row>
    <row r="11" spans="1:16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</row>
    <row r="12" spans="1:16" ht="20.25" customHeight="1" x14ac:dyDescent="0.2">
      <c r="A12" s="286"/>
      <c r="B12" s="288" t="s">
        <v>291</v>
      </c>
      <c r="C12" s="303"/>
      <c r="D12" s="288" t="s">
        <v>292</v>
      </c>
      <c r="E12" s="303"/>
      <c r="F12" s="288" t="s">
        <v>293</v>
      </c>
      <c r="G12" s="303"/>
      <c r="H12" s="288" t="s">
        <v>294</v>
      </c>
      <c r="I12" s="303"/>
      <c r="J12" s="288" t="s">
        <v>295</v>
      </c>
      <c r="K12" s="303"/>
      <c r="L12" s="288" t="s">
        <v>296</v>
      </c>
      <c r="M12" s="305"/>
      <c r="N12" s="279" t="s">
        <v>22</v>
      </c>
      <c r="O12" s="280"/>
      <c r="P12" s="281" t="s">
        <v>3</v>
      </c>
    </row>
    <row r="13" spans="1:1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282"/>
    </row>
    <row r="14" spans="1:16" x14ac:dyDescent="0.2">
      <c r="A14" s="48" t="s">
        <v>154</v>
      </c>
      <c r="B14" s="39">
        <v>51054</v>
      </c>
      <c r="C14" s="38">
        <v>0.38363102170858349</v>
      </c>
      <c r="D14" s="39">
        <v>51375</v>
      </c>
      <c r="E14" s="38">
        <v>0.38604308654127939</v>
      </c>
      <c r="F14" s="39">
        <v>5128</v>
      </c>
      <c r="G14" s="38">
        <v>3.85329235578332E-2</v>
      </c>
      <c r="H14" s="39">
        <v>3514</v>
      </c>
      <c r="I14" s="38">
        <v>2.640497140839038E-2</v>
      </c>
      <c r="J14" s="39">
        <v>6802</v>
      </c>
      <c r="K14" s="38">
        <v>5.111172894703226E-2</v>
      </c>
      <c r="L14" s="39">
        <v>6365</v>
      </c>
      <c r="M14" s="38">
        <v>4.7828014517474322E-2</v>
      </c>
      <c r="N14" s="39">
        <v>8844</v>
      </c>
      <c r="O14" s="38">
        <v>6.6455767540069585E-2</v>
      </c>
      <c r="P14" s="37">
        <v>133081</v>
      </c>
    </row>
    <row r="15" spans="1:16" x14ac:dyDescent="0.2">
      <c r="A15" s="7" t="s">
        <v>1</v>
      </c>
      <c r="B15" s="9">
        <v>21032</v>
      </c>
      <c r="C15" s="18">
        <v>0.35832083958020988</v>
      </c>
      <c r="D15" s="9">
        <v>23583</v>
      </c>
      <c r="E15" s="18">
        <v>0.40178206351369772</v>
      </c>
      <c r="F15" s="9">
        <v>3630</v>
      </c>
      <c r="G15" s="18">
        <v>6.184407796101949E-2</v>
      </c>
      <c r="H15" s="9">
        <v>1421</v>
      </c>
      <c r="I15" s="18">
        <v>2.4209486166007904E-2</v>
      </c>
      <c r="J15" s="9">
        <v>4940</v>
      </c>
      <c r="K15" s="18">
        <v>8.4162464222434244E-2</v>
      </c>
      <c r="L15" s="9">
        <v>635</v>
      </c>
      <c r="M15" s="18">
        <v>1.0818454409159057E-2</v>
      </c>
      <c r="N15" s="9">
        <v>3455</v>
      </c>
      <c r="O15" s="18">
        <v>5.8862614147471716E-2</v>
      </c>
      <c r="P15" s="10">
        <v>58696</v>
      </c>
    </row>
    <row r="16" spans="1:16" x14ac:dyDescent="0.2">
      <c r="A16" s="36" t="s">
        <v>2</v>
      </c>
      <c r="B16" s="35">
        <v>30022</v>
      </c>
      <c r="C16" s="34">
        <v>0.40360287692411106</v>
      </c>
      <c r="D16" s="35">
        <v>27792</v>
      </c>
      <c r="E16" s="34">
        <v>0.37362371445856019</v>
      </c>
      <c r="F16" s="35">
        <v>1498</v>
      </c>
      <c r="G16" s="34">
        <v>2.0138468777307253E-2</v>
      </c>
      <c r="H16" s="35">
        <v>2092</v>
      </c>
      <c r="I16" s="34">
        <v>2.8123949721045909E-2</v>
      </c>
      <c r="J16" s="35">
        <v>1861</v>
      </c>
      <c r="K16" s="34">
        <v>2.5018484909591989E-2</v>
      </c>
      <c r="L16" s="35">
        <v>5730</v>
      </c>
      <c r="M16" s="34">
        <v>7.7031659608792089E-2</v>
      </c>
      <c r="N16" s="35">
        <v>5390</v>
      </c>
      <c r="O16" s="34">
        <v>7.2460845600591517E-2</v>
      </c>
      <c r="P16" s="33">
        <v>74385</v>
      </c>
    </row>
    <row r="17" spans="1:16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6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6" ht="12" customHeight="1" x14ac:dyDescent="0.2">
      <c r="A19" s="266" t="s">
        <v>6</v>
      </c>
      <c r="B19" s="279" t="s">
        <v>33</v>
      </c>
      <c r="C19" s="280"/>
      <c r="D19" s="279" t="s">
        <v>19</v>
      </c>
      <c r="E19" s="280"/>
      <c r="F19" s="288" t="s">
        <v>249</v>
      </c>
      <c r="G19" s="280"/>
      <c r="H19" s="288" t="s">
        <v>249</v>
      </c>
      <c r="I19" s="280"/>
      <c r="J19" s="288" t="s">
        <v>249</v>
      </c>
      <c r="K19" s="280"/>
      <c r="L19" s="288" t="s">
        <v>249</v>
      </c>
      <c r="M19" s="280"/>
      <c r="N19" s="288" t="s">
        <v>249</v>
      </c>
      <c r="O19" s="280"/>
      <c r="P19" s="291" t="s">
        <v>3</v>
      </c>
    </row>
    <row r="20" spans="1:1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291"/>
    </row>
    <row r="21" spans="1:16" x14ac:dyDescent="0.2">
      <c r="A21" s="61" t="s">
        <v>151</v>
      </c>
      <c r="B21" s="31">
        <v>15735</v>
      </c>
      <c r="C21" s="22">
        <v>0.44073161167441599</v>
      </c>
      <c r="D21" s="31">
        <v>11332</v>
      </c>
      <c r="E21" s="22">
        <v>0.31740518738446027</v>
      </c>
      <c r="F21" s="31">
        <v>1038</v>
      </c>
      <c r="G21" s="22">
        <v>2.9074001456501037E-2</v>
      </c>
      <c r="H21" s="31">
        <v>1513</v>
      </c>
      <c r="I21" s="22">
        <v>4.2378578230911436E-2</v>
      </c>
      <c r="J21" s="31">
        <v>1062</v>
      </c>
      <c r="K21" s="22">
        <v>2.9746232704050194E-2</v>
      </c>
      <c r="L21" s="31">
        <v>1413</v>
      </c>
      <c r="M21" s="22">
        <v>3.9577614699456615E-2</v>
      </c>
      <c r="N21" s="31">
        <v>3610</v>
      </c>
      <c r="O21" s="22">
        <v>0.10111478348551901</v>
      </c>
      <c r="P21" s="21">
        <v>35702</v>
      </c>
    </row>
    <row r="22" spans="1:16" x14ac:dyDescent="0.2">
      <c r="A22" s="7" t="s">
        <v>7</v>
      </c>
      <c r="B22" s="9">
        <v>32115</v>
      </c>
      <c r="C22" s="18">
        <v>0.36265188129545145</v>
      </c>
      <c r="D22" s="9">
        <v>37888</v>
      </c>
      <c r="E22" s="18">
        <v>0.42784226929852298</v>
      </c>
      <c r="F22" s="9">
        <v>3542</v>
      </c>
      <c r="G22" s="18">
        <v>3.9997289850490086E-2</v>
      </c>
      <c r="H22" s="9">
        <v>1114</v>
      </c>
      <c r="I22" s="18">
        <v>1.2579610641853742E-2</v>
      </c>
      <c r="J22" s="9">
        <v>5600</v>
      </c>
      <c r="K22" s="18">
        <v>6.3236821898008042E-2</v>
      </c>
      <c r="L22" s="9">
        <v>4016</v>
      </c>
      <c r="M22" s="18">
        <v>4.534983513257148E-2</v>
      </c>
      <c r="N22" s="9">
        <v>4281</v>
      </c>
      <c r="O22" s="18">
        <v>4.8342291883102219E-2</v>
      </c>
      <c r="P22" s="10">
        <v>88556</v>
      </c>
    </row>
    <row r="23" spans="1:16" x14ac:dyDescent="0.2">
      <c r="A23" s="36" t="s">
        <v>8</v>
      </c>
      <c r="B23" s="35">
        <v>3203</v>
      </c>
      <c r="C23" s="34">
        <v>0.36302844837356907</v>
      </c>
      <c r="D23" s="35">
        <v>2155</v>
      </c>
      <c r="E23" s="34">
        <v>0.24424798821262608</v>
      </c>
      <c r="F23" s="35">
        <v>548</v>
      </c>
      <c r="G23" s="34">
        <v>6.2110393290264083E-2</v>
      </c>
      <c r="H23" s="35">
        <v>887</v>
      </c>
      <c r="I23" s="34">
        <v>0.10053269862858438</v>
      </c>
      <c r="J23" s="35">
        <v>139</v>
      </c>
      <c r="K23" s="34">
        <v>1.5754278590048736E-2</v>
      </c>
      <c r="L23" s="35">
        <v>936</v>
      </c>
      <c r="M23" s="34">
        <v>0.10608636518191092</v>
      </c>
      <c r="N23" s="35">
        <v>953</v>
      </c>
      <c r="O23" s="34">
        <v>0.10801314745551399</v>
      </c>
      <c r="P23" s="33">
        <v>8823</v>
      </c>
    </row>
    <row r="24" spans="1:16" x14ac:dyDescent="0.2">
      <c r="A24" s="2" t="s">
        <v>25</v>
      </c>
    </row>
    <row r="27" spans="1:16" ht="12" customHeight="1" x14ac:dyDescent="0.2">
      <c r="A27" s="266" t="s">
        <v>13</v>
      </c>
      <c r="B27" s="279" t="s">
        <v>33</v>
      </c>
      <c r="C27" s="280"/>
      <c r="D27" s="279" t="s">
        <v>19</v>
      </c>
      <c r="E27" s="280"/>
      <c r="F27" s="288" t="s">
        <v>249</v>
      </c>
      <c r="G27" s="280"/>
      <c r="H27" s="288" t="s">
        <v>249</v>
      </c>
      <c r="I27" s="280"/>
      <c r="J27" s="288" t="s">
        <v>249</v>
      </c>
      <c r="K27" s="280"/>
      <c r="L27" s="288" t="s">
        <v>249</v>
      </c>
      <c r="M27" s="280"/>
      <c r="N27" s="288" t="s">
        <v>249</v>
      </c>
      <c r="O27" s="280"/>
      <c r="P27" s="291" t="s">
        <v>3</v>
      </c>
    </row>
    <row r="28" spans="1:16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291"/>
    </row>
    <row r="29" spans="1:16" x14ac:dyDescent="0.2">
      <c r="A29" s="61" t="s">
        <v>14</v>
      </c>
      <c r="B29" s="23">
        <v>4391</v>
      </c>
      <c r="C29" s="22">
        <v>0.71971807900344209</v>
      </c>
      <c r="D29" s="23">
        <v>1240</v>
      </c>
      <c r="E29" s="22">
        <v>0.20324536961153908</v>
      </c>
      <c r="F29" s="23">
        <v>469</v>
      </c>
      <c r="G29" s="22">
        <v>7.687264382888051E-2</v>
      </c>
      <c r="H29" s="23">
        <v>0</v>
      </c>
      <c r="I29" s="22">
        <v>0</v>
      </c>
      <c r="J29" s="23">
        <v>0</v>
      </c>
      <c r="K29" s="22">
        <v>0</v>
      </c>
      <c r="L29" s="23">
        <v>0</v>
      </c>
      <c r="M29" s="22">
        <v>0</v>
      </c>
      <c r="N29" s="23">
        <v>0</v>
      </c>
      <c r="O29" s="22">
        <v>0</v>
      </c>
      <c r="P29" s="21">
        <v>6101</v>
      </c>
    </row>
    <row r="30" spans="1:16" x14ac:dyDescent="0.2">
      <c r="A30" s="7" t="s">
        <v>15</v>
      </c>
      <c r="B30" s="26">
        <v>5849</v>
      </c>
      <c r="C30" s="18">
        <v>0.4347729131048837</v>
      </c>
      <c r="D30" s="26">
        <v>4173</v>
      </c>
      <c r="E30" s="18">
        <v>0.31019103545677545</v>
      </c>
      <c r="F30" s="26">
        <v>168</v>
      </c>
      <c r="G30" s="18">
        <v>1.2487920909834237E-2</v>
      </c>
      <c r="H30" s="26">
        <v>0</v>
      </c>
      <c r="I30" s="18">
        <v>0</v>
      </c>
      <c r="J30" s="26">
        <v>173</v>
      </c>
      <c r="K30" s="18">
        <v>1.2859585222626924E-2</v>
      </c>
      <c r="L30" s="26">
        <v>943</v>
      </c>
      <c r="M30" s="18">
        <v>7.0095889392700519E-2</v>
      </c>
      <c r="N30" s="26">
        <v>2147</v>
      </c>
      <c r="O30" s="18">
        <v>0.15959265591317923</v>
      </c>
      <c r="P30" s="10">
        <v>13453</v>
      </c>
    </row>
    <row r="31" spans="1:16" x14ac:dyDescent="0.2">
      <c r="A31" s="30" t="s">
        <v>16</v>
      </c>
      <c r="B31" s="25">
        <v>8230</v>
      </c>
      <c r="C31" s="29">
        <v>0.35148409139440528</v>
      </c>
      <c r="D31" s="25">
        <v>9997</v>
      </c>
      <c r="E31" s="29">
        <v>0.42694853726243859</v>
      </c>
      <c r="F31" s="25">
        <v>999</v>
      </c>
      <c r="G31" s="29">
        <v>4.2664958360025623E-2</v>
      </c>
      <c r="H31" s="25">
        <v>411</v>
      </c>
      <c r="I31" s="29">
        <v>1.7552850736707239E-2</v>
      </c>
      <c r="J31" s="25">
        <v>3157</v>
      </c>
      <c r="K31" s="29">
        <v>0.13482810164424514</v>
      </c>
      <c r="L31" s="25">
        <v>589</v>
      </c>
      <c r="M31" s="29">
        <v>2.5154815289344438E-2</v>
      </c>
      <c r="N31" s="25">
        <v>34</v>
      </c>
      <c r="O31" s="29">
        <v>1.452060644885757E-3</v>
      </c>
      <c r="P31" s="24">
        <v>23415</v>
      </c>
    </row>
    <row r="32" spans="1:16" x14ac:dyDescent="0.2">
      <c r="A32" s="8" t="s">
        <v>17</v>
      </c>
      <c r="B32" s="13">
        <v>32583</v>
      </c>
      <c r="C32" s="19">
        <v>0.36158336292613635</v>
      </c>
      <c r="D32" s="13">
        <v>35965</v>
      </c>
      <c r="E32" s="19">
        <v>0.39911443536931818</v>
      </c>
      <c r="F32" s="13">
        <v>3492</v>
      </c>
      <c r="G32" s="19">
        <v>3.8751775568181816E-2</v>
      </c>
      <c r="H32" s="13">
        <v>3103</v>
      </c>
      <c r="I32" s="19">
        <v>3.443492542613636E-2</v>
      </c>
      <c r="J32" s="13">
        <v>3472</v>
      </c>
      <c r="K32" s="19">
        <v>3.8529829545454544E-2</v>
      </c>
      <c r="L32" s="13">
        <v>4833</v>
      </c>
      <c r="M32" s="19">
        <v>5.3633256392045456E-2</v>
      </c>
      <c r="N32" s="13">
        <v>6663</v>
      </c>
      <c r="O32" s="19">
        <v>7.3941317471590912E-2</v>
      </c>
      <c r="P32" s="11">
        <v>90112</v>
      </c>
    </row>
    <row r="33" spans="1:15" x14ac:dyDescent="0.2">
      <c r="A33" s="2" t="s">
        <v>25</v>
      </c>
    </row>
    <row r="36" spans="1:15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6" spans="1:15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9" spans="3:15" x14ac:dyDescent="0.2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</sheetData>
  <mergeCells count="29">
    <mergeCell ref="N19:O19"/>
    <mergeCell ref="F19:G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H19:I19"/>
    <mergeCell ref="P19:P20"/>
    <mergeCell ref="L19:M19"/>
    <mergeCell ref="A19:A20"/>
    <mergeCell ref="B19:C19"/>
    <mergeCell ref="D19:E19"/>
    <mergeCell ref="J19:K19"/>
    <mergeCell ref="F27:G27"/>
    <mergeCell ref="H27:I27"/>
    <mergeCell ref="L27:M27"/>
    <mergeCell ref="N27:O27"/>
    <mergeCell ref="P27:P28"/>
    <mergeCell ref="A27:A28"/>
    <mergeCell ref="B27:C27"/>
    <mergeCell ref="D27:E27"/>
    <mergeCell ref="J27:K27"/>
  </mergeCells>
  <pageMargins left="0.75" right="0.75" top="1" bottom="1" header="0" footer="0"/>
  <pageSetup orientation="portrait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66"/>
  <dimension ref="A6:H49"/>
  <sheetViews>
    <sheetView showGridLines="0" zoomScale="85" zoomScaleNormal="85" workbookViewId="0">
      <selection activeCell="K25" sqref="K25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16384" width="11.42578125" style="2"/>
  </cols>
  <sheetData>
    <row r="6" spans="1:8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</row>
    <row r="7" spans="1:8" ht="15" customHeight="1" x14ac:dyDescent="0.2">
      <c r="A7" s="41" t="s">
        <v>300</v>
      </c>
      <c r="B7" s="41"/>
      <c r="C7" s="41"/>
      <c r="D7" s="41"/>
      <c r="E7" s="41"/>
      <c r="F7" s="41"/>
      <c r="G7" s="41"/>
      <c r="H7" s="41"/>
    </row>
    <row r="8" spans="1:8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</row>
    <row r="9" spans="1:8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</row>
    <row r="10" spans="1:8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1"/>
    </row>
    <row r="11" spans="1:8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</row>
    <row r="12" spans="1:8" ht="20.25" customHeight="1" x14ac:dyDescent="0.2">
      <c r="A12" s="286"/>
      <c r="B12" s="288" t="s">
        <v>297</v>
      </c>
      <c r="C12" s="303"/>
      <c r="D12" s="288" t="s">
        <v>298</v>
      </c>
      <c r="E12" s="303"/>
      <c r="F12" s="288" t="s">
        <v>299</v>
      </c>
      <c r="G12" s="303"/>
      <c r="H12" s="290" t="s">
        <v>3</v>
      </c>
    </row>
    <row r="13" spans="1:8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282"/>
    </row>
    <row r="14" spans="1:8" x14ac:dyDescent="0.2">
      <c r="A14" s="48" t="s">
        <v>154</v>
      </c>
      <c r="B14" s="39">
        <v>314712</v>
      </c>
      <c r="C14" s="38">
        <v>0.36181819645047697</v>
      </c>
      <c r="D14" s="39">
        <v>437903</v>
      </c>
      <c r="E14" s="38">
        <v>0.50344846615398586</v>
      </c>
      <c r="F14" s="39">
        <v>117192</v>
      </c>
      <c r="G14" s="38">
        <v>0.13473333739553717</v>
      </c>
      <c r="H14" s="37">
        <v>869807</v>
      </c>
    </row>
    <row r="15" spans="1:8" x14ac:dyDescent="0.2">
      <c r="A15" s="7" t="s">
        <v>1</v>
      </c>
      <c r="B15" s="9">
        <v>155606</v>
      </c>
      <c r="C15" s="18">
        <v>0.33801599214512407</v>
      </c>
      <c r="D15" s="9">
        <v>243764</v>
      </c>
      <c r="E15" s="18">
        <v>0.52951769410732241</v>
      </c>
      <c r="F15" s="9">
        <v>60980</v>
      </c>
      <c r="G15" s="18">
        <v>0.13246414149203542</v>
      </c>
      <c r="H15" s="10">
        <v>460351</v>
      </c>
    </row>
    <row r="16" spans="1:8" x14ac:dyDescent="0.2">
      <c r="A16" s="36" t="s">
        <v>2</v>
      </c>
      <c r="B16" s="35">
        <v>159106</v>
      </c>
      <c r="C16" s="34">
        <v>0.38857899261459106</v>
      </c>
      <c r="D16" s="35">
        <v>194139</v>
      </c>
      <c r="E16" s="34">
        <v>0.47413885741080847</v>
      </c>
      <c r="F16" s="35">
        <v>56212</v>
      </c>
      <c r="G16" s="34">
        <v>0.13728459223945919</v>
      </c>
      <c r="H16" s="33">
        <v>409456</v>
      </c>
    </row>
    <row r="17" spans="1:8" x14ac:dyDescent="0.2">
      <c r="A17" s="2" t="s">
        <v>25</v>
      </c>
      <c r="B17" s="6"/>
      <c r="C17" s="6"/>
      <c r="D17" s="6"/>
      <c r="E17" s="6"/>
      <c r="F17" s="6"/>
      <c r="G17" s="6"/>
    </row>
    <row r="18" spans="1:8" x14ac:dyDescent="0.2">
      <c r="B18" s="6"/>
      <c r="C18" s="6"/>
      <c r="D18" s="6"/>
      <c r="E18" s="6"/>
      <c r="F18" s="6"/>
      <c r="G18" s="6"/>
    </row>
    <row r="19" spans="1:8" ht="12" customHeight="1" x14ac:dyDescent="0.2">
      <c r="A19" s="266" t="s">
        <v>6</v>
      </c>
      <c r="B19" s="288" t="s">
        <v>297</v>
      </c>
      <c r="C19" s="303"/>
      <c r="D19" s="288" t="s">
        <v>298</v>
      </c>
      <c r="E19" s="303"/>
      <c r="F19" s="288" t="s">
        <v>299</v>
      </c>
      <c r="G19" s="303"/>
      <c r="H19" s="281" t="s">
        <v>3</v>
      </c>
    </row>
    <row r="20" spans="1:8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282"/>
    </row>
    <row r="21" spans="1:8" x14ac:dyDescent="0.2">
      <c r="A21" s="61" t="s">
        <v>151</v>
      </c>
      <c r="B21" s="31">
        <v>95825</v>
      </c>
      <c r="C21" s="22">
        <v>0.53513489364316147</v>
      </c>
      <c r="D21" s="31">
        <v>66426</v>
      </c>
      <c r="E21" s="22">
        <v>0.37095612256864752</v>
      </c>
      <c r="F21" s="31">
        <v>16816</v>
      </c>
      <c r="G21" s="22">
        <v>9.3908983788191014E-2</v>
      </c>
      <c r="H21" s="21">
        <v>179067</v>
      </c>
    </row>
    <row r="22" spans="1:8" x14ac:dyDescent="0.2">
      <c r="A22" s="7" t="s">
        <v>7</v>
      </c>
      <c r="B22" s="9">
        <v>196355</v>
      </c>
      <c r="C22" s="18">
        <v>0.3575922914280199</v>
      </c>
      <c r="D22" s="9">
        <v>266868</v>
      </c>
      <c r="E22" s="18">
        <v>0.48600717898099266</v>
      </c>
      <c r="F22" s="9">
        <v>85881</v>
      </c>
      <c r="G22" s="18">
        <v>0.15640235074293893</v>
      </c>
      <c r="H22" s="10">
        <v>549103</v>
      </c>
    </row>
    <row r="23" spans="1:8" x14ac:dyDescent="0.2">
      <c r="A23" s="36" t="s">
        <v>8</v>
      </c>
      <c r="B23" s="35">
        <v>22531</v>
      </c>
      <c r="C23" s="34">
        <v>0.15907678838713321</v>
      </c>
      <c r="D23" s="35">
        <v>104610</v>
      </c>
      <c r="E23" s="34">
        <v>0.73858341099720415</v>
      </c>
      <c r="F23" s="35">
        <v>14495</v>
      </c>
      <c r="G23" s="34">
        <v>0.10233980061566268</v>
      </c>
      <c r="H23" s="33">
        <v>141636</v>
      </c>
    </row>
    <row r="24" spans="1:8" x14ac:dyDescent="0.2">
      <c r="A24" s="2" t="s">
        <v>25</v>
      </c>
    </row>
    <row r="27" spans="1:8" ht="12" customHeight="1" x14ac:dyDescent="0.2">
      <c r="A27" s="266" t="s">
        <v>13</v>
      </c>
      <c r="B27" s="288" t="s">
        <v>297</v>
      </c>
      <c r="C27" s="303"/>
      <c r="D27" s="288" t="s">
        <v>298</v>
      </c>
      <c r="E27" s="303"/>
      <c r="F27" s="288" t="s">
        <v>299</v>
      </c>
      <c r="G27" s="303"/>
      <c r="H27" s="281" t="s">
        <v>3</v>
      </c>
    </row>
    <row r="28" spans="1:8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282"/>
    </row>
    <row r="29" spans="1:8" x14ac:dyDescent="0.2">
      <c r="A29" s="61" t="s">
        <v>14</v>
      </c>
      <c r="B29" s="23">
        <v>4278</v>
      </c>
      <c r="C29" s="22">
        <v>0.10786142907568957</v>
      </c>
      <c r="D29" s="23">
        <v>30614</v>
      </c>
      <c r="E29" s="22">
        <v>0.77187232111340831</v>
      </c>
      <c r="F29" s="23">
        <v>4769</v>
      </c>
      <c r="G29" s="22">
        <v>0.12024103676062731</v>
      </c>
      <c r="H29" s="21">
        <v>39662</v>
      </c>
    </row>
    <row r="30" spans="1:8" x14ac:dyDescent="0.2">
      <c r="A30" s="7" t="s">
        <v>15</v>
      </c>
      <c r="B30" s="26">
        <v>31256</v>
      </c>
      <c r="C30" s="18">
        <v>0.37328174077126103</v>
      </c>
      <c r="D30" s="26">
        <v>40618</v>
      </c>
      <c r="E30" s="18">
        <v>0.48508951070665091</v>
      </c>
      <c r="F30" s="26">
        <v>11859</v>
      </c>
      <c r="G30" s="18">
        <v>0.14162874852208807</v>
      </c>
      <c r="H30" s="10">
        <v>83733</v>
      </c>
    </row>
    <row r="31" spans="1:8" x14ac:dyDescent="0.2">
      <c r="A31" s="30" t="s">
        <v>16</v>
      </c>
      <c r="B31" s="25">
        <v>59243</v>
      </c>
      <c r="C31" s="29">
        <v>0.37943689395006852</v>
      </c>
      <c r="D31" s="25">
        <v>78201</v>
      </c>
      <c r="E31" s="29">
        <v>0.50085823715526412</v>
      </c>
      <c r="F31" s="25">
        <v>18690</v>
      </c>
      <c r="G31" s="29">
        <v>0.1197048688946674</v>
      </c>
      <c r="H31" s="24">
        <v>156134</v>
      </c>
    </row>
    <row r="32" spans="1:8" x14ac:dyDescent="0.2">
      <c r="A32" s="8" t="s">
        <v>17</v>
      </c>
      <c r="B32" s="13">
        <v>219746</v>
      </c>
      <c r="C32" s="19">
        <v>0.37244137860901844</v>
      </c>
      <c r="D32" s="13">
        <v>288469</v>
      </c>
      <c r="E32" s="19">
        <v>0.48891807835394013</v>
      </c>
      <c r="F32" s="13">
        <v>81800</v>
      </c>
      <c r="G32" s="19">
        <v>0.13864054303704143</v>
      </c>
      <c r="H32" s="11">
        <v>590015</v>
      </c>
    </row>
    <row r="33" spans="1:7" x14ac:dyDescent="0.2">
      <c r="A33" s="2" t="s">
        <v>25</v>
      </c>
    </row>
    <row r="36" spans="1:7" x14ac:dyDescent="0.2">
      <c r="B36" s="2"/>
      <c r="C36" s="2"/>
      <c r="D36" s="2"/>
      <c r="E36" s="2"/>
      <c r="F36" s="2"/>
      <c r="G36" s="2"/>
    </row>
    <row r="37" spans="1:7" x14ac:dyDescent="0.2">
      <c r="B37" s="2"/>
      <c r="C37" s="2"/>
      <c r="D37" s="2"/>
      <c r="E37" s="2"/>
      <c r="F37" s="2"/>
      <c r="G37" s="2"/>
    </row>
    <row r="38" spans="1:7" x14ac:dyDescent="0.2">
      <c r="B38" s="2"/>
      <c r="C38" s="2"/>
      <c r="D38" s="2"/>
      <c r="E38" s="2"/>
      <c r="F38" s="2"/>
      <c r="G38" s="2"/>
    </row>
    <row r="39" spans="1:7" x14ac:dyDescent="0.2">
      <c r="B39" s="2"/>
      <c r="C39" s="2"/>
      <c r="D39" s="2"/>
      <c r="E39" s="2"/>
      <c r="F39" s="2"/>
      <c r="G39" s="2"/>
    </row>
    <row r="40" spans="1:7" x14ac:dyDescent="0.2">
      <c r="B40" s="2"/>
      <c r="C40" s="2"/>
      <c r="D40" s="2"/>
      <c r="E40" s="2"/>
      <c r="F40" s="2"/>
      <c r="G40" s="2"/>
    </row>
    <row r="46" spans="1:7" x14ac:dyDescent="0.2">
      <c r="C46" s="16"/>
      <c r="D46" s="16"/>
      <c r="E46" s="16"/>
      <c r="F46" s="17"/>
    </row>
    <row r="47" spans="1:7" x14ac:dyDescent="0.2">
      <c r="C47" s="16"/>
      <c r="D47" s="16"/>
      <c r="E47" s="16"/>
      <c r="G47" s="16"/>
    </row>
    <row r="49" spans="3:5" x14ac:dyDescent="0.2">
      <c r="C49" s="16"/>
      <c r="D49" s="16"/>
      <c r="E49" s="16"/>
    </row>
  </sheetData>
  <mergeCells count="17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7:A28"/>
    <mergeCell ref="B27:C27"/>
    <mergeCell ref="D27:E27"/>
    <mergeCell ref="F27:G27"/>
    <mergeCell ref="H27:H28"/>
  </mergeCells>
  <pageMargins left="0.75" right="0.75" top="1" bottom="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rgb="FF92D050"/>
  </sheetPr>
  <dimension ref="A6:H56"/>
  <sheetViews>
    <sheetView showGridLines="0" zoomScale="85" zoomScaleNormal="85" workbookViewId="0">
      <selection activeCell="A7" sqref="A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8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</row>
    <row r="7" spans="1:8" ht="15" customHeight="1" x14ac:dyDescent="0.2">
      <c r="A7" s="41" t="s">
        <v>172</v>
      </c>
      <c r="B7" s="41"/>
      <c r="C7" s="41"/>
      <c r="D7" s="41"/>
      <c r="E7" s="41"/>
      <c r="F7" s="41"/>
      <c r="G7" s="41"/>
      <c r="H7" s="41"/>
    </row>
    <row r="8" spans="1:8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</row>
    <row r="9" spans="1:8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</row>
    <row r="10" spans="1:8" ht="15" customHeight="1" x14ac:dyDescent="0.2">
      <c r="A10" s="42"/>
      <c r="B10" s="42"/>
      <c r="C10" s="42"/>
      <c r="D10" s="42"/>
      <c r="E10" s="42"/>
      <c r="F10" s="42"/>
      <c r="G10" s="42"/>
      <c r="H10" s="41"/>
    </row>
    <row r="11" spans="1:8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</row>
    <row r="12" spans="1:8" ht="20.25" customHeight="1" x14ac:dyDescent="0.2">
      <c r="A12" s="286"/>
      <c r="B12" s="279" t="s">
        <v>33</v>
      </c>
      <c r="C12" s="280"/>
      <c r="D12" s="288" t="s">
        <v>19</v>
      </c>
      <c r="E12" s="280"/>
      <c r="F12" s="279" t="s">
        <v>34</v>
      </c>
      <c r="G12" s="280"/>
      <c r="H12" s="290" t="s">
        <v>3</v>
      </c>
    </row>
    <row r="13" spans="1:8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282"/>
    </row>
    <row r="14" spans="1:8" x14ac:dyDescent="0.2">
      <c r="A14" s="48" t="s">
        <v>154</v>
      </c>
      <c r="B14" s="39"/>
      <c r="C14" s="38"/>
      <c r="D14" s="39"/>
      <c r="E14" s="38"/>
      <c r="F14" s="39"/>
      <c r="G14" s="38"/>
      <c r="H14" s="21"/>
    </row>
    <row r="15" spans="1:8" x14ac:dyDescent="0.2">
      <c r="A15" s="7" t="s">
        <v>1</v>
      </c>
      <c r="B15" s="9"/>
      <c r="C15" s="18"/>
      <c r="D15" s="9"/>
      <c r="E15" s="18"/>
      <c r="F15" s="9"/>
      <c r="G15" s="18"/>
      <c r="H15" s="10"/>
    </row>
    <row r="16" spans="1:8" x14ac:dyDescent="0.2">
      <c r="A16" s="36" t="s">
        <v>2</v>
      </c>
      <c r="B16" s="35"/>
      <c r="C16" s="34"/>
      <c r="D16" s="35"/>
      <c r="E16" s="34"/>
      <c r="F16" s="35"/>
      <c r="G16" s="34"/>
      <c r="H16" s="33"/>
    </row>
    <row r="17" spans="1:8" x14ac:dyDescent="0.2">
      <c r="A17" s="2" t="s">
        <v>25</v>
      </c>
      <c r="B17" s="6"/>
      <c r="C17" s="6"/>
      <c r="D17" s="6"/>
      <c r="E17" s="6"/>
      <c r="F17" s="6"/>
      <c r="G17" s="6"/>
    </row>
    <row r="18" spans="1:8" x14ac:dyDescent="0.2">
      <c r="B18" s="6"/>
      <c r="C18" s="6"/>
      <c r="D18" s="6"/>
      <c r="E18" s="6"/>
      <c r="F18" s="6"/>
      <c r="G18" s="6"/>
    </row>
    <row r="19" spans="1:8" ht="12" customHeight="1" x14ac:dyDescent="0.2">
      <c r="A19" s="266" t="s">
        <v>6</v>
      </c>
      <c r="B19" s="279" t="s">
        <v>33</v>
      </c>
      <c r="C19" s="280"/>
      <c r="D19" s="288" t="s">
        <v>19</v>
      </c>
      <c r="E19" s="280"/>
      <c r="F19" s="279" t="s">
        <v>34</v>
      </c>
      <c r="G19" s="280"/>
      <c r="H19" s="291" t="s">
        <v>3</v>
      </c>
    </row>
    <row r="20" spans="1:8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291"/>
    </row>
    <row r="21" spans="1:8" x14ac:dyDescent="0.2">
      <c r="A21" s="61" t="s">
        <v>151</v>
      </c>
      <c r="B21" s="31"/>
      <c r="C21" s="22"/>
      <c r="D21" s="31"/>
      <c r="E21" s="22"/>
      <c r="F21" s="31"/>
      <c r="G21" s="22"/>
      <c r="H21" s="21"/>
    </row>
    <row r="22" spans="1:8" x14ac:dyDescent="0.2">
      <c r="A22" s="7" t="s">
        <v>7</v>
      </c>
      <c r="B22" s="9"/>
      <c r="C22" s="18"/>
      <c r="D22" s="9"/>
      <c r="E22" s="18"/>
      <c r="F22" s="9"/>
      <c r="G22" s="18"/>
      <c r="H22" s="10"/>
    </row>
    <row r="23" spans="1:8" x14ac:dyDescent="0.2">
      <c r="A23" s="36" t="s">
        <v>8</v>
      </c>
      <c r="B23" s="35"/>
      <c r="C23" s="34"/>
      <c r="D23" s="35"/>
      <c r="E23" s="34"/>
      <c r="F23" s="35"/>
      <c r="G23" s="34"/>
      <c r="H23" s="33"/>
    </row>
    <row r="24" spans="1:8" x14ac:dyDescent="0.2">
      <c r="A24" s="2" t="s">
        <v>25</v>
      </c>
      <c r="F24" s="3"/>
      <c r="G24" s="3"/>
    </row>
    <row r="25" spans="1:8" x14ac:dyDescent="0.2">
      <c r="F25" s="3"/>
      <c r="G25" s="3"/>
    </row>
    <row r="26" spans="1:8" ht="12" customHeight="1" x14ac:dyDescent="0.2">
      <c r="A26" s="266" t="s">
        <v>9</v>
      </c>
      <c r="B26" s="279" t="s">
        <v>33</v>
      </c>
      <c r="C26" s="280"/>
      <c r="D26" s="288" t="s">
        <v>19</v>
      </c>
      <c r="E26" s="280"/>
      <c r="F26" s="279" t="s">
        <v>34</v>
      </c>
      <c r="G26" s="280"/>
      <c r="H26" s="291" t="s">
        <v>3</v>
      </c>
    </row>
    <row r="27" spans="1:8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291"/>
    </row>
    <row r="28" spans="1:8" x14ac:dyDescent="0.2">
      <c r="A28" s="61" t="s">
        <v>10</v>
      </c>
      <c r="B28" s="31"/>
      <c r="C28" s="22"/>
      <c r="D28" s="31"/>
      <c r="E28" s="22"/>
      <c r="F28" s="31"/>
      <c r="G28" s="22"/>
      <c r="H28" s="21"/>
    </row>
    <row r="29" spans="1:8" x14ac:dyDescent="0.2">
      <c r="A29" s="7" t="s">
        <v>50</v>
      </c>
      <c r="B29" s="9"/>
      <c r="C29" s="18"/>
      <c r="D29" s="9"/>
      <c r="E29" s="18"/>
      <c r="F29" s="9"/>
      <c r="G29" s="18"/>
      <c r="H29" s="10"/>
    </row>
    <row r="30" spans="1:8" x14ac:dyDescent="0.2">
      <c r="A30" s="30" t="s">
        <v>51</v>
      </c>
      <c r="B30" s="25"/>
      <c r="C30" s="29"/>
      <c r="D30" s="25"/>
      <c r="E30" s="29"/>
      <c r="F30" s="25"/>
      <c r="G30" s="29"/>
      <c r="H30" s="28"/>
    </row>
    <row r="31" spans="1:8" x14ac:dyDescent="0.2">
      <c r="A31" s="7" t="s">
        <v>11</v>
      </c>
      <c r="B31" s="9"/>
      <c r="C31" s="18"/>
      <c r="D31" s="9"/>
      <c r="E31" s="18"/>
      <c r="F31" s="9"/>
      <c r="G31" s="18"/>
      <c r="H31" s="10"/>
    </row>
    <row r="32" spans="1:8" x14ac:dyDescent="0.2">
      <c r="A32" s="36" t="s">
        <v>12</v>
      </c>
      <c r="B32" s="35"/>
      <c r="C32" s="34"/>
      <c r="D32" s="35"/>
      <c r="E32" s="34"/>
      <c r="F32" s="35"/>
      <c r="G32" s="34"/>
      <c r="H32" s="33"/>
    </row>
    <row r="33" spans="1:8" x14ac:dyDescent="0.2">
      <c r="A33" s="2" t="s">
        <v>25</v>
      </c>
      <c r="F33" s="3"/>
      <c r="G33" s="3"/>
    </row>
    <row r="34" spans="1:8" x14ac:dyDescent="0.2">
      <c r="F34" s="3"/>
      <c r="G34" s="3"/>
    </row>
    <row r="35" spans="1:8" ht="12" customHeight="1" x14ac:dyDescent="0.2">
      <c r="A35" s="266" t="s">
        <v>13</v>
      </c>
      <c r="B35" s="279" t="s">
        <v>33</v>
      </c>
      <c r="C35" s="280"/>
      <c r="D35" s="288" t="s">
        <v>19</v>
      </c>
      <c r="E35" s="280"/>
      <c r="F35" s="279" t="s">
        <v>34</v>
      </c>
      <c r="G35" s="280"/>
      <c r="H35" s="291" t="s">
        <v>3</v>
      </c>
    </row>
    <row r="36" spans="1:8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291"/>
    </row>
    <row r="37" spans="1:8" x14ac:dyDescent="0.2">
      <c r="A37" s="61" t="s">
        <v>14</v>
      </c>
      <c r="B37" s="23"/>
      <c r="C37" s="22"/>
      <c r="D37" s="23"/>
      <c r="E37" s="22"/>
      <c r="F37" s="23"/>
      <c r="G37" s="22"/>
      <c r="H37" s="21"/>
    </row>
    <row r="38" spans="1:8" x14ac:dyDescent="0.2">
      <c r="A38" s="7" t="s">
        <v>15</v>
      </c>
      <c r="B38" s="26"/>
      <c r="C38" s="18"/>
      <c r="D38" s="26"/>
      <c r="E38" s="18"/>
      <c r="F38" s="26"/>
      <c r="G38" s="18"/>
      <c r="H38" s="10"/>
    </row>
    <row r="39" spans="1:8" x14ac:dyDescent="0.2">
      <c r="A39" s="30" t="s">
        <v>16</v>
      </c>
      <c r="B39" s="25"/>
      <c r="C39" s="29"/>
      <c r="D39" s="25"/>
      <c r="E39" s="29"/>
      <c r="F39" s="25"/>
      <c r="G39" s="29"/>
      <c r="H39" s="28"/>
    </row>
    <row r="40" spans="1:8" x14ac:dyDescent="0.2">
      <c r="A40" s="8" t="s">
        <v>17</v>
      </c>
      <c r="B40" s="13"/>
      <c r="C40" s="19"/>
      <c r="D40" s="13"/>
      <c r="E40" s="19"/>
      <c r="F40" s="13"/>
      <c r="G40" s="19"/>
      <c r="H40" s="11"/>
    </row>
    <row r="41" spans="1:8" x14ac:dyDescent="0.2">
      <c r="A41" s="2" t="s">
        <v>25</v>
      </c>
    </row>
    <row r="43" spans="1:8" x14ac:dyDescent="0.2">
      <c r="B43" s="2"/>
      <c r="C43" s="2"/>
      <c r="D43" s="2"/>
      <c r="E43" s="2"/>
    </row>
    <row r="44" spans="1:8" x14ac:dyDescent="0.2">
      <c r="B44" s="2"/>
      <c r="C44" s="2"/>
      <c r="D44" s="2"/>
      <c r="E44" s="2"/>
    </row>
    <row r="45" spans="1:8" x14ac:dyDescent="0.2">
      <c r="B45" s="2"/>
      <c r="C45" s="2"/>
      <c r="D45" s="2"/>
      <c r="E45" s="2"/>
    </row>
    <row r="46" spans="1:8" x14ac:dyDescent="0.2">
      <c r="B46" s="2"/>
      <c r="C46" s="2"/>
      <c r="D46" s="2"/>
      <c r="E46" s="2"/>
    </row>
    <row r="47" spans="1:8" x14ac:dyDescent="0.2">
      <c r="B47" s="2"/>
      <c r="C47" s="2"/>
      <c r="D47" s="2"/>
      <c r="E47" s="2"/>
    </row>
    <row r="53" spans="3:7" x14ac:dyDescent="0.2">
      <c r="C53" s="16"/>
      <c r="D53" s="17"/>
      <c r="G53" s="14"/>
    </row>
    <row r="54" spans="3:7" x14ac:dyDescent="0.2">
      <c r="C54" s="16"/>
      <c r="E54" s="16"/>
      <c r="F54" s="14"/>
      <c r="G54" s="14"/>
    </row>
    <row r="56" spans="3:7" x14ac:dyDescent="0.2">
      <c r="C56" s="16"/>
      <c r="G56" s="14"/>
    </row>
  </sheetData>
  <mergeCells count="22">
    <mergeCell ref="A35:A36"/>
    <mergeCell ref="B35:C35"/>
    <mergeCell ref="D35:E35"/>
    <mergeCell ref="F35:G35"/>
    <mergeCell ref="H35:H36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67"/>
  <dimension ref="A6:L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8" width="12.42578125" style="3" bestFit="1" customWidth="1"/>
    <col min="9" max="9" width="9.28515625" style="3" customWidth="1"/>
    <col min="10" max="10" width="12.42578125" style="3" bestFit="1" customWidth="1"/>
    <col min="11" max="11" width="9.28515625" style="3" customWidth="1"/>
    <col min="12" max="16384" width="11.42578125" style="2"/>
  </cols>
  <sheetData>
    <row r="6" spans="1:12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:12" ht="15" customHeight="1" x14ac:dyDescent="0.2">
      <c r="A7" s="41" t="s">
        <v>363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1"/>
    </row>
    <row r="11" spans="1:12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</row>
    <row r="12" spans="1:12" ht="20.25" customHeight="1" x14ac:dyDescent="0.2">
      <c r="A12" s="286"/>
      <c r="B12" s="279">
        <v>1</v>
      </c>
      <c r="C12" s="280"/>
      <c r="D12" s="279">
        <v>2</v>
      </c>
      <c r="E12" s="280"/>
      <c r="F12" s="279">
        <v>3</v>
      </c>
      <c r="G12" s="280"/>
      <c r="H12" s="279">
        <v>4</v>
      </c>
      <c r="I12" s="280"/>
      <c r="J12" s="288">
        <v>5</v>
      </c>
      <c r="K12" s="280"/>
      <c r="L12" s="281" t="s">
        <v>3</v>
      </c>
    </row>
    <row r="13" spans="1:12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282"/>
    </row>
    <row r="14" spans="1:12" x14ac:dyDescent="0.2">
      <c r="A14" s="48" t="s">
        <v>154</v>
      </c>
      <c r="B14" s="39">
        <v>43557</v>
      </c>
      <c r="C14" s="38">
        <v>1.9735277153393446E-2</v>
      </c>
      <c r="D14" s="39">
        <v>82019</v>
      </c>
      <c r="E14" s="38">
        <v>3.7162056543016672E-2</v>
      </c>
      <c r="F14" s="39">
        <v>413491</v>
      </c>
      <c r="G14" s="38">
        <v>0.18734897916371213</v>
      </c>
      <c r="H14" s="39">
        <v>624994</v>
      </c>
      <c r="I14" s="38">
        <v>0.28317904835521235</v>
      </c>
      <c r="J14" s="39">
        <v>1043002</v>
      </c>
      <c r="K14" s="38">
        <v>0.47257463878466544</v>
      </c>
      <c r="L14" s="37">
        <v>2207063</v>
      </c>
    </row>
    <row r="15" spans="1:12" x14ac:dyDescent="0.2">
      <c r="A15" s="7" t="s">
        <v>1</v>
      </c>
      <c r="B15" s="9">
        <v>19885</v>
      </c>
      <c r="C15" s="18">
        <v>1.7795011490467565E-2</v>
      </c>
      <c r="D15" s="9">
        <v>34447</v>
      </c>
      <c r="E15" s="18">
        <v>3.0826490360177834E-2</v>
      </c>
      <c r="F15" s="9">
        <v>201808</v>
      </c>
      <c r="G15" s="18">
        <v>0.18059721794660691</v>
      </c>
      <c r="H15" s="9">
        <v>314569</v>
      </c>
      <c r="I15" s="18">
        <v>0.28150661149333123</v>
      </c>
      <c r="J15" s="9">
        <v>546738</v>
      </c>
      <c r="K15" s="18">
        <v>0.48927377381318859</v>
      </c>
      <c r="L15" s="10">
        <v>1117448</v>
      </c>
    </row>
    <row r="16" spans="1:12" x14ac:dyDescent="0.2">
      <c r="A16" s="36" t="s">
        <v>2</v>
      </c>
      <c r="B16" s="35">
        <v>23672</v>
      </c>
      <c r="C16" s="34">
        <v>2.1725084800516881E-2</v>
      </c>
      <c r="D16" s="35">
        <v>47572</v>
      </c>
      <c r="E16" s="34">
        <v>4.3659417629697064E-2</v>
      </c>
      <c r="F16" s="35">
        <v>211683</v>
      </c>
      <c r="G16" s="34">
        <v>0.1942730282962071</v>
      </c>
      <c r="H16" s="35">
        <v>310425</v>
      </c>
      <c r="I16" s="34">
        <v>0.28489394428863013</v>
      </c>
      <c r="J16" s="35">
        <v>496264</v>
      </c>
      <c r="K16" s="34">
        <v>0.45544852498494881</v>
      </c>
      <c r="L16" s="33">
        <v>1089616</v>
      </c>
    </row>
    <row r="17" spans="1:12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x14ac:dyDescent="0.2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12" customHeight="1" x14ac:dyDescent="0.2">
      <c r="A19" s="266" t="s">
        <v>6</v>
      </c>
      <c r="B19" s="279">
        <v>1</v>
      </c>
      <c r="C19" s="280"/>
      <c r="D19" s="279">
        <v>2</v>
      </c>
      <c r="E19" s="280"/>
      <c r="F19" s="279">
        <v>3</v>
      </c>
      <c r="G19" s="280"/>
      <c r="H19" s="279">
        <v>4</v>
      </c>
      <c r="I19" s="280"/>
      <c r="J19" s="288">
        <v>5</v>
      </c>
      <c r="K19" s="280"/>
      <c r="L19" s="281" t="s">
        <v>3</v>
      </c>
    </row>
    <row r="20" spans="1:12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282"/>
    </row>
    <row r="21" spans="1:12" x14ac:dyDescent="0.2">
      <c r="A21" s="61" t="s">
        <v>151</v>
      </c>
      <c r="B21" s="31">
        <v>15127</v>
      </c>
      <c r="C21" s="22">
        <v>2.5012938867365449E-2</v>
      </c>
      <c r="D21" s="31">
        <v>20023</v>
      </c>
      <c r="E21" s="22">
        <v>3.310861869116536E-2</v>
      </c>
      <c r="F21" s="31">
        <v>131727</v>
      </c>
      <c r="G21" s="22">
        <v>0.21781446408286168</v>
      </c>
      <c r="H21" s="31">
        <v>177420</v>
      </c>
      <c r="I21" s="22">
        <v>0.29336918185020017</v>
      </c>
      <c r="J21" s="31">
        <v>260471</v>
      </c>
      <c r="K21" s="22">
        <v>0.43069645003778317</v>
      </c>
      <c r="L21" s="21">
        <v>604767</v>
      </c>
    </row>
    <row r="22" spans="1:12" x14ac:dyDescent="0.2">
      <c r="A22" s="7" t="s">
        <v>7</v>
      </c>
      <c r="B22" s="9">
        <v>24609</v>
      </c>
      <c r="C22" s="18">
        <v>1.7581926102898101E-2</v>
      </c>
      <c r="D22" s="9">
        <v>56961</v>
      </c>
      <c r="E22" s="18">
        <v>4.0695846753105717E-2</v>
      </c>
      <c r="F22" s="9">
        <v>254093</v>
      </c>
      <c r="G22" s="18">
        <v>0.18153701285154564</v>
      </c>
      <c r="H22" s="9">
        <v>404820</v>
      </c>
      <c r="I22" s="18">
        <v>0.28922407757223817</v>
      </c>
      <c r="J22" s="9">
        <v>659194</v>
      </c>
      <c r="K22" s="18">
        <v>0.47096185117127104</v>
      </c>
      <c r="L22" s="10">
        <v>1399676</v>
      </c>
    </row>
    <row r="23" spans="1:12" x14ac:dyDescent="0.2">
      <c r="A23" s="36" t="s">
        <v>8</v>
      </c>
      <c r="B23" s="35">
        <v>3822</v>
      </c>
      <c r="C23" s="34">
        <v>1.886289606159313E-2</v>
      </c>
      <c r="D23" s="35">
        <v>5036</v>
      </c>
      <c r="E23" s="34">
        <v>2.4854407264830718E-2</v>
      </c>
      <c r="F23" s="35">
        <v>27671</v>
      </c>
      <c r="G23" s="34">
        <v>0.13656598558878688</v>
      </c>
      <c r="H23" s="35">
        <v>42754</v>
      </c>
      <c r="I23" s="34">
        <v>0.21100582370940676</v>
      </c>
      <c r="J23" s="35">
        <v>123337</v>
      </c>
      <c r="K23" s="34">
        <v>0.60871088737538248</v>
      </c>
      <c r="L23" s="33">
        <v>202620</v>
      </c>
    </row>
    <row r="24" spans="1:12" x14ac:dyDescent="0.2">
      <c r="A24" s="2" t="s">
        <v>25</v>
      </c>
    </row>
    <row r="27" spans="1:12" ht="12" customHeight="1" x14ac:dyDescent="0.2">
      <c r="A27" s="266" t="s">
        <v>13</v>
      </c>
      <c r="B27" s="279">
        <v>1</v>
      </c>
      <c r="C27" s="280"/>
      <c r="D27" s="279">
        <v>2</v>
      </c>
      <c r="E27" s="280"/>
      <c r="F27" s="279">
        <v>3</v>
      </c>
      <c r="G27" s="280"/>
      <c r="H27" s="279">
        <v>4</v>
      </c>
      <c r="I27" s="280"/>
      <c r="J27" s="288">
        <v>5</v>
      </c>
      <c r="K27" s="280"/>
      <c r="L27" s="281" t="s">
        <v>3</v>
      </c>
    </row>
    <row r="28" spans="1:12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282"/>
    </row>
    <row r="29" spans="1:12" x14ac:dyDescent="0.2">
      <c r="A29" s="61" t="s">
        <v>14</v>
      </c>
      <c r="B29" s="23">
        <v>3639</v>
      </c>
      <c r="C29" s="22">
        <v>4.6818912833708586E-2</v>
      </c>
      <c r="D29" s="23">
        <v>2211</v>
      </c>
      <c r="E29" s="22">
        <v>2.8446445802508845E-2</v>
      </c>
      <c r="F29" s="23">
        <v>10351</v>
      </c>
      <c r="G29" s="22">
        <v>0.13317465422965583</v>
      </c>
      <c r="H29" s="23">
        <v>35448</v>
      </c>
      <c r="I29" s="22">
        <v>0.4560694757156642</v>
      </c>
      <c r="J29" s="23">
        <v>26076</v>
      </c>
      <c r="K29" s="22">
        <v>0.33549051141846253</v>
      </c>
      <c r="L29" s="21">
        <v>77725</v>
      </c>
    </row>
    <row r="30" spans="1:12" x14ac:dyDescent="0.2">
      <c r="A30" s="7" t="s">
        <v>15</v>
      </c>
      <c r="B30" s="26">
        <v>5229</v>
      </c>
      <c r="C30" s="18">
        <v>2.5149095806079262E-2</v>
      </c>
      <c r="D30" s="26">
        <v>6572</v>
      </c>
      <c r="E30" s="18">
        <v>3.1608310888803386E-2</v>
      </c>
      <c r="F30" s="26">
        <v>39964</v>
      </c>
      <c r="G30" s="18">
        <v>0.1922085417468257</v>
      </c>
      <c r="H30" s="26">
        <v>60649</v>
      </c>
      <c r="I30" s="18">
        <v>0.29169392073874567</v>
      </c>
      <c r="J30" s="26">
        <v>95506</v>
      </c>
      <c r="K30" s="18">
        <v>0.459340130819546</v>
      </c>
      <c r="L30" s="10">
        <v>207920</v>
      </c>
    </row>
    <row r="31" spans="1:12" x14ac:dyDescent="0.2">
      <c r="A31" s="30" t="s">
        <v>16</v>
      </c>
      <c r="B31" s="25">
        <v>1862</v>
      </c>
      <c r="C31" s="29">
        <v>4.9418758957481823E-3</v>
      </c>
      <c r="D31" s="25">
        <v>18390</v>
      </c>
      <c r="E31" s="29">
        <v>4.8808323159403366E-2</v>
      </c>
      <c r="F31" s="25">
        <v>76816</v>
      </c>
      <c r="G31" s="29">
        <v>0.20387494028345454</v>
      </c>
      <c r="H31" s="25">
        <v>109745</v>
      </c>
      <c r="I31" s="29">
        <v>0.29127076808747809</v>
      </c>
      <c r="J31" s="25">
        <v>169967</v>
      </c>
      <c r="K31" s="29">
        <v>0.45110409257391582</v>
      </c>
      <c r="L31" s="24">
        <v>376780</v>
      </c>
    </row>
    <row r="32" spans="1:12" x14ac:dyDescent="0.2">
      <c r="A32" s="8" t="s">
        <v>17</v>
      </c>
      <c r="B32" s="13">
        <v>32828</v>
      </c>
      <c r="C32" s="19">
        <v>2.1272404453026788E-2</v>
      </c>
      <c r="D32" s="13">
        <v>53876</v>
      </c>
      <c r="E32" s="19">
        <v>3.4911418981091485E-2</v>
      </c>
      <c r="F32" s="13">
        <v>286360</v>
      </c>
      <c r="G32" s="19">
        <v>0.18556006272598852</v>
      </c>
      <c r="H32" s="13">
        <v>418766</v>
      </c>
      <c r="I32" s="19">
        <v>0.27135858788766348</v>
      </c>
      <c r="J32" s="13">
        <v>751391</v>
      </c>
      <c r="K32" s="19">
        <v>0.48689817394797891</v>
      </c>
      <c r="L32" s="11">
        <v>1543220</v>
      </c>
    </row>
    <row r="33" spans="1:11" x14ac:dyDescent="0.2">
      <c r="A33" s="2" t="s">
        <v>25</v>
      </c>
    </row>
    <row r="36" spans="1:1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</row>
    <row r="46" spans="1:11" x14ac:dyDescent="0.2">
      <c r="C46" s="16"/>
      <c r="D46" s="16"/>
      <c r="E46" s="16"/>
      <c r="F46" s="16"/>
      <c r="G46" s="16"/>
      <c r="H46" s="16"/>
      <c r="I46" s="16"/>
      <c r="J46" s="17"/>
    </row>
    <row r="47" spans="1:11" x14ac:dyDescent="0.2">
      <c r="C47" s="16"/>
      <c r="D47" s="16"/>
      <c r="E47" s="16"/>
      <c r="F47" s="16"/>
      <c r="G47" s="16"/>
      <c r="H47" s="16"/>
      <c r="I47" s="16"/>
      <c r="K47" s="16"/>
    </row>
    <row r="49" spans="3:9" x14ac:dyDescent="0.2">
      <c r="C49" s="16"/>
      <c r="D49" s="16"/>
      <c r="E49" s="16"/>
      <c r="F49" s="16"/>
      <c r="G49" s="16"/>
      <c r="H49" s="16"/>
      <c r="I49" s="16"/>
    </row>
  </sheetData>
  <mergeCells count="23">
    <mergeCell ref="L19:L20"/>
    <mergeCell ref="H19:I19"/>
    <mergeCell ref="A6:L6"/>
    <mergeCell ref="A11:A13"/>
    <mergeCell ref="B11:L11"/>
    <mergeCell ref="B12:C12"/>
    <mergeCell ref="D12:E12"/>
    <mergeCell ref="F12:G12"/>
    <mergeCell ref="J12:K12"/>
    <mergeCell ref="L12:L13"/>
    <mergeCell ref="H12:I12"/>
    <mergeCell ref="A19:A20"/>
    <mergeCell ref="B19:C19"/>
    <mergeCell ref="D19:E19"/>
    <mergeCell ref="F19:G19"/>
    <mergeCell ref="J19:K19"/>
    <mergeCell ref="L27:L28"/>
    <mergeCell ref="H27:I27"/>
    <mergeCell ref="A27:A28"/>
    <mergeCell ref="B27:C27"/>
    <mergeCell ref="D27:E27"/>
    <mergeCell ref="F27:G27"/>
    <mergeCell ref="J27:K27"/>
  </mergeCells>
  <pageMargins left="0.75" right="0.75" top="1" bottom="1" header="0" footer="0"/>
  <pageSetup orientation="portrait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oja68"/>
  <dimension ref="A6:L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8" width="12.42578125" style="3" bestFit="1" customWidth="1"/>
    <col min="9" max="9" width="9.28515625" style="3" customWidth="1"/>
    <col min="10" max="10" width="12.42578125" style="3" bestFit="1" customWidth="1"/>
    <col min="11" max="11" width="9.28515625" style="3" customWidth="1"/>
    <col min="12" max="16384" width="11.42578125" style="2"/>
  </cols>
  <sheetData>
    <row r="6" spans="1:12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:12" ht="15" customHeight="1" x14ac:dyDescent="0.2">
      <c r="A7" s="41" t="s">
        <v>364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1"/>
    </row>
    <row r="11" spans="1:12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</row>
    <row r="12" spans="1:12" ht="20.25" customHeight="1" x14ac:dyDescent="0.2">
      <c r="A12" s="286"/>
      <c r="B12" s="279">
        <v>1</v>
      </c>
      <c r="C12" s="280"/>
      <c r="D12" s="279">
        <v>2</v>
      </c>
      <c r="E12" s="280"/>
      <c r="F12" s="279">
        <v>3</v>
      </c>
      <c r="G12" s="280"/>
      <c r="H12" s="279">
        <v>4</v>
      </c>
      <c r="I12" s="280"/>
      <c r="J12" s="288">
        <v>5</v>
      </c>
      <c r="K12" s="280"/>
      <c r="L12" s="290" t="s">
        <v>3</v>
      </c>
    </row>
    <row r="13" spans="1:12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282"/>
    </row>
    <row r="14" spans="1:12" x14ac:dyDescent="0.2">
      <c r="A14" s="48" t="s">
        <v>154</v>
      </c>
      <c r="B14" s="39">
        <v>1250247</v>
      </c>
      <c r="C14" s="38">
        <v>0.56647544723462806</v>
      </c>
      <c r="D14" s="39">
        <v>542807</v>
      </c>
      <c r="E14" s="38">
        <v>0.24594087255325289</v>
      </c>
      <c r="F14" s="39">
        <v>250733</v>
      </c>
      <c r="G14" s="38">
        <v>0.11360482233629035</v>
      </c>
      <c r="H14" s="39">
        <v>115889</v>
      </c>
      <c r="I14" s="38">
        <v>5.2508242854870928E-2</v>
      </c>
      <c r="J14" s="39">
        <v>47387</v>
      </c>
      <c r="K14" s="38">
        <v>2.1470615020957717E-2</v>
      </c>
      <c r="L14" s="37">
        <v>2207063</v>
      </c>
    </row>
    <row r="15" spans="1:12" x14ac:dyDescent="0.2">
      <c r="A15" s="7" t="s">
        <v>1</v>
      </c>
      <c r="B15" s="9">
        <v>637058</v>
      </c>
      <c r="C15" s="18">
        <v>0.57010080111110317</v>
      </c>
      <c r="D15" s="9">
        <v>281339</v>
      </c>
      <c r="E15" s="18">
        <v>0.25176920984242668</v>
      </c>
      <c r="F15" s="9">
        <v>121239</v>
      </c>
      <c r="G15" s="18">
        <v>0.10849632376629606</v>
      </c>
      <c r="H15" s="9">
        <v>53910</v>
      </c>
      <c r="I15" s="18">
        <v>4.8243855642499694E-2</v>
      </c>
      <c r="J15" s="9">
        <v>23902</v>
      </c>
      <c r="K15" s="18">
        <v>2.1389809637674416E-2</v>
      </c>
      <c r="L15" s="10">
        <v>1117448</v>
      </c>
    </row>
    <row r="16" spans="1:12" x14ac:dyDescent="0.2">
      <c r="A16" s="36" t="s">
        <v>2</v>
      </c>
      <c r="B16" s="35">
        <v>613189</v>
      </c>
      <c r="C16" s="34">
        <v>0.56275697126327073</v>
      </c>
      <c r="D16" s="35">
        <v>261468</v>
      </c>
      <c r="E16" s="34">
        <v>0.23996343666025463</v>
      </c>
      <c r="F16" s="35">
        <v>129494</v>
      </c>
      <c r="G16" s="34">
        <v>0.11884370273564265</v>
      </c>
      <c r="H16" s="35">
        <v>61979</v>
      </c>
      <c r="I16" s="34">
        <v>5.6881506879487821E-2</v>
      </c>
      <c r="J16" s="35">
        <v>23486</v>
      </c>
      <c r="K16" s="34">
        <v>2.1554382461344179E-2</v>
      </c>
      <c r="L16" s="33">
        <v>1089616</v>
      </c>
    </row>
    <row r="17" spans="1:12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x14ac:dyDescent="0.2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12" customHeight="1" x14ac:dyDescent="0.2">
      <c r="A19" s="266" t="s">
        <v>6</v>
      </c>
      <c r="B19" s="279">
        <v>1</v>
      </c>
      <c r="C19" s="280"/>
      <c r="D19" s="279">
        <v>2</v>
      </c>
      <c r="E19" s="280"/>
      <c r="F19" s="279">
        <v>3</v>
      </c>
      <c r="G19" s="280"/>
      <c r="H19" s="279">
        <v>4</v>
      </c>
      <c r="I19" s="280"/>
      <c r="J19" s="288">
        <v>5</v>
      </c>
      <c r="K19" s="280"/>
      <c r="L19" s="281" t="s">
        <v>3</v>
      </c>
    </row>
    <row r="20" spans="1:12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282"/>
    </row>
    <row r="21" spans="1:12" x14ac:dyDescent="0.2">
      <c r="A21" s="61" t="s">
        <v>151</v>
      </c>
      <c r="B21" s="31">
        <v>338213</v>
      </c>
      <c r="C21" s="22">
        <v>0.55924513076937066</v>
      </c>
      <c r="D21" s="31">
        <v>156751</v>
      </c>
      <c r="E21" s="22">
        <v>0.25919238318228344</v>
      </c>
      <c r="F21" s="31">
        <v>68158</v>
      </c>
      <c r="G21" s="22">
        <v>0.11270125519414916</v>
      </c>
      <c r="H21" s="31">
        <v>26748</v>
      </c>
      <c r="I21" s="22">
        <v>4.4228603743259799E-2</v>
      </c>
      <c r="J21" s="31">
        <v>14897</v>
      </c>
      <c r="K21" s="22">
        <v>2.4632627110936941E-2</v>
      </c>
      <c r="L21" s="21">
        <v>604767</v>
      </c>
    </row>
    <row r="22" spans="1:12" x14ac:dyDescent="0.2">
      <c r="A22" s="7" t="s">
        <v>7</v>
      </c>
      <c r="B22" s="9">
        <v>776239</v>
      </c>
      <c r="C22" s="18">
        <v>0.55458477533372008</v>
      </c>
      <c r="D22" s="9">
        <v>343060</v>
      </c>
      <c r="E22" s="18">
        <v>0.24509958018855793</v>
      </c>
      <c r="F22" s="9">
        <v>168648</v>
      </c>
      <c r="G22" s="18">
        <v>0.12049074214318171</v>
      </c>
      <c r="H22" s="9">
        <v>83982</v>
      </c>
      <c r="I22" s="18">
        <v>6.0001028809524487E-2</v>
      </c>
      <c r="J22" s="9">
        <v>27747</v>
      </c>
      <c r="K22" s="18">
        <v>1.982387352501579E-2</v>
      </c>
      <c r="L22" s="10">
        <v>1399676</v>
      </c>
    </row>
    <row r="23" spans="1:12" x14ac:dyDescent="0.2">
      <c r="A23" s="36" t="s">
        <v>8</v>
      </c>
      <c r="B23" s="35">
        <v>135795</v>
      </c>
      <c r="C23" s="34">
        <v>0.67019543973941365</v>
      </c>
      <c r="D23" s="35">
        <v>42996</v>
      </c>
      <c r="E23" s="34">
        <v>0.21220017767249039</v>
      </c>
      <c r="F23" s="35">
        <v>13927</v>
      </c>
      <c r="G23" s="34">
        <v>6.8734577040765965E-2</v>
      </c>
      <c r="H23" s="35">
        <v>5160</v>
      </c>
      <c r="I23" s="34">
        <v>2.5466390287237194E-2</v>
      </c>
      <c r="J23" s="35">
        <v>4743</v>
      </c>
      <c r="K23" s="34">
        <v>2.3408350607047674E-2</v>
      </c>
      <c r="L23" s="33">
        <v>202620</v>
      </c>
    </row>
    <row r="24" spans="1:12" x14ac:dyDescent="0.2">
      <c r="A24" s="2" t="s">
        <v>25</v>
      </c>
    </row>
    <row r="27" spans="1:12" ht="12" customHeight="1" x14ac:dyDescent="0.2">
      <c r="A27" s="266" t="s">
        <v>13</v>
      </c>
      <c r="B27" s="279">
        <v>1</v>
      </c>
      <c r="C27" s="280"/>
      <c r="D27" s="279">
        <v>2</v>
      </c>
      <c r="E27" s="280"/>
      <c r="F27" s="279">
        <v>3</v>
      </c>
      <c r="G27" s="280"/>
      <c r="H27" s="279">
        <v>4</v>
      </c>
      <c r="I27" s="280"/>
      <c r="J27" s="288">
        <v>5</v>
      </c>
      <c r="K27" s="280"/>
      <c r="L27" s="281" t="s">
        <v>3</v>
      </c>
    </row>
    <row r="28" spans="1:12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282"/>
    </row>
    <row r="29" spans="1:12" x14ac:dyDescent="0.2">
      <c r="A29" s="61" t="s">
        <v>14</v>
      </c>
      <c r="B29" s="23">
        <v>50750</v>
      </c>
      <c r="C29" s="22">
        <v>0.65294306851077522</v>
      </c>
      <c r="D29" s="23">
        <v>12257</v>
      </c>
      <c r="E29" s="22">
        <v>0.15769700868446446</v>
      </c>
      <c r="F29" s="23">
        <v>5012</v>
      </c>
      <c r="G29" s="22">
        <v>6.4483756834995173E-2</v>
      </c>
      <c r="H29" s="23">
        <v>6894</v>
      </c>
      <c r="I29" s="22">
        <v>8.8697330331296231E-2</v>
      </c>
      <c r="J29" s="23">
        <v>2812</v>
      </c>
      <c r="K29" s="22">
        <v>3.6178835638468958E-2</v>
      </c>
      <c r="L29" s="21">
        <v>77725</v>
      </c>
    </row>
    <row r="30" spans="1:12" x14ac:dyDescent="0.2">
      <c r="A30" s="7" t="s">
        <v>15</v>
      </c>
      <c r="B30" s="26">
        <v>113902</v>
      </c>
      <c r="C30" s="18">
        <v>0.54781646787225857</v>
      </c>
      <c r="D30" s="26">
        <v>54627</v>
      </c>
      <c r="E30" s="18">
        <v>0.26273085802231627</v>
      </c>
      <c r="F30" s="26">
        <v>26016</v>
      </c>
      <c r="G30" s="18">
        <v>0.12512504809542133</v>
      </c>
      <c r="H30" s="26">
        <v>8887</v>
      </c>
      <c r="I30" s="18">
        <v>4.2742400923432088E-2</v>
      </c>
      <c r="J30" s="26">
        <v>4487</v>
      </c>
      <c r="K30" s="18">
        <v>2.1580415544440169E-2</v>
      </c>
      <c r="L30" s="10">
        <v>207920</v>
      </c>
    </row>
    <row r="31" spans="1:12" x14ac:dyDescent="0.2">
      <c r="A31" s="30" t="s">
        <v>16</v>
      </c>
      <c r="B31" s="25">
        <v>186588</v>
      </c>
      <c r="C31" s="29">
        <v>0.49521736822548967</v>
      </c>
      <c r="D31" s="25">
        <v>102029</v>
      </c>
      <c r="E31" s="29">
        <v>0.27079197409628963</v>
      </c>
      <c r="F31" s="25">
        <v>49747</v>
      </c>
      <c r="G31" s="29">
        <v>0.13203195498699508</v>
      </c>
      <c r="H31" s="25">
        <v>30291</v>
      </c>
      <c r="I31" s="29">
        <v>8.0394394606932429E-2</v>
      </c>
      <c r="J31" s="25">
        <v>8125</v>
      </c>
      <c r="K31" s="29">
        <v>2.1564308084293222E-2</v>
      </c>
      <c r="L31" s="24">
        <v>376780</v>
      </c>
    </row>
    <row r="32" spans="1:12" x14ac:dyDescent="0.2">
      <c r="A32" s="8" t="s">
        <v>17</v>
      </c>
      <c r="B32" s="13">
        <v>897899</v>
      </c>
      <c r="C32" s="19">
        <v>0.58183473516413731</v>
      </c>
      <c r="D32" s="13">
        <v>373585</v>
      </c>
      <c r="E32" s="19">
        <v>0.24208149194541284</v>
      </c>
      <c r="F32" s="13">
        <v>169957</v>
      </c>
      <c r="G32" s="19">
        <v>0.11013141353792719</v>
      </c>
      <c r="H32" s="13">
        <v>69817</v>
      </c>
      <c r="I32" s="19">
        <v>4.5241119218257929E-2</v>
      </c>
      <c r="J32" s="13">
        <v>31963</v>
      </c>
      <c r="K32" s="19">
        <v>2.0711888130013865E-2</v>
      </c>
      <c r="L32" s="11">
        <v>1543220</v>
      </c>
    </row>
    <row r="33" spans="1:11" x14ac:dyDescent="0.2">
      <c r="A33" s="2" t="s">
        <v>25</v>
      </c>
    </row>
    <row r="36" spans="1:1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</row>
    <row r="46" spans="1:11" x14ac:dyDescent="0.2">
      <c r="C46" s="16"/>
      <c r="D46" s="16"/>
      <c r="E46" s="16"/>
      <c r="F46" s="16"/>
      <c r="G46" s="16"/>
      <c r="H46" s="16"/>
      <c r="I46" s="16"/>
      <c r="J46" s="17"/>
    </row>
    <row r="47" spans="1:11" x14ac:dyDescent="0.2">
      <c r="C47" s="16"/>
      <c r="D47" s="16"/>
      <c r="E47" s="16"/>
      <c r="F47" s="16"/>
      <c r="G47" s="16"/>
      <c r="H47" s="16"/>
      <c r="I47" s="16"/>
      <c r="K47" s="16"/>
    </row>
    <row r="49" spans="3:9" x14ac:dyDescent="0.2">
      <c r="C49" s="16"/>
      <c r="D49" s="16"/>
      <c r="E49" s="16"/>
      <c r="F49" s="16"/>
      <c r="G49" s="16"/>
      <c r="H49" s="16"/>
      <c r="I49" s="16"/>
    </row>
  </sheetData>
  <mergeCells count="23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19:A20"/>
    <mergeCell ref="B19:C19"/>
    <mergeCell ref="D19:E19"/>
    <mergeCell ref="F19:G19"/>
    <mergeCell ref="H19:I19"/>
    <mergeCell ref="J19:K19"/>
    <mergeCell ref="L27:L28"/>
    <mergeCell ref="A27:A28"/>
    <mergeCell ref="B27:C27"/>
    <mergeCell ref="D27:E27"/>
    <mergeCell ref="F27:G27"/>
    <mergeCell ref="H27:I27"/>
    <mergeCell ref="J27:K27"/>
  </mergeCells>
  <pageMargins left="0.75" right="0.75" top="1" bottom="1" header="0" footer="0"/>
  <pageSetup orientation="portrait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oja69"/>
  <dimension ref="A6:Y49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9.28515625" style="3" customWidth="1"/>
    <col min="4" max="4" width="12.42578125" style="3" bestFit="1" customWidth="1"/>
    <col min="5" max="5" width="9.28515625" style="3" customWidth="1"/>
    <col min="6" max="6" width="12.42578125" style="3" bestFit="1" customWidth="1"/>
    <col min="7" max="7" width="9.28515625" style="3" customWidth="1"/>
    <col min="8" max="8" width="12.42578125" style="3" bestFit="1" customWidth="1"/>
    <col min="9" max="9" width="9.28515625" style="3" customWidth="1"/>
    <col min="10" max="10" width="12.42578125" style="3" bestFit="1" customWidth="1"/>
    <col min="11" max="11" width="9.28515625" style="3" customWidth="1"/>
    <col min="12" max="12" width="12.42578125" style="3" bestFit="1" customWidth="1"/>
    <col min="13" max="13" width="9.28515625" style="3" customWidth="1"/>
    <col min="14" max="14" width="12.42578125" style="3" bestFit="1" customWidth="1"/>
    <col min="15" max="15" width="9.28515625" style="3" customWidth="1"/>
    <col min="16" max="16" width="12.42578125" style="3" bestFit="1" customWidth="1"/>
    <col min="17" max="17" width="9.28515625" style="3" customWidth="1"/>
    <col min="18" max="18" width="12.42578125" style="3" bestFit="1" customWidth="1"/>
    <col min="19" max="19" width="9.28515625" style="3" customWidth="1"/>
    <col min="20" max="20" width="12.42578125" style="3" bestFit="1" customWidth="1"/>
    <col min="21" max="21" width="9.28515625" style="3" customWidth="1"/>
    <col min="22" max="22" width="12.42578125" style="3" bestFit="1" customWidth="1"/>
    <col min="23" max="23" width="9.28515625" style="3" customWidth="1"/>
    <col min="24" max="16384" width="11.42578125" style="2"/>
  </cols>
  <sheetData>
    <row r="6" spans="1:24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</row>
    <row r="7" spans="1:24" ht="15" customHeight="1" x14ac:dyDescent="0.2">
      <c r="A7" s="41" t="s">
        <v>365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1"/>
    </row>
    <row r="11" spans="1:24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</row>
    <row r="12" spans="1:24" ht="20.25" customHeight="1" x14ac:dyDescent="0.2">
      <c r="A12" s="286"/>
      <c r="B12" s="319" t="s">
        <v>301</v>
      </c>
      <c r="C12" s="319"/>
      <c r="D12" s="319" t="s">
        <v>302</v>
      </c>
      <c r="E12" s="319"/>
      <c r="F12" s="319" t="s">
        <v>303</v>
      </c>
      <c r="G12" s="319"/>
      <c r="H12" s="319" t="s">
        <v>304</v>
      </c>
      <c r="I12" s="319"/>
      <c r="J12" s="319" t="s">
        <v>305</v>
      </c>
      <c r="K12" s="319"/>
      <c r="L12" s="319" t="s">
        <v>306</v>
      </c>
      <c r="M12" s="319"/>
      <c r="N12" s="319" t="s">
        <v>307</v>
      </c>
      <c r="O12" s="319"/>
      <c r="P12" s="319" t="s">
        <v>308</v>
      </c>
      <c r="Q12" s="319"/>
      <c r="R12" s="319" t="s">
        <v>309</v>
      </c>
      <c r="S12" s="319"/>
      <c r="T12" s="319" t="s">
        <v>22</v>
      </c>
      <c r="U12" s="319"/>
      <c r="V12" s="320" t="s">
        <v>310</v>
      </c>
      <c r="W12" s="320"/>
      <c r="X12" s="290" t="s">
        <v>3</v>
      </c>
    </row>
    <row r="13" spans="1:24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46" t="s">
        <v>18</v>
      </c>
      <c r="S13" s="47" t="s">
        <v>4</v>
      </c>
      <c r="T13" s="46" t="s">
        <v>18</v>
      </c>
      <c r="U13" s="47" t="s">
        <v>4</v>
      </c>
      <c r="V13" s="46" t="s">
        <v>18</v>
      </c>
      <c r="W13" s="47" t="s">
        <v>4</v>
      </c>
      <c r="X13" s="282"/>
    </row>
    <row r="14" spans="1:24" x14ac:dyDescent="0.2">
      <c r="A14" s="48" t="s">
        <v>154</v>
      </c>
      <c r="B14" s="39">
        <v>145650</v>
      </c>
      <c r="C14" s="38">
        <v>6.5964972667448676E-2</v>
      </c>
      <c r="D14" s="39">
        <v>244226</v>
      </c>
      <c r="E14" s="38">
        <v>0.1106101024008261</v>
      </c>
      <c r="F14" s="39">
        <v>6104</v>
      </c>
      <c r="G14" s="38">
        <v>2.764505274027509E-3</v>
      </c>
      <c r="H14" s="39">
        <v>7869</v>
      </c>
      <c r="I14" s="38">
        <v>3.5638748363896575E-3</v>
      </c>
      <c r="J14" s="39">
        <v>5679</v>
      </c>
      <c r="K14" s="38">
        <v>2.5720225182179267E-3</v>
      </c>
      <c r="L14" s="39">
        <v>565</v>
      </c>
      <c r="M14" s="38">
        <v>2.5588884007626844E-4</v>
      </c>
      <c r="N14" s="39">
        <v>860</v>
      </c>
      <c r="O14" s="38">
        <v>3.8949451763821392E-4</v>
      </c>
      <c r="P14" s="39">
        <v>1451</v>
      </c>
      <c r="Q14" s="38">
        <v>6.5715877336400979E-4</v>
      </c>
      <c r="R14" s="39">
        <v>3723</v>
      </c>
      <c r="S14" s="38">
        <v>1.6861489408919424E-3</v>
      </c>
      <c r="T14" s="39">
        <v>507495</v>
      </c>
      <c r="U14" s="38">
        <v>0.2298447909637272</v>
      </c>
      <c r="V14" s="39">
        <v>1304592</v>
      </c>
      <c r="W14" s="38">
        <v>0.59085050204031719</v>
      </c>
      <c r="X14" s="21">
        <v>2207990</v>
      </c>
    </row>
    <row r="15" spans="1:24" x14ac:dyDescent="0.2">
      <c r="A15" s="7" t="s">
        <v>1</v>
      </c>
      <c r="B15" s="9">
        <v>98436</v>
      </c>
      <c r="C15" s="18">
        <v>8.8019350021683831E-2</v>
      </c>
      <c r="D15" s="9">
        <v>107220</v>
      </c>
      <c r="E15" s="18">
        <v>9.587381353696757E-2</v>
      </c>
      <c r="F15" s="9">
        <v>3181</v>
      </c>
      <c r="G15" s="18">
        <v>2.8443816532465385E-3</v>
      </c>
      <c r="H15" s="9">
        <v>4543</v>
      </c>
      <c r="I15" s="18">
        <v>4.0622527037720915E-3</v>
      </c>
      <c r="J15" s="9">
        <v>3381</v>
      </c>
      <c r="K15" s="18">
        <v>3.0232173434852393E-3</v>
      </c>
      <c r="L15" s="9">
        <v>94</v>
      </c>
      <c r="M15" s="18">
        <v>8.4052774412189446E-5</v>
      </c>
      <c r="N15" s="9">
        <v>301</v>
      </c>
      <c r="O15" s="18">
        <v>2.6914771380924491E-4</v>
      </c>
      <c r="P15" s="9">
        <v>704</v>
      </c>
      <c r="Q15" s="18">
        <v>6.295016296402273E-4</v>
      </c>
      <c r="R15" s="9">
        <v>3516</v>
      </c>
      <c r="S15" s="18">
        <v>3.1439314343963626E-3</v>
      </c>
      <c r="T15" s="9">
        <v>257461</v>
      </c>
      <c r="U15" s="18">
        <v>0.23021607822273091</v>
      </c>
      <c r="V15" s="9">
        <v>649172</v>
      </c>
      <c r="W15" s="18">
        <v>0.58047561351818977</v>
      </c>
      <c r="X15" s="10">
        <v>1118345</v>
      </c>
    </row>
    <row r="16" spans="1:24" x14ac:dyDescent="0.2">
      <c r="A16" s="36" t="s">
        <v>2</v>
      </c>
      <c r="B16" s="35">
        <v>47214</v>
      </c>
      <c r="C16" s="34">
        <v>4.3329708299492037E-2</v>
      </c>
      <c r="D16" s="35">
        <v>137006</v>
      </c>
      <c r="E16" s="34">
        <v>0.12573452821790584</v>
      </c>
      <c r="F16" s="35">
        <v>2923</v>
      </c>
      <c r="G16" s="34">
        <v>2.6825250425597329E-3</v>
      </c>
      <c r="H16" s="35">
        <v>3326</v>
      </c>
      <c r="I16" s="34">
        <v>3.0523702673806606E-3</v>
      </c>
      <c r="J16" s="35">
        <v>2298</v>
      </c>
      <c r="K16" s="34">
        <v>2.108943738557053E-3</v>
      </c>
      <c r="L16" s="35">
        <v>471</v>
      </c>
      <c r="M16" s="34">
        <v>4.3225087069641949E-4</v>
      </c>
      <c r="N16" s="35">
        <v>559</v>
      </c>
      <c r="O16" s="34">
        <v>5.1301111829999682E-4</v>
      </c>
      <c r="P16" s="35">
        <v>747</v>
      </c>
      <c r="Q16" s="34">
        <v>6.8554437454400286E-4</v>
      </c>
      <c r="R16" s="35">
        <v>207</v>
      </c>
      <c r="S16" s="34">
        <v>1.8997012788568755E-4</v>
      </c>
      <c r="T16" s="35">
        <v>250034</v>
      </c>
      <c r="U16" s="34">
        <v>0.22946372442400964</v>
      </c>
      <c r="V16" s="35">
        <v>655420</v>
      </c>
      <c r="W16" s="34">
        <v>0.60149865323109819</v>
      </c>
      <c r="X16" s="33">
        <v>1089645</v>
      </c>
    </row>
    <row r="17" spans="1:25" x14ac:dyDescent="0.2">
      <c r="A17" s="2" t="s">
        <v>25</v>
      </c>
      <c r="B17" s="6"/>
      <c r="C17" s="145"/>
      <c r="D17" s="6"/>
      <c r="E17" s="145"/>
      <c r="F17" s="6"/>
      <c r="G17" s="145"/>
      <c r="H17" s="6"/>
      <c r="I17" s="145"/>
      <c r="J17" s="6"/>
      <c r="K17" s="145"/>
      <c r="L17" s="6"/>
      <c r="M17" s="145"/>
      <c r="N17" s="6"/>
      <c r="O17" s="145"/>
      <c r="P17" s="6"/>
      <c r="Q17" s="145"/>
      <c r="R17" s="6"/>
      <c r="S17" s="145"/>
      <c r="T17" s="6"/>
      <c r="U17" s="145"/>
      <c r="V17" s="6"/>
      <c r="W17" s="145"/>
      <c r="X17" s="6"/>
      <c r="Y17" s="145"/>
    </row>
    <row r="18" spans="1:25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5" ht="12" customHeight="1" x14ac:dyDescent="0.2">
      <c r="A19" s="266" t="s">
        <v>6</v>
      </c>
      <c r="B19" s="319" t="s">
        <v>301</v>
      </c>
      <c r="C19" s="319"/>
      <c r="D19" s="319" t="s">
        <v>302</v>
      </c>
      <c r="E19" s="319"/>
      <c r="F19" s="319" t="s">
        <v>303</v>
      </c>
      <c r="G19" s="319"/>
      <c r="H19" s="319" t="s">
        <v>304</v>
      </c>
      <c r="I19" s="319"/>
      <c r="J19" s="319" t="s">
        <v>305</v>
      </c>
      <c r="K19" s="319"/>
      <c r="L19" s="319" t="s">
        <v>306</v>
      </c>
      <c r="M19" s="319"/>
      <c r="N19" s="319" t="s">
        <v>307</v>
      </c>
      <c r="O19" s="319"/>
      <c r="P19" s="319" t="s">
        <v>308</v>
      </c>
      <c r="Q19" s="319"/>
      <c r="R19" s="319" t="s">
        <v>309</v>
      </c>
      <c r="S19" s="319"/>
      <c r="T19" s="319" t="s">
        <v>22</v>
      </c>
      <c r="U19" s="319"/>
      <c r="V19" s="320" t="s">
        <v>310</v>
      </c>
      <c r="W19" s="320"/>
      <c r="X19" s="291" t="s">
        <v>3</v>
      </c>
    </row>
    <row r="20" spans="1:25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46" t="s">
        <v>18</v>
      </c>
      <c r="S20" s="47" t="s">
        <v>4</v>
      </c>
      <c r="T20" s="46" t="s">
        <v>18</v>
      </c>
      <c r="U20" s="47" t="s">
        <v>4</v>
      </c>
      <c r="V20" s="46" t="s">
        <v>18</v>
      </c>
      <c r="W20" s="47" t="s">
        <v>4</v>
      </c>
      <c r="X20" s="291"/>
    </row>
    <row r="21" spans="1:25" x14ac:dyDescent="0.2">
      <c r="A21" s="61" t="s">
        <v>151</v>
      </c>
      <c r="B21" s="31">
        <v>64387</v>
      </c>
      <c r="C21" s="22">
        <v>0.10646579591809738</v>
      </c>
      <c r="D21" s="31">
        <v>46225</v>
      </c>
      <c r="E21" s="22">
        <v>7.6434395395251389E-2</v>
      </c>
      <c r="F21" s="31">
        <v>3404</v>
      </c>
      <c r="G21" s="22">
        <v>5.6286139951419309E-3</v>
      </c>
      <c r="H21" s="31">
        <v>770</v>
      </c>
      <c r="I21" s="22">
        <v>1.2732176193476165E-3</v>
      </c>
      <c r="J21" s="31">
        <v>455</v>
      </c>
      <c r="K21" s="22">
        <v>7.5235586597813709E-4</v>
      </c>
      <c r="L21" s="31">
        <v>534</v>
      </c>
      <c r="M21" s="22">
        <v>8.8298468666445095E-4</v>
      </c>
      <c r="N21" s="31">
        <v>58</v>
      </c>
      <c r="O21" s="22">
        <v>9.5904703795015277E-5</v>
      </c>
      <c r="P21" s="31">
        <v>47</v>
      </c>
      <c r="Q21" s="22">
        <v>7.7715880661477889E-5</v>
      </c>
      <c r="R21" s="31">
        <v>1968</v>
      </c>
      <c r="S21" s="22">
        <v>3.2541458115274147E-3</v>
      </c>
      <c r="T21" s="31">
        <v>144381</v>
      </c>
      <c r="U21" s="22">
        <v>0.23873822480393275</v>
      </c>
      <c r="V21" s="31">
        <v>346292</v>
      </c>
      <c r="W21" s="22">
        <v>0.57260399459626599</v>
      </c>
      <c r="X21" s="21">
        <v>604767</v>
      </c>
    </row>
    <row r="22" spans="1:25" x14ac:dyDescent="0.2">
      <c r="A22" s="7" t="s">
        <v>7</v>
      </c>
      <c r="B22" s="9">
        <v>76042</v>
      </c>
      <c r="C22" s="18">
        <v>5.4292329803663136E-2</v>
      </c>
      <c r="D22" s="9">
        <v>162300</v>
      </c>
      <c r="E22" s="18">
        <v>0.11587866083394081</v>
      </c>
      <c r="F22" s="9">
        <v>2700</v>
      </c>
      <c r="G22" s="18">
        <v>1.9277411229306235E-3</v>
      </c>
      <c r="H22" s="9">
        <v>1715</v>
      </c>
      <c r="I22" s="18">
        <v>1.2244726021577849E-3</v>
      </c>
      <c r="J22" s="9">
        <v>3943</v>
      </c>
      <c r="K22" s="18">
        <v>2.8152160176723885E-3</v>
      </c>
      <c r="L22" s="9">
        <v>0</v>
      </c>
      <c r="M22" s="18">
        <v>0</v>
      </c>
      <c r="N22" s="9">
        <v>801</v>
      </c>
      <c r="O22" s="18">
        <v>5.7189653313608499E-4</v>
      </c>
      <c r="P22" s="9">
        <v>1404</v>
      </c>
      <c r="Q22" s="18">
        <v>1.0024253839239243E-3</v>
      </c>
      <c r="R22" s="9">
        <v>1755</v>
      </c>
      <c r="S22" s="18">
        <v>1.2530317299049053E-3</v>
      </c>
      <c r="T22" s="9">
        <v>316398</v>
      </c>
      <c r="U22" s="18">
        <v>0.22590127252333458</v>
      </c>
      <c r="V22" s="9">
        <v>849321</v>
      </c>
      <c r="W22" s="18">
        <v>0.60639667343280002</v>
      </c>
      <c r="X22" s="10">
        <v>1400603</v>
      </c>
    </row>
    <row r="23" spans="1:25" x14ac:dyDescent="0.2">
      <c r="A23" s="36" t="s">
        <v>8</v>
      </c>
      <c r="B23" s="35">
        <v>5220</v>
      </c>
      <c r="C23" s="34">
        <v>2.576251110453065E-2</v>
      </c>
      <c r="D23" s="35">
        <v>35701</v>
      </c>
      <c r="E23" s="34">
        <v>0.17619682163656106</v>
      </c>
      <c r="F23" s="35">
        <v>0</v>
      </c>
      <c r="G23" s="34">
        <v>0</v>
      </c>
      <c r="H23" s="35">
        <v>5384</v>
      </c>
      <c r="I23" s="34">
        <v>2.6571908005132761E-2</v>
      </c>
      <c r="J23" s="35">
        <v>1281</v>
      </c>
      <c r="K23" s="34">
        <v>6.3221794492152802E-3</v>
      </c>
      <c r="L23" s="35">
        <v>31</v>
      </c>
      <c r="M23" s="34">
        <v>1.529957556016188E-4</v>
      </c>
      <c r="N23" s="35">
        <v>0</v>
      </c>
      <c r="O23" s="34">
        <v>0</v>
      </c>
      <c r="P23" s="35">
        <v>0</v>
      </c>
      <c r="Q23" s="34">
        <v>0</v>
      </c>
      <c r="R23" s="35">
        <v>0</v>
      </c>
      <c r="S23" s="34">
        <v>0</v>
      </c>
      <c r="T23" s="35">
        <v>46716</v>
      </c>
      <c r="U23" s="34">
        <v>0.23055966834468464</v>
      </c>
      <c r="V23" s="35">
        <v>108980</v>
      </c>
      <c r="W23" s="34">
        <v>0.53785411114401338</v>
      </c>
      <c r="X23" s="33">
        <v>202620</v>
      </c>
    </row>
    <row r="24" spans="1:25" x14ac:dyDescent="0.2">
      <c r="A24" s="2" t="s">
        <v>25</v>
      </c>
    </row>
    <row r="27" spans="1:25" ht="12" customHeight="1" x14ac:dyDescent="0.2">
      <c r="A27" s="266" t="s">
        <v>13</v>
      </c>
      <c r="B27" s="303" t="s">
        <v>301</v>
      </c>
      <c r="C27" s="319"/>
      <c r="D27" s="319" t="s">
        <v>302</v>
      </c>
      <c r="E27" s="319"/>
      <c r="F27" s="319" t="s">
        <v>303</v>
      </c>
      <c r="G27" s="319"/>
      <c r="H27" s="319" t="s">
        <v>304</v>
      </c>
      <c r="I27" s="319"/>
      <c r="J27" s="319" t="s">
        <v>305</v>
      </c>
      <c r="K27" s="319"/>
      <c r="L27" s="319" t="s">
        <v>306</v>
      </c>
      <c r="M27" s="319"/>
      <c r="N27" s="319" t="s">
        <v>307</v>
      </c>
      <c r="O27" s="319"/>
      <c r="P27" s="319" t="s">
        <v>308</v>
      </c>
      <c r="Q27" s="319"/>
      <c r="R27" s="319" t="s">
        <v>309</v>
      </c>
      <c r="S27" s="319"/>
      <c r="T27" s="319" t="s">
        <v>22</v>
      </c>
      <c r="U27" s="319"/>
      <c r="V27" s="320" t="s">
        <v>310</v>
      </c>
      <c r="W27" s="320"/>
      <c r="X27" s="291" t="s">
        <v>3</v>
      </c>
    </row>
    <row r="28" spans="1:25" x14ac:dyDescent="0.2">
      <c r="A28" s="268"/>
      <c r="B28" s="83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46" t="s">
        <v>18</v>
      </c>
      <c r="O28" s="47" t="s">
        <v>4</v>
      </c>
      <c r="P28" s="46" t="s">
        <v>18</v>
      </c>
      <c r="Q28" s="47" t="s">
        <v>4</v>
      </c>
      <c r="R28" s="46" t="s">
        <v>18</v>
      </c>
      <c r="S28" s="47" t="s">
        <v>4</v>
      </c>
      <c r="T28" s="46" t="s">
        <v>18</v>
      </c>
      <c r="U28" s="47" t="s">
        <v>4</v>
      </c>
      <c r="V28" s="46" t="s">
        <v>18</v>
      </c>
      <c r="W28" s="47" t="s">
        <v>4</v>
      </c>
      <c r="X28" s="291"/>
    </row>
    <row r="29" spans="1:25" x14ac:dyDescent="0.2">
      <c r="A29" s="61" t="s">
        <v>14</v>
      </c>
      <c r="B29" s="31">
        <v>1982</v>
      </c>
      <c r="C29" s="22">
        <v>2.5500160823415888E-2</v>
      </c>
      <c r="D29" s="31">
        <v>1949</v>
      </c>
      <c r="E29" s="22">
        <v>2.5075587005467997E-2</v>
      </c>
      <c r="F29" s="31">
        <v>76</v>
      </c>
      <c r="G29" s="22">
        <v>9.7780636860726917E-4</v>
      </c>
      <c r="H29" s="31">
        <v>0</v>
      </c>
      <c r="I29" s="22">
        <v>0</v>
      </c>
      <c r="J29" s="31">
        <v>748</v>
      </c>
      <c r="K29" s="22">
        <v>9.6236732068189137E-3</v>
      </c>
      <c r="L29" s="31">
        <v>0</v>
      </c>
      <c r="M29" s="22">
        <v>0</v>
      </c>
      <c r="N29" s="31">
        <v>0</v>
      </c>
      <c r="O29" s="22">
        <v>0</v>
      </c>
      <c r="P29" s="31">
        <v>0</v>
      </c>
      <c r="Q29" s="22">
        <v>0</v>
      </c>
      <c r="R29" s="31">
        <v>0</v>
      </c>
      <c r="S29" s="22">
        <v>0</v>
      </c>
      <c r="T29" s="31">
        <v>19671</v>
      </c>
      <c r="U29" s="22">
        <v>0.25308459311675779</v>
      </c>
      <c r="V29" s="31">
        <v>52702</v>
      </c>
      <c r="W29" s="22">
        <v>0.67805725313605658</v>
      </c>
      <c r="X29" s="21">
        <v>77725</v>
      </c>
    </row>
    <row r="30" spans="1:25" x14ac:dyDescent="0.2">
      <c r="A30" s="7" t="s">
        <v>15</v>
      </c>
      <c r="B30" s="9">
        <v>6570</v>
      </c>
      <c r="C30" s="18">
        <v>3.159869180454021E-2</v>
      </c>
      <c r="D30" s="9">
        <v>23304</v>
      </c>
      <c r="E30" s="18">
        <v>0.11208156983455175</v>
      </c>
      <c r="F30" s="9">
        <v>1487</v>
      </c>
      <c r="G30" s="18">
        <v>7.1517891496729515E-3</v>
      </c>
      <c r="H30" s="9">
        <v>1857</v>
      </c>
      <c r="I30" s="18">
        <v>8.9313197383609072E-3</v>
      </c>
      <c r="J30" s="9">
        <v>0</v>
      </c>
      <c r="K30" s="18">
        <v>0</v>
      </c>
      <c r="L30" s="9">
        <v>31</v>
      </c>
      <c r="M30" s="18">
        <v>1.4909580607926125E-4</v>
      </c>
      <c r="N30" s="9">
        <v>0</v>
      </c>
      <c r="O30" s="18">
        <v>0</v>
      </c>
      <c r="P30" s="9">
        <v>0</v>
      </c>
      <c r="Q30" s="18">
        <v>0</v>
      </c>
      <c r="R30" s="9">
        <v>897</v>
      </c>
      <c r="S30" s="18">
        <v>4.3141592920353982E-3</v>
      </c>
      <c r="T30" s="9">
        <v>60060</v>
      </c>
      <c r="U30" s="18">
        <v>0.2888611004232397</v>
      </c>
      <c r="V30" s="9">
        <v>114647</v>
      </c>
      <c r="W30" s="18">
        <v>0.55139957676029239</v>
      </c>
      <c r="X30" s="10">
        <v>207920</v>
      </c>
    </row>
    <row r="31" spans="1:25" x14ac:dyDescent="0.2">
      <c r="A31" s="82" t="s">
        <v>16</v>
      </c>
      <c r="B31" s="81">
        <v>22851</v>
      </c>
      <c r="C31" s="29">
        <v>6.064812357343808E-2</v>
      </c>
      <c r="D31" s="25">
        <v>30490</v>
      </c>
      <c r="E31" s="29">
        <v>8.0922554275704661E-2</v>
      </c>
      <c r="F31" s="25">
        <v>1226</v>
      </c>
      <c r="G31" s="29">
        <v>3.2538882106268908E-3</v>
      </c>
      <c r="H31" s="25">
        <v>1713</v>
      </c>
      <c r="I31" s="29">
        <v>4.5464196613408357E-3</v>
      </c>
      <c r="J31" s="25">
        <v>91</v>
      </c>
      <c r="K31" s="29">
        <v>2.4152025054408407E-4</v>
      </c>
      <c r="L31" s="25">
        <v>0</v>
      </c>
      <c r="M31" s="29">
        <v>0</v>
      </c>
      <c r="N31" s="25">
        <v>58</v>
      </c>
      <c r="O31" s="29">
        <v>1.5393598386326238E-4</v>
      </c>
      <c r="P31" s="25">
        <v>173</v>
      </c>
      <c r="Q31" s="29">
        <v>4.5915388290248952E-4</v>
      </c>
      <c r="R31" s="25">
        <v>921</v>
      </c>
      <c r="S31" s="29">
        <v>2.4443972610011149E-3</v>
      </c>
      <c r="T31" s="25">
        <v>108584</v>
      </c>
      <c r="U31" s="29">
        <v>0.28818939434152557</v>
      </c>
      <c r="V31" s="25">
        <v>212191</v>
      </c>
      <c r="W31" s="29">
        <v>0.56316948882637086</v>
      </c>
      <c r="X31" s="28">
        <v>376780</v>
      </c>
    </row>
    <row r="32" spans="1:25" x14ac:dyDescent="0.2">
      <c r="A32" s="8" t="s">
        <v>17</v>
      </c>
      <c r="B32" s="12">
        <v>114247</v>
      </c>
      <c r="C32" s="19">
        <v>7.3987126873283432E-2</v>
      </c>
      <c r="D32" s="12">
        <v>188408</v>
      </c>
      <c r="E32" s="19">
        <v>0.12201429009025695</v>
      </c>
      <c r="F32" s="12">
        <v>3316</v>
      </c>
      <c r="G32" s="19">
        <v>2.1474639396378715E-3</v>
      </c>
      <c r="H32" s="12">
        <v>4299</v>
      </c>
      <c r="I32" s="19">
        <v>2.7840613620335368E-3</v>
      </c>
      <c r="J32" s="12">
        <v>4840</v>
      </c>
      <c r="K32" s="19">
        <v>3.1344166067090763E-3</v>
      </c>
      <c r="L32" s="12">
        <v>534</v>
      </c>
      <c r="M32" s="19">
        <v>3.4582199751707578E-4</v>
      </c>
      <c r="N32" s="12">
        <v>801</v>
      </c>
      <c r="O32" s="19">
        <v>5.187329962756137E-4</v>
      </c>
      <c r="P32" s="12">
        <v>1278</v>
      </c>
      <c r="Q32" s="19">
        <v>8.2764140978805771E-4</v>
      </c>
      <c r="R32" s="12">
        <v>1904</v>
      </c>
      <c r="S32" s="19">
        <v>1.2330432271020829E-3</v>
      </c>
      <c r="T32" s="12">
        <v>317837</v>
      </c>
      <c r="U32" s="19">
        <v>0.20583338244351088</v>
      </c>
      <c r="V32" s="12">
        <v>925052</v>
      </c>
      <c r="W32" s="19">
        <v>0.59906990720443065</v>
      </c>
      <c r="X32" s="11">
        <v>1544147</v>
      </c>
    </row>
    <row r="33" spans="1:23" x14ac:dyDescent="0.2">
      <c r="A33" s="2" t="s">
        <v>25</v>
      </c>
    </row>
    <row r="36" spans="1:23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6" spans="1:23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9" spans="3:23" x14ac:dyDescent="0.2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</sheetData>
  <mergeCells count="41">
    <mergeCell ref="H19:I19"/>
    <mergeCell ref="L19:M19"/>
    <mergeCell ref="N19:O19"/>
    <mergeCell ref="X19:X20"/>
    <mergeCell ref="P19:Q19"/>
    <mergeCell ref="R19:S19"/>
    <mergeCell ref="V19:W19"/>
    <mergeCell ref="J19:K19"/>
    <mergeCell ref="T19:U19"/>
    <mergeCell ref="A6:X6"/>
    <mergeCell ref="A11:A13"/>
    <mergeCell ref="B11:X11"/>
    <mergeCell ref="B12:C12"/>
    <mergeCell ref="D12:E12"/>
    <mergeCell ref="F12:G12"/>
    <mergeCell ref="H12:I12"/>
    <mergeCell ref="J12:K12"/>
    <mergeCell ref="L12:M12"/>
    <mergeCell ref="N12:O12"/>
    <mergeCell ref="T12:U12"/>
    <mergeCell ref="V12:W12"/>
    <mergeCell ref="X12:X13"/>
    <mergeCell ref="P12:Q12"/>
    <mergeCell ref="R12:S12"/>
    <mergeCell ref="A27:A28"/>
    <mergeCell ref="B27:C27"/>
    <mergeCell ref="D27:E27"/>
    <mergeCell ref="D19:E19"/>
    <mergeCell ref="F27:G27"/>
    <mergeCell ref="A19:A20"/>
    <mergeCell ref="B19:C19"/>
    <mergeCell ref="F19:G19"/>
    <mergeCell ref="H27:I27"/>
    <mergeCell ref="X27:X28"/>
    <mergeCell ref="P27:Q27"/>
    <mergeCell ref="R27:S27"/>
    <mergeCell ref="J27:K27"/>
    <mergeCell ref="L27:M27"/>
    <mergeCell ref="N27:O27"/>
    <mergeCell ref="T27:U27"/>
    <mergeCell ref="V27:W27"/>
  </mergeCells>
  <pageMargins left="0.75" right="0.75" top="1" bottom="1" header="0" footer="0"/>
  <pageSetup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oja70"/>
  <dimension ref="A6:N51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0.85546875" style="3" customWidth="1"/>
    <col min="4" max="4" width="12.42578125" style="3" bestFit="1" customWidth="1"/>
    <col min="5" max="5" width="10.85546875" style="3" customWidth="1"/>
    <col min="6" max="6" width="12.42578125" style="2" bestFit="1" customWidth="1"/>
    <col min="7" max="7" width="10.85546875" style="2" customWidth="1"/>
    <col min="8" max="8" width="12.42578125" style="2" bestFit="1" customWidth="1"/>
    <col min="9" max="9" width="10.85546875" style="2" customWidth="1"/>
    <col min="10" max="10" width="12.42578125" style="2" bestFit="1" customWidth="1"/>
    <col min="11" max="11" width="10.85546875" style="2" customWidth="1"/>
    <col min="12" max="16384" width="11.42578125" style="2"/>
  </cols>
  <sheetData>
    <row r="6" spans="1:14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5" customHeight="1" x14ac:dyDescent="0.2">
      <c r="A7" s="41" t="s">
        <v>374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302"/>
      <c r="M7" s="302"/>
      <c r="N7" s="302"/>
    </row>
    <row r="8" spans="1:14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302"/>
      <c r="M8" s="302"/>
      <c r="N8" s="302"/>
    </row>
    <row r="9" spans="1:14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302"/>
      <c r="M9" s="302"/>
      <c r="N9" s="302"/>
    </row>
    <row r="10" spans="1:14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1"/>
      <c r="K10" s="77"/>
      <c r="L10" s="302"/>
      <c r="M10" s="302"/>
      <c r="N10" s="302"/>
    </row>
    <row r="11" spans="1:14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ht="20.25" customHeight="1" x14ac:dyDescent="0.2">
      <c r="A12" s="286"/>
      <c r="B12" s="279" t="s">
        <v>10</v>
      </c>
      <c r="C12" s="317"/>
      <c r="D12" s="279">
        <v>1</v>
      </c>
      <c r="E12" s="280"/>
      <c r="F12" s="288">
        <v>2</v>
      </c>
      <c r="G12" s="280"/>
      <c r="H12" s="279">
        <v>3</v>
      </c>
      <c r="I12" s="280"/>
      <c r="J12" s="279">
        <v>4</v>
      </c>
      <c r="K12" s="280"/>
      <c r="L12" s="279" t="s">
        <v>370</v>
      </c>
      <c r="M12" s="280"/>
      <c r="N12" s="281" t="s">
        <v>3</v>
      </c>
    </row>
    <row r="13" spans="1:14" ht="17.25" customHeight="1" x14ac:dyDescent="0.2">
      <c r="A13" s="287"/>
      <c r="B13" s="46" t="s">
        <v>18</v>
      </c>
      <c r="C13" s="83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282"/>
    </row>
    <row r="14" spans="1:14" x14ac:dyDescent="0.2">
      <c r="A14" s="48" t="s">
        <v>154</v>
      </c>
      <c r="B14" s="117">
        <v>898001</v>
      </c>
      <c r="C14" s="123">
        <v>0.40670519341120204</v>
      </c>
      <c r="D14" s="121">
        <v>428713</v>
      </c>
      <c r="E14" s="38">
        <v>0.19416437574445536</v>
      </c>
      <c r="F14" s="39">
        <v>419013</v>
      </c>
      <c r="G14" s="38">
        <v>0.18977123990597783</v>
      </c>
      <c r="H14" s="39">
        <v>221825</v>
      </c>
      <c r="I14" s="38">
        <v>0.10046467601755443</v>
      </c>
      <c r="J14" s="39">
        <v>89965</v>
      </c>
      <c r="K14" s="38">
        <v>4.0745202650374325E-2</v>
      </c>
      <c r="L14" s="39">
        <v>150473</v>
      </c>
      <c r="M14" s="38">
        <v>6.814931227043601E-2</v>
      </c>
      <c r="N14" s="21">
        <v>2207990</v>
      </c>
    </row>
    <row r="15" spans="1:14" x14ac:dyDescent="0.2">
      <c r="A15" s="7" t="s">
        <v>1</v>
      </c>
      <c r="B15" s="118">
        <v>430892</v>
      </c>
      <c r="C15" s="129">
        <v>0.38529434119167161</v>
      </c>
      <c r="D15" s="26">
        <v>229743</v>
      </c>
      <c r="E15" s="18">
        <v>0.20543123991254936</v>
      </c>
      <c r="F15" s="9">
        <v>223596</v>
      </c>
      <c r="G15" s="18">
        <v>0.19993472497306286</v>
      </c>
      <c r="H15" s="9">
        <v>108192</v>
      </c>
      <c r="I15" s="18">
        <v>9.6742954991527658E-2</v>
      </c>
      <c r="J15" s="9">
        <v>43719</v>
      </c>
      <c r="K15" s="18">
        <v>3.9092587707728832E-2</v>
      </c>
      <c r="L15" s="9">
        <v>82203</v>
      </c>
      <c r="M15" s="18">
        <v>7.3504151223459671E-2</v>
      </c>
      <c r="N15" s="10">
        <v>1118345</v>
      </c>
    </row>
    <row r="16" spans="1:14" x14ac:dyDescent="0.2">
      <c r="A16" s="36" t="s">
        <v>2</v>
      </c>
      <c r="B16" s="119">
        <v>467109</v>
      </c>
      <c r="C16" s="130">
        <v>0.42867998293022042</v>
      </c>
      <c r="D16" s="116">
        <v>198971</v>
      </c>
      <c r="E16" s="34">
        <v>0.18260167302194752</v>
      </c>
      <c r="F16" s="35">
        <v>195417</v>
      </c>
      <c r="G16" s="34">
        <v>0.17934006029486668</v>
      </c>
      <c r="H16" s="35">
        <v>113633</v>
      </c>
      <c r="I16" s="34">
        <v>0.10428442290837842</v>
      </c>
      <c r="J16" s="35">
        <v>46246</v>
      </c>
      <c r="K16" s="34">
        <v>4.2441345575852683E-2</v>
      </c>
      <c r="L16" s="35">
        <v>68270</v>
      </c>
      <c r="M16" s="34">
        <v>6.2653432998820716E-2</v>
      </c>
      <c r="N16" s="33">
        <v>1089645</v>
      </c>
    </row>
    <row r="17" spans="1:14" x14ac:dyDescent="0.2">
      <c r="A17" s="2" t="s">
        <v>25</v>
      </c>
      <c r="B17" s="2"/>
      <c r="C17" s="2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x14ac:dyDescent="0.2"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2" customHeight="1" x14ac:dyDescent="0.2">
      <c r="A19" s="266" t="s">
        <v>6</v>
      </c>
      <c r="B19" s="279" t="s">
        <v>10</v>
      </c>
      <c r="C19" s="280"/>
      <c r="D19" s="317">
        <v>1</v>
      </c>
      <c r="E19" s="280"/>
      <c r="F19" s="288">
        <v>2</v>
      </c>
      <c r="G19" s="280"/>
      <c r="H19" s="279">
        <v>3</v>
      </c>
      <c r="I19" s="280"/>
      <c r="J19" s="279">
        <v>4</v>
      </c>
      <c r="K19" s="317"/>
      <c r="L19" s="279" t="s">
        <v>370</v>
      </c>
      <c r="M19" s="280"/>
      <c r="N19" s="281" t="s">
        <v>3</v>
      </c>
    </row>
    <row r="20" spans="1:14" x14ac:dyDescent="0.2">
      <c r="A20" s="268"/>
      <c r="B20" s="46" t="s">
        <v>18</v>
      </c>
      <c r="C20" s="47" t="s">
        <v>4</v>
      </c>
      <c r="D20" s="83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83" t="s">
        <v>4</v>
      </c>
      <c r="L20" s="46" t="s">
        <v>18</v>
      </c>
      <c r="M20" s="47" t="s">
        <v>4</v>
      </c>
      <c r="N20" s="282"/>
    </row>
    <row r="21" spans="1:14" x14ac:dyDescent="0.2">
      <c r="A21" s="61" t="s">
        <v>151</v>
      </c>
      <c r="B21" s="72">
        <v>254145</v>
      </c>
      <c r="C21" s="131">
        <v>0.4202362232066234</v>
      </c>
      <c r="D21" s="31">
        <v>127806</v>
      </c>
      <c r="E21" s="22">
        <v>0.21133097540044349</v>
      </c>
      <c r="F21" s="31">
        <v>119408</v>
      </c>
      <c r="G21" s="22">
        <v>0.19744463570267556</v>
      </c>
      <c r="H21" s="31">
        <v>52812</v>
      </c>
      <c r="I21" s="22">
        <v>8.7326193393488738E-2</v>
      </c>
      <c r="J21" s="124">
        <v>21343</v>
      </c>
      <c r="K21" s="101">
        <v>3.5291277467189845E-2</v>
      </c>
      <c r="L21" s="23">
        <v>29253</v>
      </c>
      <c r="M21" s="22">
        <v>4.8370694829578995E-2</v>
      </c>
      <c r="N21" s="21">
        <v>604767</v>
      </c>
    </row>
    <row r="22" spans="1:14" x14ac:dyDescent="0.2">
      <c r="A22" s="7" t="s">
        <v>7</v>
      </c>
      <c r="B22" s="27">
        <v>542807</v>
      </c>
      <c r="C22" s="132">
        <v>0.38755236137577886</v>
      </c>
      <c r="D22" s="9">
        <v>273988</v>
      </c>
      <c r="E22" s="18">
        <v>0.19562145732945024</v>
      </c>
      <c r="F22" s="9">
        <v>258782</v>
      </c>
      <c r="G22" s="18">
        <v>0.18476470491638244</v>
      </c>
      <c r="H22" s="9">
        <v>151586</v>
      </c>
      <c r="I22" s="18">
        <v>0.10822909846687462</v>
      </c>
      <c r="J22" s="125">
        <v>65604</v>
      </c>
      <c r="K22" s="99">
        <v>4.6839825418052081E-2</v>
      </c>
      <c r="L22" s="26">
        <v>107835</v>
      </c>
      <c r="M22" s="18">
        <v>7.6991838515268071E-2</v>
      </c>
      <c r="N22" s="10">
        <v>1400603</v>
      </c>
    </row>
    <row r="23" spans="1:14" x14ac:dyDescent="0.2">
      <c r="A23" s="36" t="s">
        <v>8</v>
      </c>
      <c r="B23" s="122">
        <v>101048</v>
      </c>
      <c r="C23" s="133">
        <v>0.4987069390978186</v>
      </c>
      <c r="D23" s="35">
        <v>26919</v>
      </c>
      <c r="E23" s="34">
        <v>0.13285460467870891</v>
      </c>
      <c r="F23" s="35">
        <v>40823</v>
      </c>
      <c r="G23" s="34">
        <v>0.20147566873951239</v>
      </c>
      <c r="H23" s="35">
        <v>17427</v>
      </c>
      <c r="I23" s="34">
        <v>8.6008291382884211E-2</v>
      </c>
      <c r="J23" s="126">
        <v>3017</v>
      </c>
      <c r="K23" s="100">
        <v>1.4889941762905931E-2</v>
      </c>
      <c r="L23" s="116">
        <v>13385</v>
      </c>
      <c r="M23" s="34">
        <v>6.6059618991215083E-2</v>
      </c>
      <c r="N23" s="33">
        <v>202620</v>
      </c>
    </row>
    <row r="24" spans="1:14" x14ac:dyDescent="0.2">
      <c r="A24" s="2" t="s">
        <v>25</v>
      </c>
      <c r="B24" s="2"/>
      <c r="C24" s="2"/>
      <c r="F24" s="3"/>
      <c r="G24" s="3"/>
      <c r="H24" s="3"/>
      <c r="I24" s="3"/>
      <c r="J24" s="3"/>
      <c r="K24" s="3"/>
      <c r="L24" s="3"/>
      <c r="M24" s="3"/>
    </row>
    <row r="25" spans="1:14" x14ac:dyDescent="0.2">
      <c r="B25" s="2"/>
      <c r="C25" s="2"/>
      <c r="F25" s="3"/>
      <c r="G25" s="3"/>
      <c r="H25" s="3"/>
      <c r="I25" s="3"/>
      <c r="J25" s="3"/>
      <c r="K25" s="3"/>
      <c r="L25" s="3"/>
      <c r="M25" s="3"/>
    </row>
    <row r="26" spans="1:14" x14ac:dyDescent="0.2">
      <c r="B26" s="2"/>
      <c r="C26" s="2"/>
      <c r="F26" s="3"/>
      <c r="G26" s="3"/>
      <c r="H26" s="3"/>
      <c r="I26" s="3"/>
      <c r="J26" s="3"/>
      <c r="K26" s="3"/>
      <c r="L26" s="3"/>
      <c r="M26" s="3"/>
    </row>
    <row r="27" spans="1:14" ht="12" customHeight="1" x14ac:dyDescent="0.2">
      <c r="A27" s="266" t="s">
        <v>13</v>
      </c>
      <c r="B27" s="279" t="s">
        <v>10</v>
      </c>
      <c r="C27" s="317"/>
      <c r="D27" s="279">
        <v>1</v>
      </c>
      <c r="E27" s="280"/>
      <c r="F27" s="288">
        <v>2</v>
      </c>
      <c r="G27" s="280"/>
      <c r="H27" s="279">
        <v>3</v>
      </c>
      <c r="I27" s="280"/>
      <c r="J27" s="279">
        <v>4</v>
      </c>
      <c r="K27" s="280"/>
      <c r="L27" s="279" t="s">
        <v>370</v>
      </c>
      <c r="M27" s="280"/>
      <c r="N27" s="281" t="s">
        <v>3</v>
      </c>
    </row>
    <row r="28" spans="1:14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282"/>
    </row>
    <row r="29" spans="1:14" x14ac:dyDescent="0.2">
      <c r="A29" s="61" t="s">
        <v>14</v>
      </c>
      <c r="B29" s="72">
        <v>22519</v>
      </c>
      <c r="C29" s="131">
        <v>0.28972660019298813</v>
      </c>
      <c r="D29" s="23">
        <v>25331</v>
      </c>
      <c r="E29" s="22">
        <v>0.32590543583145704</v>
      </c>
      <c r="F29" s="23">
        <v>10406</v>
      </c>
      <c r="G29" s="22">
        <v>0.133882277259569</v>
      </c>
      <c r="H29" s="23">
        <v>8267</v>
      </c>
      <c r="I29" s="22">
        <v>0.10636217433258283</v>
      </c>
      <c r="J29" s="124">
        <v>2355</v>
      </c>
      <c r="K29" s="101">
        <v>3.0299131553554199E-2</v>
      </c>
      <c r="L29" s="23">
        <v>8847</v>
      </c>
      <c r="M29" s="22">
        <v>0.11382438082984883</v>
      </c>
      <c r="N29" s="21">
        <v>77725</v>
      </c>
    </row>
    <row r="30" spans="1:14" x14ac:dyDescent="0.2">
      <c r="A30" s="7" t="s">
        <v>15</v>
      </c>
      <c r="B30" s="27">
        <v>75434</v>
      </c>
      <c r="C30" s="132">
        <v>0.36280300115429009</v>
      </c>
      <c r="D30" s="26">
        <v>39750</v>
      </c>
      <c r="E30" s="18">
        <v>0.19117929973066564</v>
      </c>
      <c r="F30" s="26">
        <v>43684</v>
      </c>
      <c r="G30" s="18">
        <v>0.21010003847633704</v>
      </c>
      <c r="H30" s="26">
        <v>27196</v>
      </c>
      <c r="I30" s="18">
        <v>0.13080030781069643</v>
      </c>
      <c r="J30" s="125">
        <v>6525</v>
      </c>
      <c r="K30" s="99">
        <v>3.1382262408618702E-2</v>
      </c>
      <c r="L30" s="26">
        <v>15330</v>
      </c>
      <c r="M30" s="18">
        <v>7.3730280877260482E-2</v>
      </c>
      <c r="N30" s="10">
        <v>207920</v>
      </c>
    </row>
    <row r="31" spans="1:14" x14ac:dyDescent="0.2">
      <c r="A31" s="30" t="s">
        <v>16</v>
      </c>
      <c r="B31" s="120">
        <v>151047</v>
      </c>
      <c r="C31" s="135">
        <v>0.40088911301024471</v>
      </c>
      <c r="D31" s="25">
        <v>67676</v>
      </c>
      <c r="E31" s="29">
        <v>0.17961675248155423</v>
      </c>
      <c r="F31" s="25">
        <v>75749</v>
      </c>
      <c r="G31" s="29">
        <v>0.20104304899410796</v>
      </c>
      <c r="H31" s="25">
        <v>32996</v>
      </c>
      <c r="I31" s="29">
        <v>8.7573650406072512E-2</v>
      </c>
      <c r="J31" s="127">
        <v>14823</v>
      </c>
      <c r="K31" s="102">
        <v>3.9341260151812732E-2</v>
      </c>
      <c r="L31" s="25">
        <v>34490</v>
      </c>
      <c r="M31" s="29">
        <v>9.1538829024895157E-2</v>
      </c>
      <c r="N31" s="28">
        <v>376780</v>
      </c>
    </row>
    <row r="32" spans="1:14" x14ac:dyDescent="0.2">
      <c r="A32" s="8" t="s">
        <v>17</v>
      </c>
      <c r="B32" s="20">
        <v>649000</v>
      </c>
      <c r="C32" s="136">
        <v>0.42029677226326251</v>
      </c>
      <c r="D32" s="13">
        <v>295957</v>
      </c>
      <c r="E32" s="19">
        <v>0.19166374703962771</v>
      </c>
      <c r="F32" s="13">
        <v>288203</v>
      </c>
      <c r="G32" s="19">
        <v>0.18664220440152396</v>
      </c>
      <c r="H32" s="13">
        <v>153056</v>
      </c>
      <c r="I32" s="19">
        <v>9.912009672654222E-2</v>
      </c>
      <c r="J32" s="128">
        <v>66262</v>
      </c>
      <c r="K32" s="103">
        <v>4.291171760201587E-2</v>
      </c>
      <c r="L32" s="13">
        <v>91668</v>
      </c>
      <c r="M32" s="19">
        <v>5.9364814360290827E-2</v>
      </c>
      <c r="N32" s="11">
        <v>1544147</v>
      </c>
    </row>
    <row r="33" spans="1:14" x14ac:dyDescent="0.2">
      <c r="A33" s="2" t="s">
        <v>25</v>
      </c>
    </row>
    <row r="36" spans="1:14" x14ac:dyDescent="0.2">
      <c r="K36" s="15"/>
      <c r="M36" s="14"/>
      <c r="N36" s="15"/>
    </row>
    <row r="38" spans="1:14" x14ac:dyDescent="0.2">
      <c r="B38" s="2"/>
      <c r="C38" s="2"/>
      <c r="D38" s="2"/>
      <c r="E38" s="2"/>
    </row>
    <row r="39" spans="1:14" x14ac:dyDescent="0.2">
      <c r="B39" s="2"/>
      <c r="C39" s="2"/>
      <c r="D39" s="2"/>
      <c r="E39" s="2"/>
    </row>
    <row r="40" spans="1:14" x14ac:dyDescent="0.2">
      <c r="B40" s="2"/>
      <c r="C40" s="2"/>
      <c r="D40" s="2"/>
      <c r="E40" s="2"/>
    </row>
    <row r="41" spans="1:14" x14ac:dyDescent="0.2">
      <c r="B41" s="2"/>
      <c r="C41" s="2"/>
      <c r="D41" s="2"/>
      <c r="E41" s="2"/>
    </row>
    <row r="42" spans="1:14" x14ac:dyDescent="0.2">
      <c r="B42" s="2"/>
      <c r="C42" s="2"/>
      <c r="D42" s="2"/>
      <c r="E42" s="2"/>
    </row>
    <row r="48" spans="1:14" x14ac:dyDescent="0.2">
      <c r="C48" s="16"/>
      <c r="D48" s="17"/>
      <c r="G48" s="14"/>
      <c r="H48" s="14"/>
      <c r="I48" s="14"/>
    </row>
    <row r="49" spans="3:9" x14ac:dyDescent="0.2">
      <c r="C49" s="16"/>
      <c r="E49" s="16"/>
      <c r="F49" s="14"/>
      <c r="G49" s="14"/>
      <c r="H49" s="14"/>
      <c r="I49" s="14"/>
    </row>
    <row r="51" spans="3:9" x14ac:dyDescent="0.2">
      <c r="C51" s="16"/>
      <c r="G51" s="14"/>
      <c r="H51" s="14"/>
      <c r="I51" s="14"/>
    </row>
  </sheetData>
  <mergeCells count="27">
    <mergeCell ref="N19:N20"/>
    <mergeCell ref="L27:M27"/>
    <mergeCell ref="N27:N28"/>
    <mergeCell ref="F19:G19"/>
    <mergeCell ref="H19:I19"/>
    <mergeCell ref="J27:K27"/>
    <mergeCell ref="A27:A28"/>
    <mergeCell ref="B27:C27"/>
    <mergeCell ref="D27:E27"/>
    <mergeCell ref="F27:G27"/>
    <mergeCell ref="H27:I27"/>
    <mergeCell ref="L7:N10"/>
    <mergeCell ref="A6:N6"/>
    <mergeCell ref="J19:K19"/>
    <mergeCell ref="L19:M19"/>
    <mergeCell ref="A11:A13"/>
    <mergeCell ref="B12:C12"/>
    <mergeCell ref="D12:E12"/>
    <mergeCell ref="F12:G12"/>
    <mergeCell ref="H12:I12"/>
    <mergeCell ref="J12:K12"/>
    <mergeCell ref="B11:N11"/>
    <mergeCell ref="L12:M12"/>
    <mergeCell ref="N12:N13"/>
    <mergeCell ref="A19:A20"/>
    <mergeCell ref="B19:C19"/>
    <mergeCell ref="D19:E19"/>
  </mergeCells>
  <pageMargins left="0.75" right="0.75" top="1" bottom="1" header="0" footer="0"/>
  <pageSetup orientation="portrait"/>
  <headerFooter alignWithMargins="0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oja71"/>
  <dimension ref="A6:N51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0.85546875" style="3" customWidth="1"/>
    <col min="4" max="4" width="12.42578125" style="3" bestFit="1" customWidth="1"/>
    <col min="5" max="5" width="10.85546875" style="3" customWidth="1"/>
    <col min="6" max="6" width="12.42578125" style="2" bestFit="1" customWidth="1"/>
    <col min="7" max="7" width="10.85546875" style="2" customWidth="1"/>
    <col min="8" max="8" width="12.42578125" style="2" bestFit="1" customWidth="1"/>
    <col min="9" max="9" width="10.85546875" style="2" customWidth="1"/>
    <col min="10" max="10" width="12.42578125" style="2" bestFit="1" customWidth="1"/>
    <col min="11" max="11" width="10.85546875" style="2" customWidth="1"/>
    <col min="12" max="16384" width="11.42578125" style="2"/>
  </cols>
  <sheetData>
    <row r="6" spans="1:14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5" customHeight="1" x14ac:dyDescent="0.2">
      <c r="A7" s="41" t="s">
        <v>375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302"/>
      <c r="M7" s="302"/>
      <c r="N7" s="302"/>
    </row>
    <row r="8" spans="1:14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302"/>
      <c r="M8" s="302"/>
      <c r="N8" s="302"/>
    </row>
    <row r="9" spans="1:14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302"/>
      <c r="M9" s="302"/>
      <c r="N9" s="302"/>
    </row>
    <row r="10" spans="1:14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1"/>
      <c r="K10" s="77"/>
      <c r="L10" s="302"/>
      <c r="M10" s="302"/>
      <c r="N10" s="302"/>
    </row>
    <row r="11" spans="1:14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ht="20.25" customHeight="1" x14ac:dyDescent="0.2">
      <c r="A12" s="286"/>
      <c r="B12" s="279" t="s">
        <v>10</v>
      </c>
      <c r="C12" s="317"/>
      <c r="D12" s="279">
        <v>1</v>
      </c>
      <c r="E12" s="280"/>
      <c r="F12" s="288">
        <v>2</v>
      </c>
      <c r="G12" s="280"/>
      <c r="H12" s="279">
        <v>3</v>
      </c>
      <c r="I12" s="280"/>
      <c r="J12" s="279">
        <v>4</v>
      </c>
      <c r="K12" s="280"/>
      <c r="L12" s="279" t="s">
        <v>370</v>
      </c>
      <c r="M12" s="280"/>
      <c r="N12" s="281" t="s">
        <v>3</v>
      </c>
    </row>
    <row r="13" spans="1:14" ht="17.25" customHeight="1" x14ac:dyDescent="0.2">
      <c r="A13" s="287"/>
      <c r="B13" s="46" t="s">
        <v>18</v>
      </c>
      <c r="C13" s="83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282"/>
    </row>
    <row r="14" spans="1:14" x14ac:dyDescent="0.2">
      <c r="A14" s="48" t="s">
        <v>154</v>
      </c>
      <c r="B14" s="117">
        <v>993199</v>
      </c>
      <c r="C14" s="123">
        <v>0.44982042491134472</v>
      </c>
      <c r="D14" s="121">
        <v>390105</v>
      </c>
      <c r="E14" s="38">
        <v>0.176678789306111</v>
      </c>
      <c r="F14" s="39">
        <v>399122</v>
      </c>
      <c r="G14" s="38">
        <v>0.18076259403348746</v>
      </c>
      <c r="H14" s="39">
        <v>169034</v>
      </c>
      <c r="I14" s="38">
        <v>7.6555600342392852E-2</v>
      </c>
      <c r="J14" s="39">
        <v>104337</v>
      </c>
      <c r="K14" s="38">
        <v>4.7254290100951543E-2</v>
      </c>
      <c r="L14" s="39">
        <v>152193</v>
      </c>
      <c r="M14" s="38">
        <v>6.8928301305712439E-2</v>
      </c>
      <c r="N14" s="21">
        <v>2207990</v>
      </c>
    </row>
    <row r="15" spans="1:14" x14ac:dyDescent="0.2">
      <c r="A15" s="7" t="s">
        <v>1</v>
      </c>
      <c r="B15" s="118">
        <v>486372</v>
      </c>
      <c r="C15" s="129">
        <v>0.43490336166388727</v>
      </c>
      <c r="D15" s="26">
        <v>210264</v>
      </c>
      <c r="E15" s="18">
        <v>0.18801353786175107</v>
      </c>
      <c r="F15" s="9">
        <v>201844</v>
      </c>
      <c r="G15" s="18">
        <v>0.18048455530270177</v>
      </c>
      <c r="H15" s="9">
        <v>79389</v>
      </c>
      <c r="I15" s="18">
        <v>7.0987933061801151E-2</v>
      </c>
      <c r="J15" s="9">
        <v>64377</v>
      </c>
      <c r="K15" s="18">
        <v>5.7564526152484252E-2</v>
      </c>
      <c r="L15" s="9">
        <v>76099</v>
      </c>
      <c r="M15" s="18">
        <v>6.8046085957374519E-2</v>
      </c>
      <c r="N15" s="10">
        <v>1118345</v>
      </c>
    </row>
    <row r="16" spans="1:14" x14ac:dyDescent="0.2">
      <c r="A16" s="36" t="s">
        <v>2</v>
      </c>
      <c r="B16" s="119">
        <v>506828</v>
      </c>
      <c r="C16" s="130">
        <v>0.4651313042321123</v>
      </c>
      <c r="D16" s="116">
        <v>179840</v>
      </c>
      <c r="E16" s="34">
        <v>0.1650445787389471</v>
      </c>
      <c r="F16" s="35">
        <v>197278</v>
      </c>
      <c r="G16" s="34">
        <v>0.18104795598566506</v>
      </c>
      <c r="H16" s="35">
        <v>89645</v>
      </c>
      <c r="I16" s="34">
        <v>8.2269913595712368E-2</v>
      </c>
      <c r="J16" s="35">
        <v>39960</v>
      </c>
      <c r="K16" s="34">
        <v>3.6672494252715335E-2</v>
      </c>
      <c r="L16" s="35">
        <v>76094</v>
      </c>
      <c r="M16" s="34">
        <v>6.9833753194847858E-2</v>
      </c>
      <c r="N16" s="33">
        <v>1089645</v>
      </c>
    </row>
    <row r="17" spans="1:14" x14ac:dyDescent="0.2">
      <c r="A17" s="2" t="s">
        <v>25</v>
      </c>
      <c r="B17" s="2"/>
      <c r="C17" s="2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x14ac:dyDescent="0.2"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2" customHeight="1" x14ac:dyDescent="0.2">
      <c r="A19" s="266" t="s">
        <v>6</v>
      </c>
      <c r="B19" s="279" t="s">
        <v>10</v>
      </c>
      <c r="C19" s="280"/>
      <c r="D19" s="317">
        <v>1</v>
      </c>
      <c r="E19" s="280"/>
      <c r="F19" s="288">
        <v>2</v>
      </c>
      <c r="G19" s="280"/>
      <c r="H19" s="279">
        <v>3</v>
      </c>
      <c r="I19" s="280"/>
      <c r="J19" s="279">
        <v>4</v>
      </c>
      <c r="K19" s="317"/>
      <c r="L19" s="279" t="s">
        <v>370</v>
      </c>
      <c r="M19" s="280"/>
      <c r="N19" s="281" t="s">
        <v>3</v>
      </c>
    </row>
    <row r="20" spans="1:14" x14ac:dyDescent="0.2">
      <c r="A20" s="268"/>
      <c r="B20" s="46" t="s">
        <v>18</v>
      </c>
      <c r="C20" s="47" t="s">
        <v>4</v>
      </c>
      <c r="D20" s="83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83" t="s">
        <v>4</v>
      </c>
      <c r="L20" s="46" t="s">
        <v>18</v>
      </c>
      <c r="M20" s="47" t="s">
        <v>4</v>
      </c>
      <c r="N20" s="282"/>
    </row>
    <row r="21" spans="1:14" x14ac:dyDescent="0.2">
      <c r="A21" s="61" t="s">
        <v>151</v>
      </c>
      <c r="B21" s="72">
        <v>268258</v>
      </c>
      <c r="C21" s="131">
        <v>0.44357248328695181</v>
      </c>
      <c r="D21" s="31">
        <v>88404</v>
      </c>
      <c r="E21" s="22">
        <v>0.14617861093611259</v>
      </c>
      <c r="F21" s="31">
        <v>121967</v>
      </c>
      <c r="G21" s="22">
        <v>0.20167601737528668</v>
      </c>
      <c r="H21" s="31">
        <v>39131</v>
      </c>
      <c r="I21" s="22">
        <v>6.4704258003495566E-2</v>
      </c>
      <c r="J21" s="124">
        <v>42038</v>
      </c>
      <c r="K21" s="101">
        <v>6.9511067898876761E-2</v>
      </c>
      <c r="L21" s="23">
        <v>44969</v>
      </c>
      <c r="M21" s="22">
        <v>7.435756249927658E-2</v>
      </c>
      <c r="N21" s="21">
        <v>604767</v>
      </c>
    </row>
    <row r="22" spans="1:14" x14ac:dyDescent="0.2">
      <c r="A22" s="7" t="s">
        <v>7</v>
      </c>
      <c r="B22" s="27">
        <v>607593</v>
      </c>
      <c r="C22" s="132">
        <v>0.43380815263140232</v>
      </c>
      <c r="D22" s="9">
        <v>273264</v>
      </c>
      <c r="E22" s="18">
        <v>0.19510453711722736</v>
      </c>
      <c r="F22" s="9">
        <v>241982</v>
      </c>
      <c r="G22" s="18">
        <v>0.17276987126259188</v>
      </c>
      <c r="H22" s="9">
        <v>120334</v>
      </c>
      <c r="I22" s="18">
        <v>8.5915851958049502E-2</v>
      </c>
      <c r="J22" s="125">
        <v>57403</v>
      </c>
      <c r="K22" s="99">
        <v>4.098449025169873E-2</v>
      </c>
      <c r="L22" s="26">
        <v>100027</v>
      </c>
      <c r="M22" s="18">
        <v>7.1417096779030173E-2</v>
      </c>
      <c r="N22" s="10">
        <v>1400603</v>
      </c>
    </row>
    <row r="23" spans="1:14" x14ac:dyDescent="0.2">
      <c r="A23" s="36" t="s">
        <v>8</v>
      </c>
      <c r="B23" s="122">
        <v>117348</v>
      </c>
      <c r="C23" s="133">
        <v>0.57915309446254071</v>
      </c>
      <c r="D23" s="35">
        <v>28436</v>
      </c>
      <c r="E23" s="34">
        <v>0.14034152600927846</v>
      </c>
      <c r="F23" s="35">
        <v>35173</v>
      </c>
      <c r="G23" s="34">
        <v>0.17359095844437863</v>
      </c>
      <c r="H23" s="35">
        <v>9569</v>
      </c>
      <c r="I23" s="34">
        <v>4.7226335011351296E-2</v>
      </c>
      <c r="J23" s="126">
        <v>4896</v>
      </c>
      <c r="K23" s="100">
        <v>2.4163458691145986E-2</v>
      </c>
      <c r="L23" s="116">
        <v>7197</v>
      </c>
      <c r="M23" s="34">
        <v>3.5519692034350014E-2</v>
      </c>
      <c r="N23" s="33">
        <v>202620</v>
      </c>
    </row>
    <row r="24" spans="1:14" x14ac:dyDescent="0.2">
      <c r="A24" s="2" t="s">
        <v>25</v>
      </c>
      <c r="B24" s="2"/>
      <c r="C24" s="2"/>
      <c r="F24" s="3"/>
      <c r="G24" s="3"/>
      <c r="H24" s="3"/>
      <c r="I24" s="3"/>
      <c r="J24" s="3"/>
      <c r="K24" s="3"/>
      <c r="L24" s="3"/>
      <c r="M24" s="3"/>
    </row>
    <row r="25" spans="1:14" x14ac:dyDescent="0.2">
      <c r="B25" s="2"/>
      <c r="C25" s="2"/>
      <c r="F25" s="3"/>
      <c r="G25" s="3"/>
      <c r="H25" s="3"/>
      <c r="I25" s="3"/>
      <c r="J25" s="3"/>
      <c r="K25" s="3"/>
      <c r="L25" s="3"/>
      <c r="M25" s="3"/>
    </row>
    <row r="26" spans="1:14" x14ac:dyDescent="0.2">
      <c r="B26" s="2"/>
      <c r="C26" s="2"/>
      <c r="F26" s="3"/>
      <c r="G26" s="3"/>
      <c r="H26" s="3"/>
      <c r="I26" s="3"/>
      <c r="J26" s="3"/>
      <c r="K26" s="3"/>
      <c r="L26" s="3"/>
      <c r="M26" s="3"/>
    </row>
    <row r="27" spans="1:14" ht="12" customHeight="1" x14ac:dyDescent="0.2">
      <c r="A27" s="266" t="s">
        <v>13</v>
      </c>
      <c r="B27" s="279" t="s">
        <v>10</v>
      </c>
      <c r="C27" s="317"/>
      <c r="D27" s="279">
        <v>1</v>
      </c>
      <c r="E27" s="280"/>
      <c r="F27" s="288">
        <v>2</v>
      </c>
      <c r="G27" s="280"/>
      <c r="H27" s="279">
        <v>3</v>
      </c>
      <c r="I27" s="280"/>
      <c r="J27" s="279">
        <v>4</v>
      </c>
      <c r="K27" s="280"/>
      <c r="L27" s="279" t="s">
        <v>370</v>
      </c>
      <c r="M27" s="280"/>
      <c r="N27" s="281" t="s">
        <v>3</v>
      </c>
    </row>
    <row r="28" spans="1:14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282"/>
    </row>
    <row r="29" spans="1:14" x14ac:dyDescent="0.2">
      <c r="A29" s="61" t="s">
        <v>14</v>
      </c>
      <c r="B29" s="72">
        <v>26380</v>
      </c>
      <c r="C29" s="131">
        <v>0.3394017368928916</v>
      </c>
      <c r="D29" s="23">
        <v>30881</v>
      </c>
      <c r="E29" s="22">
        <v>0.39731103248632998</v>
      </c>
      <c r="F29" s="23">
        <v>9812</v>
      </c>
      <c r="G29" s="22">
        <v>0.12623994853650691</v>
      </c>
      <c r="H29" s="23">
        <v>3914</v>
      </c>
      <c r="I29" s="22">
        <v>5.0357027983274363E-2</v>
      </c>
      <c r="J29" s="124">
        <v>1405</v>
      </c>
      <c r="K29" s="101">
        <v>1.8076551945963332E-2</v>
      </c>
      <c r="L29" s="23">
        <v>5334</v>
      </c>
      <c r="M29" s="22">
        <v>6.8626568028304927E-2</v>
      </c>
      <c r="N29" s="21">
        <v>77725</v>
      </c>
    </row>
    <row r="30" spans="1:14" x14ac:dyDescent="0.2">
      <c r="A30" s="7" t="s">
        <v>15</v>
      </c>
      <c r="B30" s="27">
        <v>95870</v>
      </c>
      <c r="C30" s="132">
        <v>0.4610908041554444</v>
      </c>
      <c r="D30" s="26">
        <v>39158</v>
      </c>
      <c r="E30" s="18">
        <v>0.18833205078876492</v>
      </c>
      <c r="F30" s="26">
        <v>37451</v>
      </c>
      <c r="G30" s="18">
        <v>0.18012216237014236</v>
      </c>
      <c r="H30" s="26">
        <v>15934</v>
      </c>
      <c r="I30" s="18">
        <v>7.6635244324740281E-2</v>
      </c>
      <c r="J30" s="125">
        <v>5099</v>
      </c>
      <c r="K30" s="99">
        <v>2.4523855328972683E-2</v>
      </c>
      <c r="L30" s="26">
        <v>14408</v>
      </c>
      <c r="M30" s="18">
        <v>6.929588303193536E-2</v>
      </c>
      <c r="N30" s="10">
        <v>207920</v>
      </c>
    </row>
    <row r="31" spans="1:14" x14ac:dyDescent="0.2">
      <c r="A31" s="30" t="s">
        <v>16</v>
      </c>
      <c r="B31" s="120">
        <v>161552</v>
      </c>
      <c r="C31" s="135">
        <v>0.42877010457030629</v>
      </c>
      <c r="D31" s="25">
        <v>62477</v>
      </c>
      <c r="E31" s="29">
        <v>0.16581824937629386</v>
      </c>
      <c r="F31" s="25">
        <v>82364</v>
      </c>
      <c r="G31" s="29">
        <v>0.21859971336058176</v>
      </c>
      <c r="H31" s="25">
        <v>30793</v>
      </c>
      <c r="I31" s="29">
        <v>8.1726737087955831E-2</v>
      </c>
      <c r="J31" s="127">
        <v>15714</v>
      </c>
      <c r="K31" s="102">
        <v>4.1706035352194915E-2</v>
      </c>
      <c r="L31" s="25">
        <v>23882</v>
      </c>
      <c r="M31" s="29">
        <v>6.3384468390041929E-2</v>
      </c>
      <c r="N31" s="28">
        <v>376780</v>
      </c>
    </row>
    <row r="32" spans="1:14" x14ac:dyDescent="0.2">
      <c r="A32" s="8" t="s">
        <v>17</v>
      </c>
      <c r="B32" s="20">
        <v>709335</v>
      </c>
      <c r="C32" s="136">
        <v>0.45937012473553362</v>
      </c>
      <c r="D32" s="13">
        <v>257589</v>
      </c>
      <c r="E32" s="19">
        <v>0.16681637175735212</v>
      </c>
      <c r="F32" s="13">
        <v>268337</v>
      </c>
      <c r="G32" s="19">
        <v>0.17377684896580442</v>
      </c>
      <c r="H32" s="13">
        <v>118318</v>
      </c>
      <c r="I32" s="19">
        <v>7.6623533899298449E-2</v>
      </c>
      <c r="J32" s="128">
        <v>81998</v>
      </c>
      <c r="K32" s="103">
        <v>5.3102457214241908E-2</v>
      </c>
      <c r="L32" s="13">
        <v>108570</v>
      </c>
      <c r="M32" s="19">
        <v>7.031066342776951E-2</v>
      </c>
      <c r="N32" s="11">
        <v>1544147</v>
      </c>
    </row>
    <row r="33" spans="1:14" x14ac:dyDescent="0.2">
      <c r="A33" s="2" t="s">
        <v>25</v>
      </c>
    </row>
    <row r="36" spans="1:14" x14ac:dyDescent="0.2">
      <c r="K36" s="15"/>
      <c r="M36" s="14"/>
      <c r="N36" s="15"/>
    </row>
    <row r="38" spans="1:14" x14ac:dyDescent="0.2">
      <c r="B38" s="2"/>
      <c r="C38" s="2"/>
      <c r="D38" s="2"/>
      <c r="E38" s="2"/>
    </row>
    <row r="39" spans="1:14" x14ac:dyDescent="0.2">
      <c r="B39" s="2"/>
      <c r="C39" s="2"/>
      <c r="D39" s="2"/>
      <c r="E39" s="2"/>
    </row>
    <row r="40" spans="1:14" x14ac:dyDescent="0.2">
      <c r="B40" s="2"/>
      <c r="C40" s="2"/>
      <c r="D40" s="2"/>
      <c r="E40" s="2"/>
    </row>
    <row r="41" spans="1:14" x14ac:dyDescent="0.2">
      <c r="B41" s="2"/>
      <c r="C41" s="2"/>
      <c r="D41" s="2"/>
      <c r="E41" s="2"/>
    </row>
    <row r="42" spans="1:14" x14ac:dyDescent="0.2">
      <c r="B42" s="2"/>
      <c r="C42" s="2"/>
      <c r="D42" s="2"/>
      <c r="E42" s="2"/>
    </row>
    <row r="48" spans="1:14" x14ac:dyDescent="0.2">
      <c r="C48" s="16"/>
      <c r="D48" s="17"/>
      <c r="G48" s="14"/>
      <c r="H48" s="14"/>
      <c r="I48" s="14"/>
    </row>
    <row r="49" spans="3:9" x14ac:dyDescent="0.2">
      <c r="C49" s="16"/>
      <c r="E49" s="16"/>
      <c r="F49" s="14"/>
      <c r="G49" s="14"/>
      <c r="H49" s="14"/>
      <c r="I49" s="14"/>
    </row>
    <row r="51" spans="3:9" x14ac:dyDescent="0.2">
      <c r="C51" s="16"/>
      <c r="G51" s="14"/>
      <c r="H51" s="14"/>
      <c r="I51" s="14"/>
    </row>
  </sheetData>
  <mergeCells count="27">
    <mergeCell ref="N19:N20"/>
    <mergeCell ref="L27:M27"/>
    <mergeCell ref="N27:N28"/>
    <mergeCell ref="F19:G19"/>
    <mergeCell ref="H19:I19"/>
    <mergeCell ref="J27:K27"/>
    <mergeCell ref="A27:A28"/>
    <mergeCell ref="B27:C27"/>
    <mergeCell ref="D27:E27"/>
    <mergeCell ref="F27:G27"/>
    <mergeCell ref="H27:I27"/>
    <mergeCell ref="L7:N10"/>
    <mergeCell ref="A6:N6"/>
    <mergeCell ref="J19:K19"/>
    <mergeCell ref="L19:M19"/>
    <mergeCell ref="A11:A13"/>
    <mergeCell ref="B12:C12"/>
    <mergeCell ref="D12:E12"/>
    <mergeCell ref="F12:G12"/>
    <mergeCell ref="H12:I12"/>
    <mergeCell ref="J12:K12"/>
    <mergeCell ref="B11:N11"/>
    <mergeCell ref="L12:M12"/>
    <mergeCell ref="N12:N13"/>
    <mergeCell ref="A19:A20"/>
    <mergeCell ref="B19:C19"/>
    <mergeCell ref="D19:E19"/>
  </mergeCells>
  <pageMargins left="0.75" right="0.75" top="1" bottom="1" header="0" footer="0"/>
  <pageSetup orientation="portrait"/>
  <headerFooter alignWithMargins="0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oja72"/>
  <dimension ref="A6:N51"/>
  <sheetViews>
    <sheetView showGridLines="0" zoomScale="85" zoomScaleNormal="85" workbookViewId="0">
      <selection activeCell="Q38" sqref="Q38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0.85546875" style="3" customWidth="1"/>
    <col min="4" max="4" width="12.42578125" style="3" bestFit="1" customWidth="1"/>
    <col min="5" max="5" width="10.85546875" style="3" customWidth="1"/>
    <col min="6" max="6" width="12.42578125" style="2" bestFit="1" customWidth="1"/>
    <col min="7" max="7" width="10.85546875" style="2" customWidth="1"/>
    <col min="8" max="8" width="12.42578125" style="2" bestFit="1" customWidth="1"/>
    <col min="9" max="9" width="10.85546875" style="2" customWidth="1"/>
    <col min="10" max="10" width="12.42578125" style="2" bestFit="1" customWidth="1"/>
    <col min="11" max="11" width="10.85546875" style="2" customWidth="1"/>
    <col min="12" max="16384" width="11.42578125" style="2"/>
  </cols>
  <sheetData>
    <row r="6" spans="1:14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5" customHeight="1" x14ac:dyDescent="0.2">
      <c r="A7" s="41" t="s">
        <v>376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302"/>
      <c r="M7" s="302"/>
      <c r="N7" s="302"/>
    </row>
    <row r="8" spans="1:14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302"/>
      <c r="M8" s="302"/>
      <c r="N8" s="302"/>
    </row>
    <row r="9" spans="1:14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302"/>
      <c r="M9" s="302"/>
      <c r="N9" s="302"/>
    </row>
    <row r="10" spans="1:14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1"/>
      <c r="K10" s="77"/>
      <c r="L10" s="302"/>
      <c r="M10" s="302"/>
      <c r="N10" s="302"/>
    </row>
    <row r="11" spans="1:14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ht="20.25" customHeight="1" x14ac:dyDescent="0.2">
      <c r="A12" s="286"/>
      <c r="B12" s="279" t="s">
        <v>10</v>
      </c>
      <c r="C12" s="317"/>
      <c r="D12" s="279">
        <v>1</v>
      </c>
      <c r="E12" s="280"/>
      <c r="F12" s="288">
        <v>2</v>
      </c>
      <c r="G12" s="280"/>
      <c r="H12" s="279">
        <v>3</v>
      </c>
      <c r="I12" s="280"/>
      <c r="J12" s="279">
        <v>4</v>
      </c>
      <c r="K12" s="280"/>
      <c r="L12" s="279" t="s">
        <v>370</v>
      </c>
      <c r="M12" s="280"/>
      <c r="N12" s="281" t="s">
        <v>3</v>
      </c>
    </row>
    <row r="13" spans="1:14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282"/>
    </row>
    <row r="14" spans="1:14" x14ac:dyDescent="0.2">
      <c r="A14" s="48" t="s">
        <v>154</v>
      </c>
      <c r="B14" s="236">
        <v>1490586</v>
      </c>
      <c r="C14" s="235">
        <v>0.67525060522157632</v>
      </c>
      <c r="D14" s="39">
        <v>214780</v>
      </c>
      <c r="E14" s="38">
        <v>9.7297522578026471E-2</v>
      </c>
      <c r="F14" s="39">
        <v>204974</v>
      </c>
      <c r="G14" s="38">
        <v>9.2855304930200194E-2</v>
      </c>
      <c r="H14" s="39">
        <v>128559</v>
      </c>
      <c r="I14" s="38">
        <v>5.8238533406781381E-2</v>
      </c>
      <c r="J14" s="39">
        <v>63932</v>
      </c>
      <c r="K14" s="38">
        <v>2.8961845672122118E-2</v>
      </c>
      <c r="L14" s="39">
        <v>104624</v>
      </c>
      <c r="M14" s="38">
        <v>4.7395735181131583E-2</v>
      </c>
      <c r="N14" s="21">
        <v>2207456</v>
      </c>
    </row>
    <row r="15" spans="1:14" x14ac:dyDescent="0.2">
      <c r="A15" s="7" t="s">
        <v>1</v>
      </c>
      <c r="B15" s="118">
        <v>754651</v>
      </c>
      <c r="C15" s="129">
        <v>0.67479266237162949</v>
      </c>
      <c r="D15" s="26">
        <v>100766</v>
      </c>
      <c r="E15" s="18">
        <v>9.01027858129647E-2</v>
      </c>
      <c r="F15" s="9">
        <v>107681</v>
      </c>
      <c r="G15" s="18">
        <v>9.6286029802967785E-2</v>
      </c>
      <c r="H15" s="9">
        <v>67742</v>
      </c>
      <c r="I15" s="18">
        <v>6.0573436640750392E-2</v>
      </c>
      <c r="J15" s="9">
        <v>30903</v>
      </c>
      <c r="K15" s="18">
        <v>2.7632796677232875E-2</v>
      </c>
      <c r="L15" s="9">
        <v>56602</v>
      </c>
      <c r="M15" s="18">
        <v>5.0612288694454749E-2</v>
      </c>
      <c r="N15" s="10">
        <v>1118345</v>
      </c>
    </row>
    <row r="16" spans="1:14" x14ac:dyDescent="0.2">
      <c r="A16" s="36" t="s">
        <v>2</v>
      </c>
      <c r="B16" s="119">
        <v>735936</v>
      </c>
      <c r="C16" s="130">
        <v>0.67572175838826343</v>
      </c>
      <c r="D16" s="116">
        <v>114014</v>
      </c>
      <c r="E16" s="34">
        <v>0.10468538101258733</v>
      </c>
      <c r="F16" s="35">
        <v>97293</v>
      </c>
      <c r="G16" s="34">
        <v>8.9332492280401174E-2</v>
      </c>
      <c r="H16" s="35">
        <v>60817</v>
      </c>
      <c r="I16" s="34">
        <v>5.5840956523256123E-2</v>
      </c>
      <c r="J16" s="35">
        <v>33029</v>
      </c>
      <c r="K16" s="34">
        <v>3.0326569100853816E-2</v>
      </c>
      <c r="L16" s="35">
        <v>48022</v>
      </c>
      <c r="M16" s="34">
        <v>4.4092842694638104E-2</v>
      </c>
      <c r="N16" s="33">
        <v>1089111</v>
      </c>
    </row>
    <row r="17" spans="1:14" x14ac:dyDescent="0.2">
      <c r="A17" s="2" t="s">
        <v>25</v>
      </c>
      <c r="B17" s="2"/>
      <c r="C17" s="2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x14ac:dyDescent="0.2"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2" customHeight="1" x14ac:dyDescent="0.2">
      <c r="A19" s="266" t="s">
        <v>6</v>
      </c>
      <c r="B19" s="279" t="s">
        <v>10</v>
      </c>
      <c r="C19" s="280"/>
      <c r="D19" s="317">
        <v>1</v>
      </c>
      <c r="E19" s="280"/>
      <c r="F19" s="288">
        <v>2</v>
      </c>
      <c r="G19" s="280"/>
      <c r="H19" s="279">
        <v>3</v>
      </c>
      <c r="I19" s="280"/>
      <c r="J19" s="279">
        <v>4</v>
      </c>
      <c r="K19" s="317"/>
      <c r="L19" s="279" t="s">
        <v>370</v>
      </c>
      <c r="M19" s="280"/>
      <c r="N19" s="281" t="s">
        <v>3</v>
      </c>
    </row>
    <row r="20" spans="1:14" x14ac:dyDescent="0.2">
      <c r="A20" s="268"/>
      <c r="B20" s="46" t="s">
        <v>18</v>
      </c>
      <c r="C20" s="47" t="s">
        <v>4</v>
      </c>
      <c r="D20" s="83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83" t="s">
        <v>4</v>
      </c>
      <c r="L20" s="46" t="s">
        <v>18</v>
      </c>
      <c r="M20" s="47" t="s">
        <v>4</v>
      </c>
      <c r="N20" s="282"/>
    </row>
    <row r="21" spans="1:14" x14ac:dyDescent="0.2">
      <c r="A21" s="61" t="s">
        <v>151</v>
      </c>
      <c r="B21" s="72">
        <v>430488</v>
      </c>
      <c r="C21" s="131">
        <v>0.71220022235163327</v>
      </c>
      <c r="D21" s="31">
        <v>50510</v>
      </c>
      <c r="E21" s="22">
        <v>8.3563846683254811E-2</v>
      </c>
      <c r="F21" s="31">
        <v>55046</v>
      </c>
      <c r="G21" s="22">
        <v>9.1068214304621739E-2</v>
      </c>
      <c r="H21" s="31">
        <v>30256</v>
      </c>
      <c r="I21" s="22">
        <v>5.0055587908306422E-2</v>
      </c>
      <c r="J21" s="124">
        <v>17807</v>
      </c>
      <c r="K21" s="101">
        <v>2.9459937000370588E-2</v>
      </c>
      <c r="L21" s="23">
        <v>20341</v>
      </c>
      <c r="M21" s="22">
        <v>3.3652191751813228E-2</v>
      </c>
      <c r="N21" s="21">
        <v>604448</v>
      </c>
    </row>
    <row r="22" spans="1:14" x14ac:dyDescent="0.2">
      <c r="A22" s="7" t="s">
        <v>7</v>
      </c>
      <c r="B22" s="27">
        <v>975010</v>
      </c>
      <c r="C22" s="132">
        <v>0.6961358786179952</v>
      </c>
      <c r="D22" s="9">
        <v>134201</v>
      </c>
      <c r="E22" s="18">
        <v>9.5816587569782438E-2</v>
      </c>
      <c r="F22" s="9">
        <v>117347</v>
      </c>
      <c r="G22" s="18">
        <v>8.3783199093533281E-2</v>
      </c>
      <c r="H22" s="9">
        <v>71320</v>
      </c>
      <c r="I22" s="18">
        <v>5.0920924773115578E-2</v>
      </c>
      <c r="J22" s="125">
        <v>38612</v>
      </c>
      <c r="K22" s="99">
        <v>2.7568126014295272E-2</v>
      </c>
      <c r="L22" s="26">
        <v>64113</v>
      </c>
      <c r="M22" s="18">
        <v>4.5775283931278173E-2</v>
      </c>
      <c r="N22" s="10">
        <v>1400603</v>
      </c>
    </row>
    <row r="23" spans="1:14" x14ac:dyDescent="0.2">
      <c r="A23" s="36" t="s">
        <v>8</v>
      </c>
      <c r="B23" s="122">
        <v>85088</v>
      </c>
      <c r="C23" s="133">
        <v>0.4203848719152195</v>
      </c>
      <c r="D23" s="35">
        <v>30070</v>
      </c>
      <c r="E23" s="34">
        <v>0.14856352362836886</v>
      </c>
      <c r="F23" s="35">
        <v>32580</v>
      </c>
      <c r="G23" s="34">
        <v>0.16096440305328424</v>
      </c>
      <c r="H23" s="35">
        <v>26983</v>
      </c>
      <c r="I23" s="34">
        <v>0.13331192411254664</v>
      </c>
      <c r="J23" s="126">
        <v>7513</v>
      </c>
      <c r="K23" s="100">
        <v>3.7118648254736791E-2</v>
      </c>
      <c r="L23" s="116">
        <v>20171</v>
      </c>
      <c r="M23" s="34">
        <v>9.9656629035843977E-2</v>
      </c>
      <c r="N23" s="33">
        <v>202405</v>
      </c>
    </row>
    <row r="24" spans="1:14" x14ac:dyDescent="0.2">
      <c r="A24" s="2" t="s">
        <v>25</v>
      </c>
      <c r="B24" s="2"/>
      <c r="C24" s="2"/>
      <c r="F24" s="3"/>
      <c r="G24" s="3"/>
      <c r="H24" s="3"/>
      <c r="I24" s="3"/>
      <c r="J24" s="3"/>
      <c r="K24" s="3"/>
      <c r="L24" s="3"/>
      <c r="M24" s="3"/>
    </row>
    <row r="25" spans="1:14" x14ac:dyDescent="0.2">
      <c r="B25" s="2"/>
      <c r="C25" s="2"/>
      <c r="F25" s="3"/>
      <c r="G25" s="3"/>
      <c r="H25" s="3"/>
      <c r="I25" s="3"/>
      <c r="J25" s="3"/>
      <c r="K25" s="3"/>
      <c r="L25" s="3"/>
      <c r="M25" s="3"/>
    </row>
    <row r="26" spans="1:14" x14ac:dyDescent="0.2">
      <c r="B26" s="2"/>
      <c r="C26" s="2"/>
      <c r="F26" s="3"/>
      <c r="G26" s="3"/>
      <c r="H26" s="3"/>
      <c r="I26" s="3"/>
      <c r="J26" s="3"/>
      <c r="K26" s="3"/>
      <c r="L26" s="3"/>
      <c r="M26" s="3"/>
    </row>
    <row r="27" spans="1:14" ht="12" customHeight="1" x14ac:dyDescent="0.2">
      <c r="A27" s="266" t="s">
        <v>13</v>
      </c>
      <c r="B27" s="279" t="s">
        <v>10</v>
      </c>
      <c r="C27" s="317"/>
      <c r="D27" s="279">
        <v>1</v>
      </c>
      <c r="E27" s="280"/>
      <c r="F27" s="288">
        <v>2</v>
      </c>
      <c r="G27" s="280"/>
      <c r="H27" s="279">
        <v>3</v>
      </c>
      <c r="I27" s="280"/>
      <c r="J27" s="279">
        <v>4</v>
      </c>
      <c r="K27" s="280"/>
      <c r="L27" s="279" t="s">
        <v>370</v>
      </c>
      <c r="M27" s="280"/>
      <c r="N27" s="281" t="s">
        <v>3</v>
      </c>
    </row>
    <row r="28" spans="1:14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282"/>
    </row>
    <row r="29" spans="1:14" x14ac:dyDescent="0.2">
      <c r="A29" s="61" t="s">
        <v>14</v>
      </c>
      <c r="B29" s="72">
        <v>64915</v>
      </c>
      <c r="C29" s="131">
        <v>0.83518816339659052</v>
      </c>
      <c r="D29" s="23">
        <v>2188</v>
      </c>
      <c r="E29" s="22">
        <v>2.8150530717272436E-2</v>
      </c>
      <c r="F29" s="23">
        <v>4311</v>
      </c>
      <c r="G29" s="22">
        <v>5.5464779671920234E-2</v>
      </c>
      <c r="H29" s="23">
        <v>1587</v>
      </c>
      <c r="I29" s="22">
        <v>2.041814088131232E-2</v>
      </c>
      <c r="J29" s="124">
        <v>2184</v>
      </c>
      <c r="K29" s="101">
        <v>2.809906722418784E-2</v>
      </c>
      <c r="L29" s="23">
        <v>2540</v>
      </c>
      <c r="M29" s="22">
        <v>3.2679318108716632E-2</v>
      </c>
      <c r="N29" s="21">
        <v>77725</v>
      </c>
    </row>
    <row r="30" spans="1:14" x14ac:dyDescent="0.2">
      <c r="A30" s="7" t="s">
        <v>15</v>
      </c>
      <c r="B30" s="27">
        <v>134811</v>
      </c>
      <c r="C30" s="132">
        <v>0.64837918430165453</v>
      </c>
      <c r="D30" s="26">
        <v>31050</v>
      </c>
      <c r="E30" s="18">
        <v>0.14933628318584072</v>
      </c>
      <c r="F30" s="26">
        <v>16637</v>
      </c>
      <c r="G30" s="18">
        <v>8.0016352443247396E-2</v>
      </c>
      <c r="H30" s="26">
        <v>13423</v>
      </c>
      <c r="I30" s="18">
        <v>6.4558484032320118E-2</v>
      </c>
      <c r="J30" s="125">
        <v>3858</v>
      </c>
      <c r="K30" s="99">
        <v>1.8555213543670644E-2</v>
      </c>
      <c r="L30" s="26">
        <v>8140</v>
      </c>
      <c r="M30" s="18">
        <v>3.9149672951135049E-2</v>
      </c>
      <c r="N30" s="10">
        <v>207920</v>
      </c>
    </row>
    <row r="31" spans="1:14" x14ac:dyDescent="0.2">
      <c r="A31" s="30" t="s">
        <v>16</v>
      </c>
      <c r="B31" s="120">
        <v>247137</v>
      </c>
      <c r="C31" s="135">
        <v>0.65629132741670781</v>
      </c>
      <c r="D31" s="25">
        <v>42020</v>
      </c>
      <c r="E31" s="29">
        <v>0.1115873445823574</v>
      </c>
      <c r="F31" s="25">
        <v>33954</v>
      </c>
      <c r="G31" s="29">
        <v>9.0167460684182854E-2</v>
      </c>
      <c r="H31" s="25">
        <v>21991</v>
      </c>
      <c r="I31" s="29">
        <v>5.8398793305821553E-2</v>
      </c>
      <c r="J31" s="127">
        <v>10484</v>
      </c>
      <c r="K31" s="102">
        <v>2.7841069029067946E-2</v>
      </c>
      <c r="L31" s="25">
        <v>20980</v>
      </c>
      <c r="M31" s="29">
        <v>5.5714004981862408E-2</v>
      </c>
      <c r="N31" s="28">
        <v>376566</v>
      </c>
    </row>
    <row r="32" spans="1:14" x14ac:dyDescent="0.2">
      <c r="A32" s="8" t="s">
        <v>17</v>
      </c>
      <c r="B32" s="20">
        <v>1043661</v>
      </c>
      <c r="C32" s="136">
        <v>0.67602198951048276</v>
      </c>
      <c r="D32" s="13">
        <v>139446</v>
      </c>
      <c r="E32" s="19">
        <v>9.032488743881277E-2</v>
      </c>
      <c r="F32" s="13">
        <v>149101</v>
      </c>
      <c r="G32" s="19">
        <v>9.6578826513592522E-2</v>
      </c>
      <c r="H32" s="13">
        <v>91248</v>
      </c>
      <c r="I32" s="19">
        <v>5.9105068119679215E-2</v>
      </c>
      <c r="J32" s="128">
        <v>47407</v>
      </c>
      <c r="K32" s="103">
        <v>3.070745621109101E-2</v>
      </c>
      <c r="L32" s="13">
        <v>72965</v>
      </c>
      <c r="M32" s="19">
        <v>4.7262419947312749E-2</v>
      </c>
      <c r="N32" s="11">
        <v>1543827</v>
      </c>
    </row>
    <row r="33" spans="1:14" x14ac:dyDescent="0.2">
      <c r="A33" s="2" t="s">
        <v>25</v>
      </c>
    </row>
    <row r="36" spans="1:14" x14ac:dyDescent="0.2">
      <c r="K36" s="15"/>
      <c r="M36" s="14"/>
      <c r="N36" s="15"/>
    </row>
    <row r="38" spans="1:14" x14ac:dyDescent="0.2">
      <c r="B38" s="2"/>
      <c r="C38" s="2"/>
      <c r="D38" s="2"/>
      <c r="E38" s="2"/>
    </row>
    <row r="39" spans="1:14" x14ac:dyDescent="0.2">
      <c r="B39" s="2"/>
      <c r="C39" s="2"/>
      <c r="D39" s="2"/>
      <c r="E39" s="2"/>
    </row>
    <row r="40" spans="1:14" x14ac:dyDescent="0.2">
      <c r="B40" s="2"/>
      <c r="C40" s="2"/>
      <c r="D40" s="2"/>
      <c r="E40" s="2"/>
    </row>
    <row r="41" spans="1:14" x14ac:dyDescent="0.2">
      <c r="B41" s="2"/>
      <c r="C41" s="2"/>
      <c r="D41" s="2"/>
      <c r="E41" s="2"/>
    </row>
    <row r="42" spans="1:14" x14ac:dyDescent="0.2">
      <c r="B42" s="2"/>
      <c r="C42" s="2"/>
      <c r="D42" s="2"/>
      <c r="E42" s="2"/>
    </row>
    <row r="48" spans="1:14" x14ac:dyDescent="0.2">
      <c r="C48" s="16"/>
      <c r="D48" s="17"/>
      <c r="G48" s="14"/>
      <c r="H48" s="14"/>
      <c r="I48" s="14"/>
    </row>
    <row r="49" spans="3:9" x14ac:dyDescent="0.2">
      <c r="C49" s="16"/>
      <c r="E49" s="16"/>
      <c r="F49" s="14"/>
      <c r="G49" s="14"/>
      <c r="H49" s="14"/>
      <c r="I49" s="14"/>
    </row>
    <row r="51" spans="3:9" x14ac:dyDescent="0.2">
      <c r="C51" s="16"/>
      <c r="G51" s="14"/>
      <c r="H51" s="14"/>
      <c r="I51" s="14"/>
    </row>
  </sheetData>
  <mergeCells count="27">
    <mergeCell ref="N19:N20"/>
    <mergeCell ref="L27:M27"/>
    <mergeCell ref="N27:N28"/>
    <mergeCell ref="F19:G19"/>
    <mergeCell ref="H19:I19"/>
    <mergeCell ref="J27:K27"/>
    <mergeCell ref="A27:A28"/>
    <mergeCell ref="B27:C27"/>
    <mergeCell ref="D27:E27"/>
    <mergeCell ref="F27:G27"/>
    <mergeCell ref="H27:I27"/>
    <mergeCell ref="L7:N10"/>
    <mergeCell ref="A6:N6"/>
    <mergeCell ref="J19:K19"/>
    <mergeCell ref="L19:M19"/>
    <mergeCell ref="A11:A13"/>
    <mergeCell ref="B12:C12"/>
    <mergeCell ref="D12:E12"/>
    <mergeCell ref="F12:G12"/>
    <mergeCell ref="H12:I12"/>
    <mergeCell ref="J12:K12"/>
    <mergeCell ref="B11:N11"/>
    <mergeCell ref="L12:M12"/>
    <mergeCell ref="N12:N13"/>
    <mergeCell ref="A19:A20"/>
    <mergeCell ref="B19:C19"/>
    <mergeCell ref="D19:E19"/>
  </mergeCells>
  <pageMargins left="0.75" right="0.75" top="1" bottom="1" header="0" footer="0"/>
  <pageSetup orientation="portrait"/>
  <headerFooter alignWithMargins="0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Hoja73"/>
  <dimension ref="A6:N51"/>
  <sheetViews>
    <sheetView showGridLines="0" zoomScale="85" zoomScaleNormal="85" workbookViewId="0">
      <selection activeCell="F31" sqref="F31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10.85546875" style="3" customWidth="1"/>
    <col min="4" max="4" width="12.42578125" style="3" bestFit="1" customWidth="1"/>
    <col min="5" max="5" width="10.85546875" style="3" customWidth="1"/>
    <col min="6" max="6" width="12.42578125" style="2" bestFit="1" customWidth="1"/>
    <col min="7" max="7" width="10.85546875" style="2" customWidth="1"/>
    <col min="8" max="8" width="12.42578125" style="2" bestFit="1" customWidth="1"/>
    <col min="9" max="9" width="10.85546875" style="2" customWidth="1"/>
    <col min="10" max="10" width="12.42578125" style="2" bestFit="1" customWidth="1"/>
    <col min="11" max="11" width="10.85546875" style="2" customWidth="1"/>
    <col min="12" max="16384" width="11.42578125" style="2"/>
  </cols>
  <sheetData>
    <row r="6" spans="1:14" s="4" customFormat="1" ht="16.5" x14ac:dyDescent="0.2">
      <c r="A6" s="265" t="s">
        <v>113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5" customHeight="1" x14ac:dyDescent="0.2">
      <c r="A7" s="41" t="s">
        <v>377</v>
      </c>
      <c r="B7" s="41"/>
      <c r="C7" s="41"/>
      <c r="D7" s="41"/>
      <c r="E7" s="41"/>
      <c r="F7" s="41"/>
      <c r="G7" s="41"/>
      <c r="H7" s="41"/>
      <c r="I7" s="41"/>
      <c r="J7" s="41"/>
      <c r="K7" s="77"/>
      <c r="L7" s="302"/>
      <c r="M7" s="302"/>
      <c r="N7" s="302"/>
    </row>
    <row r="8" spans="1:14" ht="15" customHeight="1" x14ac:dyDescent="0.2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41"/>
      <c r="K8" s="77"/>
      <c r="L8" s="302"/>
      <c r="M8" s="302"/>
      <c r="N8" s="302"/>
    </row>
    <row r="9" spans="1:14" ht="15" customHeight="1" x14ac:dyDescent="0.2">
      <c r="A9" s="41" t="s">
        <v>150</v>
      </c>
      <c r="B9" s="41"/>
      <c r="C9" s="41"/>
      <c r="D9" s="41"/>
      <c r="E9" s="41"/>
      <c r="F9" s="41"/>
      <c r="G9" s="41"/>
      <c r="H9" s="41"/>
      <c r="I9" s="41"/>
      <c r="J9" s="41"/>
      <c r="K9" s="77"/>
      <c r="L9" s="302"/>
      <c r="M9" s="302"/>
      <c r="N9" s="302"/>
    </row>
    <row r="10" spans="1:14" ht="15" customHeight="1" x14ac:dyDescent="0.2">
      <c r="A10" s="179" t="s">
        <v>460</v>
      </c>
      <c r="B10" s="42"/>
      <c r="C10" s="42"/>
      <c r="D10" s="42"/>
      <c r="E10" s="42"/>
      <c r="F10" s="42"/>
      <c r="G10" s="42"/>
      <c r="H10" s="42"/>
      <c r="I10" s="42"/>
      <c r="J10" s="41"/>
      <c r="K10" s="77"/>
      <c r="L10" s="302"/>
      <c r="M10" s="302"/>
      <c r="N10" s="302"/>
    </row>
    <row r="11" spans="1:14" ht="14.25" x14ac:dyDescent="0.25">
      <c r="A11" s="285" t="s">
        <v>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ht="20.25" customHeight="1" x14ac:dyDescent="0.2">
      <c r="A12" s="286"/>
      <c r="B12" s="279" t="s">
        <v>10</v>
      </c>
      <c r="C12" s="317"/>
      <c r="D12" s="279">
        <v>1</v>
      </c>
      <c r="E12" s="280"/>
      <c r="F12" s="288">
        <v>2</v>
      </c>
      <c r="G12" s="280"/>
      <c r="H12" s="279">
        <v>3</v>
      </c>
      <c r="I12" s="280"/>
      <c r="J12" s="279">
        <v>4</v>
      </c>
      <c r="K12" s="280"/>
      <c r="L12" s="279" t="s">
        <v>370</v>
      </c>
      <c r="M12" s="280"/>
      <c r="N12" s="281" t="s">
        <v>3</v>
      </c>
    </row>
    <row r="13" spans="1:14" ht="17.25" customHeight="1" x14ac:dyDescent="0.2">
      <c r="A13" s="287"/>
      <c r="B13" s="46" t="s">
        <v>18</v>
      </c>
      <c r="C13" s="83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282"/>
    </row>
    <row r="14" spans="1:14" x14ac:dyDescent="0.2">
      <c r="A14" s="48" t="s">
        <v>154</v>
      </c>
      <c r="B14" s="121">
        <v>392253</v>
      </c>
      <c r="C14" s="123">
        <v>0.17772543092140586</v>
      </c>
      <c r="D14" s="121">
        <v>588203</v>
      </c>
      <c r="E14" s="38">
        <v>0.26650817621347367</v>
      </c>
      <c r="F14" s="39">
        <v>577091</v>
      </c>
      <c r="G14" s="38">
        <v>0.2614734537552677</v>
      </c>
      <c r="H14" s="39">
        <v>319474</v>
      </c>
      <c r="I14" s="38">
        <v>0.14475008302851786</v>
      </c>
      <c r="J14" s="39">
        <v>165585</v>
      </c>
      <c r="K14" s="38">
        <v>7.5024704665409794E-2</v>
      </c>
      <c r="L14" s="39">
        <v>164467</v>
      </c>
      <c r="M14" s="38">
        <v>7.4518151415925077E-2</v>
      </c>
      <c r="N14" s="21">
        <v>2207073</v>
      </c>
    </row>
    <row r="15" spans="1:14" x14ac:dyDescent="0.2">
      <c r="A15" s="7" t="s">
        <v>1</v>
      </c>
      <c r="B15" s="26">
        <v>200307</v>
      </c>
      <c r="C15" s="129">
        <v>0.17922350528525335</v>
      </c>
      <c r="D15" s="26">
        <v>301230</v>
      </c>
      <c r="E15" s="18">
        <v>0.26952376350839896</v>
      </c>
      <c r="F15" s="9">
        <v>296833</v>
      </c>
      <c r="G15" s="18">
        <v>0.2655895737260186</v>
      </c>
      <c r="H15" s="9">
        <v>160416</v>
      </c>
      <c r="I15" s="18">
        <v>0.14353126862186147</v>
      </c>
      <c r="J15" s="9">
        <v>81553</v>
      </c>
      <c r="K15" s="18">
        <v>7.2969065117685694E-2</v>
      </c>
      <c r="L15" s="9">
        <v>77300</v>
      </c>
      <c r="M15" s="18">
        <v>6.9163718484876138E-2</v>
      </c>
      <c r="N15" s="10">
        <v>1117638</v>
      </c>
    </row>
    <row r="16" spans="1:14" x14ac:dyDescent="0.2">
      <c r="A16" s="36" t="s">
        <v>2</v>
      </c>
      <c r="B16" s="116">
        <v>191947</v>
      </c>
      <c r="C16" s="130">
        <v>0.17618949271870282</v>
      </c>
      <c r="D16" s="116">
        <v>286973</v>
      </c>
      <c r="E16" s="34">
        <v>0.26341452220646483</v>
      </c>
      <c r="F16" s="35">
        <v>280259</v>
      </c>
      <c r="G16" s="34">
        <v>0.25725169468577747</v>
      </c>
      <c r="H16" s="35">
        <v>159058</v>
      </c>
      <c r="I16" s="34">
        <v>0.14600044977442436</v>
      </c>
      <c r="J16" s="35">
        <v>84031</v>
      </c>
      <c r="K16" s="34">
        <v>7.7132642149371003E-2</v>
      </c>
      <c r="L16" s="35">
        <v>87167</v>
      </c>
      <c r="M16" s="34">
        <v>8.0011198465259517E-2</v>
      </c>
      <c r="N16" s="33">
        <v>1089435</v>
      </c>
    </row>
    <row r="17" spans="1:14" x14ac:dyDescent="0.2">
      <c r="A17" s="2" t="s">
        <v>25</v>
      </c>
      <c r="B17" s="2"/>
      <c r="C17" s="2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x14ac:dyDescent="0.2"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2" customHeight="1" x14ac:dyDescent="0.2">
      <c r="A19" s="266" t="s">
        <v>6</v>
      </c>
      <c r="B19" s="279" t="s">
        <v>10</v>
      </c>
      <c r="C19" s="280"/>
      <c r="D19" s="317">
        <v>1</v>
      </c>
      <c r="E19" s="280"/>
      <c r="F19" s="288">
        <v>2</v>
      </c>
      <c r="G19" s="280"/>
      <c r="H19" s="279">
        <v>3</v>
      </c>
      <c r="I19" s="280"/>
      <c r="J19" s="279">
        <v>4</v>
      </c>
      <c r="K19" s="317"/>
      <c r="L19" s="279" t="s">
        <v>370</v>
      </c>
      <c r="M19" s="280"/>
      <c r="N19" s="281" t="s">
        <v>3</v>
      </c>
    </row>
    <row r="20" spans="1:14" x14ac:dyDescent="0.2">
      <c r="A20" s="268"/>
      <c r="B20" s="46" t="s">
        <v>18</v>
      </c>
      <c r="C20" s="47" t="s">
        <v>4</v>
      </c>
      <c r="D20" s="83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83" t="s">
        <v>4</v>
      </c>
      <c r="L20" s="46" t="s">
        <v>18</v>
      </c>
      <c r="M20" s="47" t="s">
        <v>4</v>
      </c>
      <c r="N20" s="282"/>
    </row>
    <row r="21" spans="1:14" x14ac:dyDescent="0.2">
      <c r="A21" s="61" t="s">
        <v>151</v>
      </c>
      <c r="B21" s="31">
        <v>83012</v>
      </c>
      <c r="C21" s="131">
        <v>0.13744732637365367</v>
      </c>
      <c r="D21" s="31">
        <v>127729</v>
      </c>
      <c r="E21" s="22">
        <v>0.21148761083193285</v>
      </c>
      <c r="F21" s="31">
        <v>187123</v>
      </c>
      <c r="G21" s="22">
        <v>0.3098293747050691</v>
      </c>
      <c r="H21" s="31">
        <v>105112</v>
      </c>
      <c r="I21" s="22">
        <v>0.17403945658203013</v>
      </c>
      <c r="J21" s="124">
        <v>50068</v>
      </c>
      <c r="K21" s="101">
        <v>8.2900216075701E-2</v>
      </c>
      <c r="L21" s="23">
        <v>50911</v>
      </c>
      <c r="M21" s="22">
        <v>8.4296015431613289E-2</v>
      </c>
      <c r="N21" s="21">
        <v>603955</v>
      </c>
    </row>
    <row r="22" spans="1:14" x14ac:dyDescent="0.2">
      <c r="A22" s="7" t="s">
        <v>7</v>
      </c>
      <c r="B22" s="9">
        <v>263529</v>
      </c>
      <c r="C22" s="132">
        <v>0.18816806593083318</v>
      </c>
      <c r="D22" s="9">
        <v>423817</v>
      </c>
      <c r="E22" s="18">
        <v>0.30261878274727988</v>
      </c>
      <c r="F22" s="9">
        <v>339447</v>
      </c>
      <c r="G22" s="18">
        <v>0.24237592627765267</v>
      </c>
      <c r="H22" s="9">
        <v>177033</v>
      </c>
      <c r="I22" s="18">
        <v>0.126407178018105</v>
      </c>
      <c r="J22" s="125">
        <v>97983</v>
      </c>
      <c r="K22" s="99">
        <v>6.9962970314845149E-2</v>
      </c>
      <c r="L22" s="26">
        <v>98688</v>
      </c>
      <c r="M22" s="18">
        <v>7.0466362679561134E-2</v>
      </c>
      <c r="N22" s="10">
        <v>1400498</v>
      </c>
    </row>
    <row r="23" spans="1:14" x14ac:dyDescent="0.2">
      <c r="A23" s="36" t="s">
        <v>8</v>
      </c>
      <c r="B23" s="35">
        <v>45713</v>
      </c>
      <c r="C23" s="133">
        <v>0.22560951534892904</v>
      </c>
      <c r="D23" s="35">
        <v>36657</v>
      </c>
      <c r="E23" s="34">
        <v>0.18091501332543677</v>
      </c>
      <c r="F23" s="35">
        <v>50521</v>
      </c>
      <c r="G23" s="34">
        <v>0.24933866350804462</v>
      </c>
      <c r="H23" s="35">
        <v>37329</v>
      </c>
      <c r="I23" s="34">
        <v>0.18423156647912348</v>
      </c>
      <c r="J23" s="126">
        <v>17533</v>
      </c>
      <c r="K23" s="100">
        <v>8.6531438160102656E-2</v>
      </c>
      <c r="L23" s="116">
        <v>14867</v>
      </c>
      <c r="M23" s="34">
        <v>7.3373803178363436E-2</v>
      </c>
      <c r="N23" s="33">
        <v>202620</v>
      </c>
    </row>
    <row r="24" spans="1:14" x14ac:dyDescent="0.2">
      <c r="A24" s="2" t="s">
        <v>25</v>
      </c>
      <c r="B24" s="2"/>
      <c r="C24" s="2"/>
      <c r="F24" s="3"/>
      <c r="G24" s="3"/>
      <c r="H24" s="3"/>
      <c r="I24" s="3"/>
      <c r="J24" s="3"/>
      <c r="K24" s="3"/>
      <c r="L24" s="3"/>
      <c r="M24" s="3"/>
    </row>
    <row r="25" spans="1:14" x14ac:dyDescent="0.2">
      <c r="B25" s="2"/>
      <c r="C25" s="2"/>
      <c r="F25" s="3"/>
      <c r="G25" s="3"/>
      <c r="H25" s="3"/>
      <c r="I25" s="3"/>
      <c r="J25" s="3"/>
      <c r="K25" s="3"/>
      <c r="L25" s="3"/>
      <c r="M25" s="3"/>
    </row>
    <row r="26" spans="1:14" x14ac:dyDescent="0.2">
      <c r="B26" s="2"/>
      <c r="C26" s="2"/>
      <c r="F26" s="3"/>
      <c r="G26" s="3"/>
      <c r="H26" s="3"/>
      <c r="I26" s="3"/>
      <c r="J26" s="3"/>
      <c r="K26" s="3"/>
      <c r="L26" s="3"/>
      <c r="M26" s="3"/>
    </row>
    <row r="27" spans="1:14" ht="12" customHeight="1" x14ac:dyDescent="0.2">
      <c r="A27" s="266" t="s">
        <v>13</v>
      </c>
      <c r="B27" s="279" t="s">
        <v>10</v>
      </c>
      <c r="C27" s="317"/>
      <c r="D27" s="279">
        <v>1</v>
      </c>
      <c r="E27" s="280"/>
      <c r="F27" s="288">
        <v>2</v>
      </c>
      <c r="G27" s="280"/>
      <c r="H27" s="279">
        <v>3</v>
      </c>
      <c r="I27" s="280"/>
      <c r="J27" s="279">
        <v>4</v>
      </c>
      <c r="K27" s="280"/>
      <c r="L27" s="279" t="s">
        <v>370</v>
      </c>
      <c r="M27" s="280"/>
      <c r="N27" s="281" t="s">
        <v>3</v>
      </c>
    </row>
    <row r="28" spans="1:14" x14ac:dyDescent="0.2">
      <c r="A28" s="268"/>
      <c r="B28" s="46" t="s">
        <v>18</v>
      </c>
      <c r="C28" s="47" t="s">
        <v>4</v>
      </c>
      <c r="D28" s="46" t="s">
        <v>18</v>
      </c>
      <c r="E28" s="47" t="s">
        <v>4</v>
      </c>
      <c r="F28" s="46" t="s">
        <v>18</v>
      </c>
      <c r="G28" s="47" t="s">
        <v>4</v>
      </c>
      <c r="H28" s="46" t="s">
        <v>18</v>
      </c>
      <c r="I28" s="47" t="s">
        <v>4</v>
      </c>
      <c r="J28" s="46" t="s">
        <v>18</v>
      </c>
      <c r="K28" s="47" t="s">
        <v>4</v>
      </c>
      <c r="L28" s="46" t="s">
        <v>18</v>
      </c>
      <c r="M28" s="47" t="s">
        <v>4</v>
      </c>
      <c r="N28" s="282"/>
    </row>
    <row r="29" spans="1:14" x14ac:dyDescent="0.2">
      <c r="A29" s="61" t="s">
        <v>14</v>
      </c>
      <c r="B29" s="23">
        <v>24884</v>
      </c>
      <c r="C29" s="131">
        <v>0.32015439047925376</v>
      </c>
      <c r="D29" s="23">
        <v>34414</v>
      </c>
      <c r="E29" s="22">
        <v>0.44276616275329689</v>
      </c>
      <c r="F29" s="23">
        <v>8470</v>
      </c>
      <c r="G29" s="22">
        <v>0.10897394660662592</v>
      </c>
      <c r="H29" s="23">
        <v>7388</v>
      </c>
      <c r="I29" s="22">
        <v>9.5053071727243491E-2</v>
      </c>
      <c r="J29" s="124">
        <v>833</v>
      </c>
      <c r="K29" s="101">
        <v>1.0717272434866516E-2</v>
      </c>
      <c r="L29" s="23">
        <v>1736</v>
      </c>
      <c r="M29" s="22">
        <v>2.2335155998713413E-2</v>
      </c>
      <c r="N29" s="21">
        <v>77725</v>
      </c>
    </row>
    <row r="30" spans="1:14" x14ac:dyDescent="0.2">
      <c r="A30" s="7" t="s">
        <v>15</v>
      </c>
      <c r="B30" s="26">
        <v>48942</v>
      </c>
      <c r="C30" s="132">
        <v>0.23619174472644092</v>
      </c>
      <c r="D30" s="26">
        <v>76191</v>
      </c>
      <c r="E30" s="18">
        <v>0.36769411185591638</v>
      </c>
      <c r="F30" s="26">
        <v>40453</v>
      </c>
      <c r="G30" s="18">
        <v>0.19522423786152412</v>
      </c>
      <c r="H30" s="26">
        <v>27068</v>
      </c>
      <c r="I30" s="18">
        <v>0.13062886981029181</v>
      </c>
      <c r="J30" s="125">
        <v>5817</v>
      </c>
      <c r="K30" s="99">
        <v>2.8072563014868757E-2</v>
      </c>
      <c r="L30" s="26">
        <v>8742</v>
      </c>
      <c r="M30" s="18">
        <v>4.2188472730958E-2</v>
      </c>
      <c r="N30" s="10">
        <v>207213</v>
      </c>
    </row>
    <row r="31" spans="1:14" x14ac:dyDescent="0.2">
      <c r="A31" s="30" t="s">
        <v>16</v>
      </c>
      <c r="B31" s="25">
        <v>77667</v>
      </c>
      <c r="C31" s="135">
        <v>0.20619101347315325</v>
      </c>
      <c r="D31" s="25">
        <v>122968</v>
      </c>
      <c r="E31" s="29">
        <v>0.32645649432534679</v>
      </c>
      <c r="F31" s="25">
        <v>99600</v>
      </c>
      <c r="G31" s="29">
        <v>0.26441892878476142</v>
      </c>
      <c r="H31" s="25">
        <v>36612</v>
      </c>
      <c r="I31" s="29">
        <v>9.7197849605097239E-2</v>
      </c>
      <c r="J31" s="127">
        <v>20143</v>
      </c>
      <c r="K31" s="102">
        <v>5.3475808057343865E-2</v>
      </c>
      <c r="L31" s="25">
        <v>19685</v>
      </c>
      <c r="M31" s="29">
        <v>5.2259905754297474E-2</v>
      </c>
      <c r="N31" s="28">
        <v>376675</v>
      </c>
    </row>
    <row r="32" spans="1:14" x14ac:dyDescent="0.2">
      <c r="A32" s="8" t="s">
        <v>17</v>
      </c>
      <c r="B32" s="13">
        <v>239790</v>
      </c>
      <c r="C32" s="136">
        <v>0.15530017965832535</v>
      </c>
      <c r="D32" s="13">
        <v>354630</v>
      </c>
      <c r="E32" s="19">
        <v>0.22967639481309446</v>
      </c>
      <c r="F32" s="13">
        <v>428506</v>
      </c>
      <c r="G32" s="19">
        <v>0.27752224356591337</v>
      </c>
      <c r="H32" s="13">
        <v>248095</v>
      </c>
      <c r="I32" s="19">
        <v>0.16067891935582063</v>
      </c>
      <c r="J32" s="128">
        <v>138716</v>
      </c>
      <c r="K32" s="103">
        <v>8.9839525090638722E-2</v>
      </c>
      <c r="L32" s="13">
        <v>134304</v>
      </c>
      <c r="M32" s="19">
        <v>8.6982089865431128E-2</v>
      </c>
      <c r="N32" s="11">
        <v>1544042</v>
      </c>
    </row>
    <row r="33" spans="1:14" x14ac:dyDescent="0.2">
      <c r="A33" s="2" t="s">
        <v>25</v>
      </c>
    </row>
    <row r="36" spans="1:14" x14ac:dyDescent="0.2">
      <c r="K36" s="15"/>
      <c r="M36" s="14"/>
      <c r="N36" s="15"/>
    </row>
    <row r="38" spans="1:14" x14ac:dyDescent="0.2">
      <c r="B38" s="2"/>
      <c r="C38" s="2"/>
      <c r="D38" s="2"/>
      <c r="E38" s="2"/>
    </row>
    <row r="39" spans="1:14" x14ac:dyDescent="0.2">
      <c r="B39" s="2"/>
      <c r="C39" s="2"/>
      <c r="D39" s="2"/>
      <c r="E39" s="2"/>
    </row>
    <row r="40" spans="1:14" x14ac:dyDescent="0.2">
      <c r="B40" s="2"/>
      <c r="C40" s="2"/>
      <c r="D40" s="2"/>
      <c r="E40" s="2"/>
    </row>
    <row r="41" spans="1:14" x14ac:dyDescent="0.2">
      <c r="B41" s="2"/>
      <c r="C41" s="2"/>
      <c r="D41" s="2"/>
      <c r="E41" s="2"/>
    </row>
    <row r="42" spans="1:14" x14ac:dyDescent="0.2">
      <c r="B42" s="2"/>
      <c r="C42" s="2"/>
      <c r="D42" s="2"/>
      <c r="E42" s="2"/>
    </row>
    <row r="48" spans="1:14" x14ac:dyDescent="0.2">
      <c r="C48" s="16"/>
      <c r="D48" s="17"/>
      <c r="G48" s="14"/>
      <c r="H48" s="14"/>
      <c r="I48" s="14"/>
    </row>
    <row r="49" spans="3:9" x14ac:dyDescent="0.2">
      <c r="C49" s="16"/>
      <c r="E49" s="16"/>
      <c r="F49" s="14"/>
      <c r="G49" s="14"/>
      <c r="H49" s="14"/>
      <c r="I49" s="14"/>
    </row>
    <row r="51" spans="3:9" x14ac:dyDescent="0.2">
      <c r="C51" s="16"/>
      <c r="G51" s="14"/>
      <c r="H51" s="14"/>
      <c r="I51" s="14"/>
    </row>
  </sheetData>
  <mergeCells count="27">
    <mergeCell ref="N19:N20"/>
    <mergeCell ref="L27:M27"/>
    <mergeCell ref="N27:N28"/>
    <mergeCell ref="F19:G19"/>
    <mergeCell ref="H19:I19"/>
    <mergeCell ref="J27:K27"/>
    <mergeCell ref="A27:A28"/>
    <mergeCell ref="B27:C27"/>
    <mergeCell ref="D27:E27"/>
    <mergeCell ref="F27:G27"/>
    <mergeCell ref="H27:I27"/>
    <mergeCell ref="L7:N10"/>
    <mergeCell ref="A6:N6"/>
    <mergeCell ref="J19:K19"/>
    <mergeCell ref="L19:M19"/>
    <mergeCell ref="A11:A13"/>
    <mergeCell ref="B12:C12"/>
    <mergeCell ref="D12:E12"/>
    <mergeCell ref="F12:G12"/>
    <mergeCell ref="H12:I12"/>
    <mergeCell ref="J12:K12"/>
    <mergeCell ref="B11:N11"/>
    <mergeCell ref="L12:M12"/>
    <mergeCell ref="N12:N13"/>
    <mergeCell ref="A19:A20"/>
    <mergeCell ref="B19:C19"/>
    <mergeCell ref="D19:E19"/>
  </mergeCells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rgb="FF92D050"/>
  </sheetPr>
  <dimension ref="A6:R57"/>
  <sheetViews>
    <sheetView showGridLines="0" zoomScale="85" zoomScaleNormal="85" workbookViewId="0">
      <selection activeCell="A7" sqref="A7"/>
    </sheetView>
  </sheetViews>
  <sheetFormatPr baseColWidth="10" defaultRowHeight="12" x14ac:dyDescent="0.2"/>
  <cols>
    <col min="1" max="1" width="24" style="2" customWidth="1"/>
    <col min="2" max="2" width="12.42578125" style="3" bestFit="1" customWidth="1"/>
    <col min="3" max="3" width="6.42578125" style="3" customWidth="1"/>
    <col min="4" max="4" width="12.42578125" style="3" bestFit="1" customWidth="1"/>
    <col min="5" max="5" width="12.140625" style="3" customWidth="1"/>
    <col min="6" max="6" width="12.42578125" style="2" bestFit="1" customWidth="1"/>
    <col min="7" max="7" width="11.42578125" style="2"/>
    <col min="8" max="8" width="12.42578125" style="2" bestFit="1" customWidth="1"/>
    <col min="9" max="9" width="11.42578125" style="2"/>
    <col min="10" max="10" width="12.42578125" style="2" bestFit="1" customWidth="1"/>
    <col min="11" max="11" width="11.42578125" style="2"/>
    <col min="12" max="12" width="12.42578125" style="2" bestFit="1" customWidth="1"/>
    <col min="13" max="13" width="11.42578125" style="2"/>
    <col min="14" max="14" width="12.42578125" style="2" bestFit="1" customWidth="1"/>
    <col min="15" max="15" width="11.42578125" style="2"/>
    <col min="16" max="16" width="12.42578125" style="2" bestFit="1" customWidth="1"/>
    <col min="17" max="16384" width="11.42578125" style="2"/>
  </cols>
  <sheetData>
    <row r="6" spans="1:18" s="4" customFormat="1" ht="16.5" customHeight="1" x14ac:dyDescent="0.2">
      <c r="A6" s="284" t="s">
        <v>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</row>
    <row r="7" spans="1:18" ht="15" customHeight="1" x14ac:dyDescent="0.2">
      <c r="A7" s="41" t="s">
        <v>39</v>
      </c>
      <c r="B7" s="41"/>
      <c r="C7" s="41"/>
      <c r="D7" s="41"/>
      <c r="E7" s="41"/>
      <c r="F7" s="41"/>
      <c r="G7" s="77"/>
      <c r="H7" s="77"/>
      <c r="I7" s="77"/>
      <c r="J7" s="77"/>
      <c r="K7" s="77"/>
      <c r="L7" s="77"/>
      <c r="M7" s="77"/>
      <c r="N7" s="302"/>
      <c r="O7" s="302"/>
      <c r="P7" s="302"/>
      <c r="Q7" s="302"/>
      <c r="R7" s="302"/>
    </row>
    <row r="8" spans="1:18" ht="15" customHeight="1" x14ac:dyDescent="0.2">
      <c r="A8" s="41" t="s">
        <v>152</v>
      </c>
      <c r="B8" s="41"/>
      <c r="C8" s="41"/>
      <c r="D8" s="41"/>
      <c r="E8" s="41"/>
      <c r="F8" s="41"/>
      <c r="G8" s="77"/>
      <c r="H8" s="77"/>
      <c r="I8" s="77"/>
      <c r="J8" s="77"/>
      <c r="K8" s="77"/>
      <c r="L8" s="77"/>
      <c r="M8" s="77"/>
      <c r="N8" s="302"/>
      <c r="O8" s="302"/>
      <c r="P8" s="302"/>
      <c r="Q8" s="302"/>
      <c r="R8" s="302"/>
    </row>
    <row r="9" spans="1:18" ht="15" customHeight="1" x14ac:dyDescent="0.2">
      <c r="A9" s="41" t="s">
        <v>150</v>
      </c>
      <c r="B9" s="41"/>
      <c r="C9" s="41"/>
      <c r="D9" s="41"/>
      <c r="E9" s="41"/>
      <c r="F9" s="41"/>
      <c r="G9" s="77"/>
      <c r="H9" s="77"/>
      <c r="I9" s="77"/>
      <c r="J9" s="77"/>
      <c r="K9" s="77"/>
      <c r="L9" s="77"/>
      <c r="M9" s="77"/>
      <c r="N9" s="302"/>
      <c r="O9" s="302"/>
      <c r="P9" s="302"/>
      <c r="Q9" s="302"/>
      <c r="R9" s="302"/>
    </row>
    <row r="10" spans="1:18" ht="15" customHeight="1" x14ac:dyDescent="0.2">
      <c r="A10" s="42"/>
      <c r="B10" s="42"/>
      <c r="C10" s="42"/>
      <c r="D10" s="42"/>
      <c r="E10" s="42"/>
      <c r="F10" s="41"/>
      <c r="G10" s="77"/>
      <c r="H10" s="77"/>
      <c r="I10" s="77"/>
      <c r="J10" s="77"/>
      <c r="K10" s="77"/>
      <c r="L10" s="77"/>
      <c r="M10" s="77"/>
      <c r="N10" s="302"/>
      <c r="O10" s="302"/>
      <c r="P10" s="302"/>
      <c r="Q10" s="302"/>
      <c r="R10" s="302"/>
    </row>
    <row r="11" spans="1:18" ht="14.25" x14ac:dyDescent="0.25">
      <c r="A11" s="285" t="s">
        <v>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76"/>
      <c r="M11" s="76"/>
      <c r="N11" s="283"/>
      <c r="O11" s="283"/>
      <c r="P11" s="283"/>
      <c r="Q11" s="283"/>
      <c r="R11" s="283"/>
    </row>
    <row r="12" spans="1:18" ht="25.5" customHeight="1" x14ac:dyDescent="0.2">
      <c r="A12" s="286"/>
      <c r="B12" s="279" t="s">
        <v>35</v>
      </c>
      <c r="C12" s="280"/>
      <c r="D12" s="279" t="s">
        <v>36</v>
      </c>
      <c r="E12" s="280"/>
      <c r="F12" s="288" t="s">
        <v>37</v>
      </c>
      <c r="G12" s="303"/>
      <c r="H12" s="288" t="s">
        <v>173</v>
      </c>
      <c r="I12" s="280"/>
      <c r="J12" s="288" t="s">
        <v>174</v>
      </c>
      <c r="K12" s="280"/>
      <c r="L12" s="288" t="s">
        <v>38</v>
      </c>
      <c r="M12" s="280"/>
      <c r="N12" s="288" t="s">
        <v>175</v>
      </c>
      <c r="O12" s="280"/>
      <c r="P12" s="288" t="s">
        <v>176</v>
      </c>
      <c r="Q12" s="280"/>
      <c r="R12" s="291" t="s">
        <v>3</v>
      </c>
    </row>
    <row r="13" spans="1:18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46" t="s">
        <v>18</v>
      </c>
      <c r="G13" s="47" t="s">
        <v>4</v>
      </c>
      <c r="H13" s="46" t="s">
        <v>18</v>
      </c>
      <c r="I13" s="47" t="s">
        <v>4</v>
      </c>
      <c r="J13" s="46" t="s">
        <v>18</v>
      </c>
      <c r="K13" s="47" t="s">
        <v>4</v>
      </c>
      <c r="L13" s="46" t="s">
        <v>18</v>
      </c>
      <c r="M13" s="47" t="s">
        <v>4</v>
      </c>
      <c r="N13" s="46" t="s">
        <v>18</v>
      </c>
      <c r="O13" s="47" t="s">
        <v>4</v>
      </c>
      <c r="P13" s="46" t="s">
        <v>18</v>
      </c>
      <c r="Q13" s="47" t="s">
        <v>4</v>
      </c>
      <c r="R13" s="291"/>
    </row>
    <row r="14" spans="1:18" x14ac:dyDescent="0.2">
      <c r="A14" s="48" t="s">
        <v>154</v>
      </c>
      <c r="B14" s="39"/>
      <c r="C14" s="38"/>
      <c r="D14" s="39"/>
      <c r="E14" s="38"/>
      <c r="F14" s="39"/>
      <c r="G14" s="38"/>
      <c r="H14" s="39"/>
      <c r="I14" s="38"/>
      <c r="J14" s="39"/>
      <c r="K14" s="38"/>
      <c r="L14" s="39"/>
      <c r="M14" s="38"/>
      <c r="N14" s="39"/>
      <c r="O14" s="38"/>
      <c r="P14" s="39"/>
      <c r="Q14" s="38"/>
      <c r="R14" s="21"/>
    </row>
    <row r="15" spans="1:18" x14ac:dyDescent="0.2">
      <c r="A15" s="7" t="s">
        <v>1</v>
      </c>
      <c r="B15" s="9"/>
      <c r="C15" s="18"/>
      <c r="D15" s="9"/>
      <c r="E15" s="18"/>
      <c r="F15" s="9"/>
      <c r="G15" s="18"/>
      <c r="H15" s="9"/>
      <c r="I15" s="18"/>
      <c r="J15" s="9"/>
      <c r="K15" s="18"/>
      <c r="L15" s="9"/>
      <c r="M15" s="18"/>
      <c r="N15" s="9"/>
      <c r="O15" s="18"/>
      <c r="P15" s="9"/>
      <c r="Q15" s="18"/>
      <c r="R15" s="10"/>
    </row>
    <row r="16" spans="1:18" x14ac:dyDescent="0.2">
      <c r="A16" s="36" t="s">
        <v>2</v>
      </c>
      <c r="B16" s="35"/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3"/>
    </row>
    <row r="17" spans="1:18" x14ac:dyDescent="0.2">
      <c r="A17" s="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8" ht="12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 ht="25.5" customHeight="1" x14ac:dyDescent="0.2">
      <c r="A19" s="266" t="s">
        <v>6</v>
      </c>
      <c r="B19" s="279" t="s">
        <v>35</v>
      </c>
      <c r="C19" s="280"/>
      <c r="D19" s="279" t="s">
        <v>36</v>
      </c>
      <c r="E19" s="280"/>
      <c r="F19" s="288" t="s">
        <v>37</v>
      </c>
      <c r="G19" s="303"/>
      <c r="H19" s="288" t="s">
        <v>173</v>
      </c>
      <c r="I19" s="280"/>
      <c r="J19" s="288" t="s">
        <v>174</v>
      </c>
      <c r="K19" s="280"/>
      <c r="L19" s="288" t="s">
        <v>38</v>
      </c>
      <c r="M19" s="280"/>
      <c r="N19" s="288" t="s">
        <v>175</v>
      </c>
      <c r="O19" s="280"/>
      <c r="P19" s="288" t="s">
        <v>176</v>
      </c>
      <c r="Q19" s="280"/>
      <c r="R19" s="291" t="s">
        <v>3</v>
      </c>
    </row>
    <row r="20" spans="1:18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46" t="s">
        <v>18</v>
      </c>
      <c r="G20" s="47" t="s">
        <v>4</v>
      </c>
      <c r="H20" s="46" t="s">
        <v>18</v>
      </c>
      <c r="I20" s="47" t="s">
        <v>4</v>
      </c>
      <c r="J20" s="46" t="s">
        <v>18</v>
      </c>
      <c r="K20" s="47" t="s">
        <v>4</v>
      </c>
      <c r="L20" s="46" t="s">
        <v>18</v>
      </c>
      <c r="M20" s="47" t="s">
        <v>4</v>
      </c>
      <c r="N20" s="46" t="s">
        <v>18</v>
      </c>
      <c r="O20" s="47" t="s">
        <v>4</v>
      </c>
      <c r="P20" s="46" t="s">
        <v>18</v>
      </c>
      <c r="Q20" s="47" t="s">
        <v>4</v>
      </c>
      <c r="R20" s="291"/>
    </row>
    <row r="21" spans="1:18" x14ac:dyDescent="0.2">
      <c r="A21" s="61" t="s">
        <v>151</v>
      </c>
      <c r="B21" s="31"/>
      <c r="C21" s="22"/>
      <c r="D21" s="31"/>
      <c r="E21" s="22"/>
      <c r="F21" s="31"/>
      <c r="G21" s="22"/>
      <c r="H21" s="31"/>
      <c r="I21" s="22"/>
      <c r="J21" s="31"/>
      <c r="K21" s="22"/>
      <c r="L21" s="31"/>
      <c r="M21" s="22"/>
      <c r="N21" s="31"/>
      <c r="O21" s="22"/>
      <c r="P21" s="31"/>
      <c r="Q21" s="22"/>
      <c r="R21" s="21"/>
    </row>
    <row r="22" spans="1:18" x14ac:dyDescent="0.2">
      <c r="A22" s="7" t="s">
        <v>7</v>
      </c>
      <c r="B22" s="9"/>
      <c r="C22" s="18"/>
      <c r="D22" s="9"/>
      <c r="E22" s="18"/>
      <c r="F22" s="9"/>
      <c r="G22" s="18"/>
      <c r="H22" s="9"/>
      <c r="I22" s="18"/>
      <c r="J22" s="9"/>
      <c r="K22" s="18"/>
      <c r="L22" s="9"/>
      <c r="M22" s="18"/>
      <c r="N22" s="9"/>
      <c r="O22" s="18"/>
      <c r="P22" s="9"/>
      <c r="Q22" s="18"/>
      <c r="R22" s="10"/>
    </row>
    <row r="23" spans="1:18" x14ac:dyDescent="0.2">
      <c r="A23" s="36" t="s">
        <v>8</v>
      </c>
      <c r="B23" s="35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3"/>
    </row>
    <row r="24" spans="1:18" x14ac:dyDescent="0.2">
      <c r="A24" s="2" t="s">
        <v>25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8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8" ht="25.5" customHeight="1" x14ac:dyDescent="0.2">
      <c r="A26" s="266" t="s">
        <v>9</v>
      </c>
      <c r="B26" s="279" t="s">
        <v>35</v>
      </c>
      <c r="C26" s="280"/>
      <c r="D26" s="279" t="s">
        <v>36</v>
      </c>
      <c r="E26" s="280"/>
      <c r="F26" s="288" t="s">
        <v>37</v>
      </c>
      <c r="G26" s="303"/>
      <c r="H26" s="288" t="s">
        <v>173</v>
      </c>
      <c r="I26" s="280"/>
      <c r="J26" s="288" t="s">
        <v>174</v>
      </c>
      <c r="K26" s="280"/>
      <c r="L26" s="288" t="s">
        <v>38</v>
      </c>
      <c r="M26" s="280"/>
      <c r="N26" s="288" t="s">
        <v>175</v>
      </c>
      <c r="O26" s="280"/>
      <c r="P26" s="288" t="s">
        <v>176</v>
      </c>
      <c r="Q26" s="280"/>
      <c r="R26" s="291" t="s">
        <v>3</v>
      </c>
    </row>
    <row r="27" spans="1:18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46" t="s">
        <v>18</v>
      </c>
      <c r="G27" s="47" t="s">
        <v>4</v>
      </c>
      <c r="H27" s="46" t="s">
        <v>18</v>
      </c>
      <c r="I27" s="47" t="s">
        <v>4</v>
      </c>
      <c r="J27" s="46" t="s">
        <v>18</v>
      </c>
      <c r="K27" s="47" t="s">
        <v>4</v>
      </c>
      <c r="L27" s="46" t="s">
        <v>18</v>
      </c>
      <c r="M27" s="47" t="s">
        <v>4</v>
      </c>
      <c r="N27" s="46" t="s">
        <v>18</v>
      </c>
      <c r="O27" s="47" t="s">
        <v>4</v>
      </c>
      <c r="P27" s="46" t="s">
        <v>18</v>
      </c>
      <c r="Q27" s="47" t="s">
        <v>4</v>
      </c>
      <c r="R27" s="291"/>
    </row>
    <row r="28" spans="1:18" x14ac:dyDescent="0.2">
      <c r="A28" s="61" t="s">
        <v>10</v>
      </c>
      <c r="B28" s="31"/>
      <c r="C28" s="22"/>
      <c r="D28" s="31"/>
      <c r="E28" s="22"/>
      <c r="F28" s="31"/>
      <c r="G28" s="22"/>
      <c r="H28" s="31"/>
      <c r="I28" s="22"/>
      <c r="J28" s="31"/>
      <c r="K28" s="22"/>
      <c r="L28" s="31"/>
      <c r="M28" s="22"/>
      <c r="N28" s="31"/>
      <c r="O28" s="22"/>
      <c r="P28" s="31"/>
      <c r="Q28" s="22"/>
      <c r="R28" s="21"/>
    </row>
    <row r="29" spans="1:18" x14ac:dyDescent="0.2">
      <c r="A29" s="7" t="s">
        <v>50</v>
      </c>
      <c r="B29" s="9"/>
      <c r="C29" s="18"/>
      <c r="D29" s="9"/>
      <c r="E29" s="18"/>
      <c r="F29" s="9"/>
      <c r="G29" s="18"/>
      <c r="H29" s="9"/>
      <c r="I29" s="18"/>
      <c r="J29" s="9"/>
      <c r="K29" s="18"/>
      <c r="L29" s="9"/>
      <c r="M29" s="18"/>
      <c r="N29" s="9"/>
      <c r="O29" s="18"/>
      <c r="P29" s="9"/>
      <c r="Q29" s="18"/>
      <c r="R29" s="10"/>
    </row>
    <row r="30" spans="1:18" x14ac:dyDescent="0.2">
      <c r="A30" s="30" t="s">
        <v>51</v>
      </c>
      <c r="B30" s="25"/>
      <c r="C30" s="29"/>
      <c r="D30" s="25"/>
      <c r="E30" s="29"/>
      <c r="F30" s="25"/>
      <c r="G30" s="29"/>
      <c r="H30" s="25"/>
      <c r="I30" s="29"/>
      <c r="J30" s="25"/>
      <c r="K30" s="29"/>
      <c r="L30" s="25"/>
      <c r="M30" s="29"/>
      <c r="N30" s="25"/>
      <c r="O30" s="29"/>
      <c r="P30" s="25"/>
      <c r="Q30" s="29"/>
      <c r="R30" s="28"/>
    </row>
    <row r="31" spans="1:18" x14ac:dyDescent="0.2">
      <c r="A31" s="7" t="s">
        <v>11</v>
      </c>
      <c r="B31" s="9"/>
      <c r="C31" s="18"/>
      <c r="D31" s="9"/>
      <c r="E31" s="18"/>
      <c r="F31" s="9"/>
      <c r="G31" s="18"/>
      <c r="H31" s="9"/>
      <c r="I31" s="18"/>
      <c r="J31" s="9"/>
      <c r="K31" s="18"/>
      <c r="L31" s="9"/>
      <c r="M31" s="18"/>
      <c r="N31" s="9"/>
      <c r="O31" s="18"/>
      <c r="P31" s="9"/>
      <c r="Q31" s="18"/>
      <c r="R31" s="10"/>
    </row>
    <row r="32" spans="1:18" x14ac:dyDescent="0.2">
      <c r="A32" s="36" t="s">
        <v>12</v>
      </c>
      <c r="B32" s="35"/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3"/>
    </row>
    <row r="33" spans="1:18" x14ac:dyDescent="0.2">
      <c r="A33" s="2" t="s">
        <v>25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8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8" ht="25.5" customHeight="1" x14ac:dyDescent="0.2">
      <c r="A35" s="266" t="s">
        <v>13</v>
      </c>
      <c r="B35" s="279" t="s">
        <v>35</v>
      </c>
      <c r="C35" s="280"/>
      <c r="D35" s="279" t="s">
        <v>36</v>
      </c>
      <c r="E35" s="280"/>
      <c r="F35" s="288" t="s">
        <v>37</v>
      </c>
      <c r="G35" s="303"/>
      <c r="H35" s="288" t="s">
        <v>173</v>
      </c>
      <c r="I35" s="280"/>
      <c r="J35" s="288" t="s">
        <v>174</v>
      </c>
      <c r="K35" s="280"/>
      <c r="L35" s="288" t="s">
        <v>38</v>
      </c>
      <c r="M35" s="280"/>
      <c r="N35" s="288" t="s">
        <v>175</v>
      </c>
      <c r="O35" s="280"/>
      <c r="P35" s="288" t="s">
        <v>176</v>
      </c>
      <c r="Q35" s="280"/>
      <c r="R35" s="291" t="s">
        <v>3</v>
      </c>
    </row>
    <row r="36" spans="1:18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46" t="s">
        <v>18</v>
      </c>
      <c r="G36" s="47" t="s">
        <v>4</v>
      </c>
      <c r="H36" s="46" t="s">
        <v>18</v>
      </c>
      <c r="I36" s="47" t="s">
        <v>4</v>
      </c>
      <c r="J36" s="46" t="s">
        <v>18</v>
      </c>
      <c r="K36" s="47" t="s">
        <v>4</v>
      </c>
      <c r="L36" s="46" t="s">
        <v>18</v>
      </c>
      <c r="M36" s="47" t="s">
        <v>4</v>
      </c>
      <c r="N36" s="46" t="s">
        <v>18</v>
      </c>
      <c r="O36" s="47" t="s">
        <v>4</v>
      </c>
      <c r="P36" s="46" t="s">
        <v>18</v>
      </c>
      <c r="Q36" s="47" t="s">
        <v>4</v>
      </c>
      <c r="R36" s="291"/>
    </row>
    <row r="37" spans="1:18" x14ac:dyDescent="0.2">
      <c r="A37" s="61" t="s">
        <v>14</v>
      </c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1"/>
    </row>
    <row r="38" spans="1:18" x14ac:dyDescent="0.2">
      <c r="A38" s="7" t="s">
        <v>15</v>
      </c>
      <c r="B38" s="26"/>
      <c r="C38" s="18"/>
      <c r="D38" s="26"/>
      <c r="E38" s="18"/>
      <c r="F38" s="26"/>
      <c r="G38" s="18"/>
      <c r="H38" s="26"/>
      <c r="I38" s="18"/>
      <c r="J38" s="26"/>
      <c r="K38" s="18"/>
      <c r="L38" s="26"/>
      <c r="M38" s="18"/>
      <c r="N38" s="26"/>
      <c r="O38" s="18"/>
      <c r="P38" s="26"/>
      <c r="Q38" s="18"/>
      <c r="R38" s="10"/>
    </row>
    <row r="39" spans="1:18" x14ac:dyDescent="0.2">
      <c r="A39" s="30" t="s">
        <v>16</v>
      </c>
      <c r="B39" s="25"/>
      <c r="C39" s="29"/>
      <c r="D39" s="25"/>
      <c r="E39" s="29"/>
      <c r="F39" s="25"/>
      <c r="G39" s="29"/>
      <c r="H39" s="25"/>
      <c r="I39" s="29"/>
      <c r="J39" s="25"/>
      <c r="K39" s="29"/>
      <c r="L39" s="25"/>
      <c r="M39" s="29"/>
      <c r="N39" s="25"/>
      <c r="O39" s="29"/>
      <c r="P39" s="25"/>
      <c r="Q39" s="29"/>
      <c r="R39" s="28"/>
    </row>
    <row r="40" spans="1:18" x14ac:dyDescent="0.2">
      <c r="A40" s="8" t="s">
        <v>17</v>
      </c>
      <c r="B40" s="13"/>
      <c r="C40" s="19"/>
      <c r="D40" s="13"/>
      <c r="E40" s="19"/>
      <c r="F40" s="13"/>
      <c r="G40" s="19"/>
      <c r="H40" s="13"/>
      <c r="I40" s="19"/>
      <c r="J40" s="13"/>
      <c r="K40" s="19"/>
      <c r="L40" s="13"/>
      <c r="M40" s="19"/>
      <c r="N40" s="13"/>
      <c r="O40" s="19"/>
      <c r="P40" s="13"/>
      <c r="Q40" s="19"/>
      <c r="R40" s="11"/>
    </row>
    <row r="41" spans="1:18" x14ac:dyDescent="0.2">
      <c r="A41" s="2" t="s">
        <v>25</v>
      </c>
      <c r="H41" s="15"/>
      <c r="I41" s="15"/>
    </row>
    <row r="42" spans="1:18" x14ac:dyDescent="0.2">
      <c r="H42" s="15"/>
      <c r="I42" s="15"/>
    </row>
    <row r="46" spans="1:18" x14ac:dyDescent="0.2">
      <c r="B46" s="2"/>
      <c r="C46" s="2"/>
      <c r="D46" s="2"/>
      <c r="E46" s="2"/>
    </row>
    <row r="47" spans="1:18" x14ac:dyDescent="0.2">
      <c r="B47" s="2"/>
      <c r="C47" s="2"/>
      <c r="D47" s="2"/>
      <c r="E47" s="2"/>
    </row>
    <row r="48" spans="1:18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2" spans="2:5" x14ac:dyDescent="0.2">
      <c r="C52" s="43"/>
    </row>
    <row r="54" spans="2:5" x14ac:dyDescent="0.2">
      <c r="C54" s="16"/>
      <c r="D54" s="16"/>
    </row>
    <row r="55" spans="2:5" x14ac:dyDescent="0.2">
      <c r="C55" s="16"/>
      <c r="D55" s="16"/>
      <c r="E55" s="16"/>
    </row>
    <row r="57" spans="2:5" x14ac:dyDescent="0.2">
      <c r="C57" s="16"/>
      <c r="D57" s="16"/>
    </row>
  </sheetData>
  <mergeCells count="45">
    <mergeCell ref="J35:K35"/>
    <mergeCell ref="L35:M35"/>
    <mergeCell ref="N35:O35"/>
    <mergeCell ref="P35:Q35"/>
    <mergeCell ref="R35:R36"/>
    <mergeCell ref="J26:K26"/>
    <mergeCell ref="L26:M26"/>
    <mergeCell ref="N26:O26"/>
    <mergeCell ref="P26:Q26"/>
    <mergeCell ref="R26:R27"/>
    <mergeCell ref="A35:A36"/>
    <mergeCell ref="B35:C35"/>
    <mergeCell ref="D35:E35"/>
    <mergeCell ref="F35:G35"/>
    <mergeCell ref="H35:I35"/>
    <mergeCell ref="J19:K19"/>
    <mergeCell ref="L19:M19"/>
    <mergeCell ref="N19:O19"/>
    <mergeCell ref="P19:Q19"/>
    <mergeCell ref="R19:R20"/>
    <mergeCell ref="A26:A27"/>
    <mergeCell ref="B26:C26"/>
    <mergeCell ref="D26:E26"/>
    <mergeCell ref="F26:G26"/>
    <mergeCell ref="H26:I26"/>
    <mergeCell ref="A19:A20"/>
    <mergeCell ref="B19:C19"/>
    <mergeCell ref="D19:E19"/>
    <mergeCell ref="F19:G19"/>
    <mergeCell ref="H19:I19"/>
    <mergeCell ref="A6:R6"/>
    <mergeCell ref="N7:R10"/>
    <mergeCell ref="A11:A13"/>
    <mergeCell ref="B11:F11"/>
    <mergeCell ref="G11:K11"/>
    <mergeCell ref="N11:R11"/>
    <mergeCell ref="B12:C12"/>
    <mergeCell ref="D12:E12"/>
    <mergeCell ref="F12:G12"/>
    <mergeCell ref="H12:I12"/>
    <mergeCell ref="J12:K12"/>
    <mergeCell ref="L12:M12"/>
    <mergeCell ref="N12:O12"/>
    <mergeCell ref="P12:Q12"/>
    <mergeCell ref="R12:R13"/>
  </mergeCells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rgb="FF92D050"/>
  </sheetPr>
  <dimension ref="A6:I55"/>
  <sheetViews>
    <sheetView showGridLines="0" zoomScale="85" zoomScaleNormal="85" workbookViewId="0">
      <selection activeCell="A7" sqref="A7"/>
    </sheetView>
  </sheetViews>
  <sheetFormatPr baseColWidth="10" defaultRowHeight="12" x14ac:dyDescent="0.2"/>
  <cols>
    <col min="1" max="1" width="24" style="2" customWidth="1"/>
    <col min="2" max="2" width="19.42578125" style="3" customWidth="1"/>
    <col min="3" max="3" width="8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265" t="s">
        <v>24</v>
      </c>
      <c r="B6" s="265"/>
      <c r="C6" s="265"/>
      <c r="D6" s="265"/>
      <c r="E6" s="265"/>
      <c r="F6" s="265"/>
    </row>
    <row r="7" spans="1:6" ht="15" customHeight="1" x14ac:dyDescent="0.2">
      <c r="A7" s="41" t="s">
        <v>40</v>
      </c>
      <c r="B7" s="41"/>
      <c r="C7" s="41"/>
      <c r="D7" s="41"/>
      <c r="E7" s="41"/>
      <c r="F7" s="41"/>
    </row>
    <row r="8" spans="1:6" ht="15" customHeight="1" x14ac:dyDescent="0.2">
      <c r="A8" s="41" t="s">
        <v>152</v>
      </c>
      <c r="B8" s="41"/>
      <c r="C8" s="41"/>
      <c r="D8" s="41"/>
      <c r="E8" s="41"/>
      <c r="F8" s="41"/>
    </row>
    <row r="9" spans="1:6" ht="15" customHeight="1" x14ac:dyDescent="0.2">
      <c r="A9" s="41" t="s">
        <v>150</v>
      </c>
      <c r="B9" s="41"/>
      <c r="C9" s="41"/>
      <c r="D9" s="41"/>
      <c r="E9" s="41"/>
      <c r="F9" s="41"/>
    </row>
    <row r="10" spans="1:6" ht="15" customHeight="1" x14ac:dyDescent="0.2">
      <c r="A10" s="42"/>
      <c r="B10" s="42"/>
      <c r="C10" s="42"/>
      <c r="D10" s="42"/>
      <c r="E10" s="42"/>
      <c r="F10" s="41"/>
    </row>
    <row r="11" spans="1:6" ht="14.25" x14ac:dyDescent="0.25">
      <c r="A11" s="285" t="s">
        <v>5</v>
      </c>
      <c r="B11" s="289"/>
      <c r="C11" s="289"/>
      <c r="D11" s="289"/>
      <c r="E11" s="289"/>
      <c r="F11" s="289"/>
    </row>
    <row r="12" spans="1:6" ht="20.25" customHeight="1" x14ac:dyDescent="0.2">
      <c r="A12" s="286"/>
      <c r="B12" s="279" t="s">
        <v>20</v>
      </c>
      <c r="C12" s="280"/>
      <c r="D12" s="279" t="s">
        <v>19</v>
      </c>
      <c r="E12" s="280"/>
      <c r="F12" s="290" t="s">
        <v>3</v>
      </c>
    </row>
    <row r="13" spans="1:6" ht="17.25" customHeight="1" x14ac:dyDescent="0.2">
      <c r="A13" s="287"/>
      <c r="B13" s="46" t="s">
        <v>18</v>
      </c>
      <c r="C13" s="47" t="s">
        <v>4</v>
      </c>
      <c r="D13" s="46" t="s">
        <v>18</v>
      </c>
      <c r="E13" s="47" t="s">
        <v>4</v>
      </c>
      <c r="F13" s="282"/>
    </row>
    <row r="14" spans="1:6" x14ac:dyDescent="0.2">
      <c r="A14" s="48" t="s">
        <v>154</v>
      </c>
      <c r="B14" s="39"/>
      <c r="C14" s="38"/>
      <c r="D14" s="39"/>
      <c r="E14" s="38"/>
      <c r="F14" s="21"/>
    </row>
    <row r="15" spans="1:6" x14ac:dyDescent="0.2">
      <c r="A15" s="7" t="s">
        <v>1</v>
      </c>
      <c r="B15" s="9"/>
      <c r="C15" s="18"/>
      <c r="D15" s="9"/>
      <c r="E15" s="18"/>
      <c r="F15" s="10"/>
    </row>
    <row r="16" spans="1:6" x14ac:dyDescent="0.2">
      <c r="A16" s="36" t="s">
        <v>2</v>
      </c>
      <c r="B16" s="35"/>
      <c r="C16" s="34"/>
      <c r="D16" s="35"/>
      <c r="E16" s="34"/>
      <c r="F16" s="33"/>
    </row>
    <row r="17" spans="1:6" x14ac:dyDescent="0.2">
      <c r="A17" s="2" t="s">
        <v>25</v>
      </c>
      <c r="B17" s="6"/>
      <c r="C17" s="6"/>
      <c r="D17" s="6"/>
      <c r="E17" s="6"/>
    </row>
    <row r="18" spans="1:6" x14ac:dyDescent="0.2">
      <c r="B18" s="6"/>
      <c r="C18" s="6"/>
      <c r="D18" s="6"/>
      <c r="E18" s="6"/>
    </row>
    <row r="19" spans="1:6" x14ac:dyDescent="0.2">
      <c r="A19" s="266" t="s">
        <v>6</v>
      </c>
      <c r="B19" s="279" t="s">
        <v>20</v>
      </c>
      <c r="C19" s="280"/>
      <c r="D19" s="279" t="s">
        <v>19</v>
      </c>
      <c r="E19" s="280"/>
      <c r="F19" s="291" t="s">
        <v>3</v>
      </c>
    </row>
    <row r="20" spans="1:6" x14ac:dyDescent="0.2">
      <c r="A20" s="268"/>
      <c r="B20" s="46" t="s">
        <v>18</v>
      </c>
      <c r="C20" s="47" t="s">
        <v>4</v>
      </c>
      <c r="D20" s="46" t="s">
        <v>18</v>
      </c>
      <c r="E20" s="47" t="s">
        <v>4</v>
      </c>
      <c r="F20" s="291"/>
    </row>
    <row r="21" spans="1:6" x14ac:dyDescent="0.2">
      <c r="A21" s="61" t="s">
        <v>151</v>
      </c>
      <c r="B21" s="31"/>
      <c r="C21" s="22"/>
      <c r="D21" s="31"/>
      <c r="E21" s="22"/>
      <c r="F21" s="21"/>
    </row>
    <row r="22" spans="1:6" x14ac:dyDescent="0.2">
      <c r="A22" s="7" t="s">
        <v>7</v>
      </c>
      <c r="B22" s="9"/>
      <c r="C22" s="18"/>
      <c r="D22" s="9"/>
      <c r="E22" s="18"/>
      <c r="F22" s="10"/>
    </row>
    <row r="23" spans="1:6" x14ac:dyDescent="0.2">
      <c r="A23" s="36" t="s">
        <v>8</v>
      </c>
      <c r="B23" s="35"/>
      <c r="C23" s="34"/>
      <c r="D23" s="35"/>
      <c r="E23" s="34"/>
      <c r="F23" s="33"/>
    </row>
    <row r="24" spans="1:6" x14ac:dyDescent="0.2">
      <c r="A24" s="2" t="s">
        <v>25</v>
      </c>
    </row>
    <row r="26" spans="1:6" x14ac:dyDescent="0.2">
      <c r="A26" s="266" t="s">
        <v>9</v>
      </c>
      <c r="B26" s="279" t="s">
        <v>20</v>
      </c>
      <c r="C26" s="280"/>
      <c r="D26" s="279" t="s">
        <v>19</v>
      </c>
      <c r="E26" s="280"/>
      <c r="F26" s="291" t="s">
        <v>3</v>
      </c>
    </row>
    <row r="27" spans="1:6" x14ac:dyDescent="0.2">
      <c r="A27" s="268"/>
      <c r="B27" s="46" t="s">
        <v>18</v>
      </c>
      <c r="C27" s="47" t="s">
        <v>4</v>
      </c>
      <c r="D27" s="46" t="s">
        <v>18</v>
      </c>
      <c r="E27" s="47" t="s">
        <v>4</v>
      </c>
      <c r="F27" s="291"/>
    </row>
    <row r="28" spans="1:6" x14ac:dyDescent="0.2">
      <c r="A28" s="61" t="s">
        <v>10</v>
      </c>
      <c r="B28" s="31"/>
      <c r="C28" s="22"/>
      <c r="D28" s="31"/>
      <c r="E28" s="22"/>
      <c r="F28" s="21"/>
    </row>
    <row r="29" spans="1:6" x14ac:dyDescent="0.2">
      <c r="A29" s="7" t="s">
        <v>50</v>
      </c>
      <c r="B29" s="9"/>
      <c r="C29" s="18"/>
      <c r="D29" s="9"/>
      <c r="E29" s="18"/>
      <c r="F29" s="10"/>
    </row>
    <row r="30" spans="1:6" x14ac:dyDescent="0.2">
      <c r="A30" s="30" t="s">
        <v>51</v>
      </c>
      <c r="B30" s="25"/>
      <c r="C30" s="29"/>
      <c r="D30" s="25"/>
      <c r="E30" s="29"/>
      <c r="F30" s="28"/>
    </row>
    <row r="31" spans="1:6" x14ac:dyDescent="0.2">
      <c r="A31" s="7" t="s">
        <v>11</v>
      </c>
      <c r="B31" s="9"/>
      <c r="C31" s="18"/>
      <c r="D31" s="9"/>
      <c r="E31" s="18"/>
      <c r="F31" s="10"/>
    </row>
    <row r="32" spans="1:6" x14ac:dyDescent="0.2">
      <c r="A32" s="36" t="s">
        <v>12</v>
      </c>
      <c r="B32" s="35"/>
      <c r="C32" s="34"/>
      <c r="D32" s="35"/>
      <c r="E32" s="34"/>
      <c r="F32" s="33"/>
    </row>
    <row r="33" spans="1:9" x14ac:dyDescent="0.2">
      <c r="A33" s="2" t="s">
        <v>25</v>
      </c>
      <c r="H33" s="15"/>
      <c r="I33" s="15"/>
    </row>
    <row r="35" spans="1:9" x14ac:dyDescent="0.2">
      <c r="A35" s="266" t="s">
        <v>13</v>
      </c>
      <c r="B35" s="279" t="s">
        <v>20</v>
      </c>
      <c r="C35" s="280"/>
      <c r="D35" s="279" t="s">
        <v>19</v>
      </c>
      <c r="E35" s="280"/>
      <c r="F35" s="291" t="s">
        <v>3</v>
      </c>
    </row>
    <row r="36" spans="1:9" x14ac:dyDescent="0.2">
      <c r="A36" s="268"/>
      <c r="B36" s="46" t="s">
        <v>18</v>
      </c>
      <c r="C36" s="47" t="s">
        <v>4</v>
      </c>
      <c r="D36" s="46" t="s">
        <v>18</v>
      </c>
      <c r="E36" s="47" t="s">
        <v>4</v>
      </c>
      <c r="F36" s="291"/>
    </row>
    <row r="37" spans="1:9" x14ac:dyDescent="0.2">
      <c r="A37" s="61" t="s">
        <v>14</v>
      </c>
      <c r="B37" s="23"/>
      <c r="C37" s="22"/>
      <c r="D37" s="23"/>
      <c r="E37" s="22"/>
      <c r="F37" s="21"/>
    </row>
    <row r="38" spans="1:9" x14ac:dyDescent="0.2">
      <c r="A38" s="7" t="s">
        <v>15</v>
      </c>
      <c r="B38" s="26"/>
      <c r="C38" s="18"/>
      <c r="D38" s="26"/>
      <c r="E38" s="18"/>
      <c r="F38" s="10"/>
    </row>
    <row r="39" spans="1:9" x14ac:dyDescent="0.2">
      <c r="A39" s="30" t="s">
        <v>16</v>
      </c>
      <c r="B39" s="25"/>
      <c r="C39" s="29"/>
      <c r="D39" s="25"/>
      <c r="E39" s="29"/>
      <c r="F39" s="28"/>
    </row>
    <row r="40" spans="1:9" x14ac:dyDescent="0.2">
      <c r="A40" s="8" t="s">
        <v>17</v>
      </c>
      <c r="B40" s="13"/>
      <c r="C40" s="19"/>
      <c r="D40" s="13"/>
      <c r="E40" s="19"/>
      <c r="F40" s="11"/>
    </row>
    <row r="41" spans="1:9" x14ac:dyDescent="0.2">
      <c r="A41" s="2" t="s">
        <v>25</v>
      </c>
      <c r="H41" s="15"/>
      <c r="I41" s="15"/>
    </row>
    <row r="44" spans="1:9" x14ac:dyDescent="0.2">
      <c r="B44" s="2"/>
      <c r="C44" s="2"/>
      <c r="D44" s="2"/>
      <c r="E44" s="2"/>
    </row>
    <row r="45" spans="1:9" x14ac:dyDescent="0.2">
      <c r="B45" s="2"/>
      <c r="C45" s="2"/>
      <c r="D45" s="2"/>
      <c r="E45" s="2"/>
    </row>
    <row r="46" spans="1:9" x14ac:dyDescent="0.2">
      <c r="B46" s="2"/>
      <c r="C46" s="2"/>
      <c r="D46" s="2"/>
      <c r="E46" s="2"/>
    </row>
    <row r="47" spans="1:9" x14ac:dyDescent="0.2">
      <c r="B47" s="2"/>
      <c r="C47" s="2"/>
      <c r="D47" s="2"/>
      <c r="E47" s="2"/>
    </row>
    <row r="48" spans="1:9" x14ac:dyDescent="0.2">
      <c r="B48" s="2"/>
      <c r="C48" s="2"/>
      <c r="D48" s="2"/>
      <c r="E48" s="2"/>
    </row>
    <row r="50" spans="3:5" x14ac:dyDescent="0.2">
      <c r="C50" s="43"/>
    </row>
    <row r="52" spans="3:5" x14ac:dyDescent="0.2">
      <c r="C52" s="16"/>
      <c r="D52" s="16"/>
    </row>
    <row r="53" spans="3:5" x14ac:dyDescent="0.2">
      <c r="C53" s="16"/>
      <c r="D53" s="16"/>
      <c r="E53" s="16"/>
    </row>
    <row r="55" spans="3:5" x14ac:dyDescent="0.2">
      <c r="C55" s="16"/>
      <c r="D55" s="16"/>
    </row>
  </sheetData>
  <mergeCells count="18"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BEE9CE-965E-4CDD-9369-7B22D227A8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76</vt:i4>
      </vt:variant>
    </vt:vector>
  </HeadingPairs>
  <TitlesOfParts>
    <vt:vector size="76" baseType="lpstr">
      <vt:lpstr>Indice</vt:lpstr>
      <vt:lpstr>Estado</vt:lpstr>
      <vt:lpstr>mi27</vt:lpstr>
      <vt:lpstr>mi28</vt:lpstr>
      <vt:lpstr>mi14</vt:lpstr>
      <vt:lpstr>mi14_1</vt:lpstr>
      <vt:lpstr>mi15</vt:lpstr>
      <vt:lpstr>mi17</vt:lpstr>
      <vt:lpstr>mi19</vt:lpstr>
      <vt:lpstr>mi20</vt:lpstr>
      <vt:lpstr>mi21</vt:lpstr>
      <vt:lpstr>mi29</vt:lpstr>
      <vt:lpstr>mi30</vt:lpstr>
      <vt:lpstr>mi31</vt:lpstr>
      <vt:lpstr>mi32</vt:lpstr>
      <vt:lpstr>ml21</vt:lpstr>
      <vt:lpstr>ml22</vt:lpstr>
      <vt:lpstr>ml23</vt:lpstr>
      <vt:lpstr>ml24</vt:lpstr>
      <vt:lpstr>ml4</vt:lpstr>
      <vt:lpstr>ml5</vt:lpstr>
      <vt:lpstr>ml25</vt:lpstr>
      <vt:lpstr>ml22-ml25</vt:lpstr>
      <vt:lpstr>ml26</vt:lpstr>
      <vt:lpstr>ml23-ml26</vt:lpstr>
      <vt:lpstr>ml27</vt:lpstr>
      <vt:lpstr>ml6</vt:lpstr>
      <vt:lpstr>ml7</vt:lpstr>
      <vt:lpstr>ml8</vt:lpstr>
      <vt:lpstr>ml9</vt:lpstr>
      <vt:lpstr>ml10</vt:lpstr>
      <vt:lpstr>ml11</vt:lpstr>
      <vt:lpstr>ml12</vt:lpstr>
      <vt:lpstr>ml13</vt:lpstr>
      <vt:lpstr>ml15</vt:lpstr>
      <vt:lpstr>ml16</vt:lpstr>
      <vt:lpstr>ml17</vt:lpstr>
      <vt:lpstr>ml18</vt:lpstr>
      <vt:lpstr>ml19</vt:lpstr>
      <vt:lpstr>ml24 - ml27</vt:lpstr>
      <vt:lpstr>ir1</vt:lpstr>
      <vt:lpstr>ir3</vt:lpstr>
      <vt:lpstr>ir4</vt:lpstr>
      <vt:lpstr>ir5</vt:lpstr>
      <vt:lpstr>ir6</vt:lpstr>
      <vt:lpstr>ir10</vt:lpstr>
      <vt:lpstr>ir11</vt:lpstr>
      <vt:lpstr>ir7</vt:lpstr>
      <vt:lpstr>ir8</vt:lpstr>
      <vt:lpstr>ir9</vt:lpstr>
      <vt:lpstr>ir12</vt:lpstr>
      <vt:lpstr>ir13</vt:lpstr>
      <vt:lpstr>ir14</vt:lpstr>
      <vt:lpstr>ir15</vt:lpstr>
      <vt:lpstr>ir14 e ir15</vt:lpstr>
      <vt:lpstr>ir16</vt:lpstr>
      <vt:lpstr>ir17</vt:lpstr>
      <vt:lpstr>vi4</vt:lpstr>
      <vt:lpstr>vi5</vt:lpstr>
      <vt:lpstr>cov2</vt:lpstr>
      <vt:lpstr>cov1</vt:lpstr>
      <vt:lpstr>cov3</vt:lpstr>
      <vt:lpstr>cov4</vt:lpstr>
      <vt:lpstr>cov5</vt:lpstr>
      <vt:lpstr>cov6</vt:lpstr>
      <vt:lpstr>cov7</vt:lpstr>
      <vt:lpstr>cov8</vt:lpstr>
      <vt:lpstr>cov9</vt:lpstr>
      <vt:lpstr>cov10</vt:lpstr>
      <vt:lpstr>ei1</vt:lpstr>
      <vt:lpstr>ei2</vt:lpstr>
      <vt:lpstr>ei3</vt:lpstr>
      <vt:lpstr>ei5</vt:lpstr>
      <vt:lpstr>ei6</vt:lpstr>
      <vt:lpstr>ei7</vt:lpstr>
      <vt:lpstr>ei8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danrp</cp:lastModifiedBy>
  <cp:lastPrinted>2020-09-24T15:54:24Z</cp:lastPrinted>
  <dcterms:created xsi:type="dcterms:W3CDTF">2008-05-07T20:44:14Z</dcterms:created>
  <dcterms:modified xsi:type="dcterms:W3CDTF">2022-02-24T17:41:07Z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