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<sst xmlns="http://schemas.openxmlformats.org/spreadsheetml/2006/main" count="256" uniqueCount="177">
  <si>
    <t>A2. ICCV. Variación mensual y anual, total nacional y por tipos de vivienda, según ciudades</t>
  </si>
  <si>
    <t>A1. ICCV. Variación mensual 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</si>
  <si>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</si>
  <si>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</si>
  <si>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</si>
  <si>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</si>
  <si>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</si>
  <si>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</si>
  <si>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Doce meses</t>
  </si>
  <si>
    <t>Anual</t>
  </si>
  <si>
    <t>Fuente: DANE</t>
  </si>
  <si>
    <t>* VIS a partir de 2000</t>
  </si>
  <si>
    <t>- - No aplica o no se investiga</t>
  </si>
  <si>
    <t>A2. ICCV. Variación mensual y doce meses, total nacional y por tipos de vivienda, según ciudades</t>
  </si>
  <si>
    <t>Vivienda de interés social</t>
  </si>
  <si>
    <t>Ciudades</t>
  </si>
  <si>
    <t>A3. ICCV. Variación, contribución y participación mensual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</si>
  <si>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</si>
  <si>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</si>
  <si>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</si>
  <si>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</si>
  <si>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</si>
  <si>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</si>
  <si>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 y doce meses, por tipos de vivienda,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</si>
  <si>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</si>
  <si>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</si>
  <si>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</si>
  <si>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</si>
  <si>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</si>
  <si>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</si>
  <si>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</si>
  <si>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</si>
  <si>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</si>
  <si>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</si>
  <si>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</si>
  <si>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 y doce meses,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</si>
  <si>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</si>
  <si>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</si>
  <si>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</si>
  <si>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</si>
  <si>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</si>
  <si>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</si>
  <si>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</si>
  <si>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</si>
  <si>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</si>
  <si>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</si>
  <si>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</si>
  <si>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</si>
  <si>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</si>
  <si>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 y doce meses, según grupos e insumos</t>
  </si>
  <si>
    <t>Enero  2010</t>
  </si>
  <si>
    <t>Grupos e insumos</t>
  </si>
  <si>
    <t>Variación porcentual</t>
  </si>
  <si>
    <t>Doce               meses</t>
  </si>
  <si>
    <t>Ladrillos</t>
  </si>
  <si>
    <t>Aditivos</t>
  </si>
  <si>
    <t>Lámparas</t>
  </si>
  <si>
    <t>Impermeabilizantes</t>
  </si>
  <si>
    <t>Postes</t>
  </si>
  <si>
    <t>Adhesivo para enchape</t>
  </si>
  <si>
    <t>Arena</t>
  </si>
  <si>
    <t>Estucos</t>
  </si>
  <si>
    <t>Cielo rasos</t>
  </si>
  <si>
    <t>Granitos</t>
  </si>
  <si>
    <t>Polietilenos</t>
  </si>
  <si>
    <t>Antena de televisión</t>
  </si>
  <si>
    <t>Lavaplatos</t>
  </si>
  <si>
    <t>Juegos infantiles</t>
  </si>
  <si>
    <t>Morteros</t>
  </si>
  <si>
    <t>Pinturas</t>
  </si>
  <si>
    <t>Contador agua</t>
  </si>
  <si>
    <t>Equipo de presión</t>
  </si>
  <si>
    <t>Accesorios cubierta</t>
  </si>
  <si>
    <t>Limpiadores</t>
  </si>
  <si>
    <t>Transformadores</t>
  </si>
  <si>
    <t>Cemento blanco</t>
  </si>
  <si>
    <t>Casetón</t>
  </si>
  <si>
    <t>Sistema de aire acondicionado</t>
  </si>
  <si>
    <t>Concretos</t>
  </si>
  <si>
    <t>Equipos de cocina</t>
  </si>
  <si>
    <t>Tubería sanitaria</t>
  </si>
  <si>
    <t>Geotextiles</t>
  </si>
  <si>
    <t>Sanitarios</t>
  </si>
  <si>
    <t>Tableros</t>
  </si>
  <si>
    <t>Tejas</t>
  </si>
  <si>
    <t>Piso de vinilo</t>
  </si>
  <si>
    <t>Alfombras</t>
  </si>
  <si>
    <t>Citófonos</t>
  </si>
  <si>
    <t>Lubricantes</t>
  </si>
  <si>
    <t>Incrustaciones</t>
  </si>
  <si>
    <t>Pavimento</t>
  </si>
  <si>
    <t>Griferías</t>
  </si>
  <si>
    <t>Equipo contra incendio</t>
  </si>
  <si>
    <t>Agua</t>
  </si>
  <si>
    <t>Lavamanos</t>
  </si>
  <si>
    <t>Bloques</t>
  </si>
  <si>
    <t>Puntillas</t>
  </si>
  <si>
    <t>Nomenclatura</t>
  </si>
  <si>
    <t>Equipos baño</t>
  </si>
  <si>
    <t>Accesorios eléctricos</t>
  </si>
  <si>
    <t>Tubería conduit pvc</t>
  </si>
  <si>
    <t>Soldaduras</t>
  </si>
  <si>
    <t>Tanques</t>
  </si>
  <si>
    <t>Marcos ventanas metálica</t>
  </si>
  <si>
    <t>Cemento gris</t>
  </si>
  <si>
    <t>Divisiones baño</t>
  </si>
  <si>
    <t>Cables y alambres</t>
  </si>
  <si>
    <t>Closets</t>
  </si>
  <si>
    <t>Tubería gas</t>
  </si>
  <si>
    <t>Accesorios gas</t>
  </si>
  <si>
    <t>Perfiles</t>
  </si>
  <si>
    <t>Ascensores</t>
  </si>
  <si>
    <t>Hierros y aceros</t>
  </si>
  <si>
    <t>Accesorios sanitarios</t>
  </si>
  <si>
    <t>Mallas</t>
  </si>
  <si>
    <t>Cintas</t>
  </si>
  <si>
    <t>Alambres</t>
  </si>
  <si>
    <t>Puertas con marco metálica</t>
  </si>
  <si>
    <t>Domo acrílico</t>
  </si>
  <si>
    <t>Accesorios hidráulicos</t>
  </si>
  <si>
    <t>Tubería hidráulica</t>
  </si>
  <si>
    <t>Maestro general</t>
  </si>
  <si>
    <t>Cocina integral</t>
  </si>
  <si>
    <t>Ayudante</t>
  </si>
  <si>
    <t>Maderas de construcción</t>
  </si>
  <si>
    <t>Oficial</t>
  </si>
  <si>
    <t>Calentadores</t>
  </si>
  <si>
    <t>Cerraduras</t>
  </si>
  <si>
    <t>Lavaderos</t>
  </si>
  <si>
    <t>Retroexcavadora</t>
  </si>
  <si>
    <t>Vidrios</t>
  </si>
  <si>
    <t>Volqueta</t>
  </si>
  <si>
    <t>Canales y bajantes</t>
  </si>
  <si>
    <t>Cargador</t>
  </si>
  <si>
    <t>Gravas</t>
  </si>
  <si>
    <t>Herramienta menor</t>
  </si>
  <si>
    <t>Puertas con marco madera</t>
  </si>
  <si>
    <t>Compresor</t>
  </si>
  <si>
    <t>Recebo común</t>
  </si>
  <si>
    <t>Pulidora</t>
  </si>
  <si>
    <t>Contador eléctrico</t>
  </si>
  <si>
    <t>Vibrocompactador</t>
  </si>
  <si>
    <t>Rejillas</t>
  </si>
  <si>
    <t>Formaleta</t>
  </si>
  <si>
    <t>Herrajes</t>
  </si>
  <si>
    <t>Alquiler andamios</t>
  </si>
  <si>
    <t>Enchapes</t>
  </si>
  <si>
    <t>Vibrador</t>
  </si>
  <si>
    <t>Pegantes</t>
  </si>
  <si>
    <t>Mezcladora</t>
  </si>
  <si>
    <t>Piedra</t>
  </si>
  <si>
    <t>Planta eléctrica</t>
  </si>
  <si>
    <t>Muebles</t>
  </si>
  <si>
    <t>Pluma grúa</t>
  </si>
  <si>
    <t>Enero 2010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</si>
  <si>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</si>
  <si>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</si>
  <si>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</si>
  <si>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</si>
  <si>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</si>
  <si>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</si>
  <si>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</si>
  <si>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</si>
  <si>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</si>
  <si>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</si>
  <si>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</si>
  <si>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</si>
  <si>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</si>
  <si>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</si>
  <si>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</si>
  <si>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</si>
  <si>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</si>
  <si>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2007</t>
  </si>
  <si>
    <t>2008</t>
  </si>
  <si>
    <t>2009</t>
  </si>
  <si>
    <t>2010</t>
  </si>
  <si>
    <t>1999 - 2010 (enero)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</si>
</sst>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  <numFmt numFmtId="218" formatCode="[$-240A]dddd\,\ dd&quot; de &quot;mmmm&quot; de &quot;yyyy"/>
    <numFmt numFmtId="219" formatCode="[$-240A]hh:mm:ss\ AM/PM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11" fillId="0" borderId="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wrapText="1"/>
    </xf>
    <xf numFmtId="14" fontId="6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4" fontId="16" fillId="0" borderId="0" xfId="0" applyNumberFormat="1" applyFont="1" applyAlignment="1" quotePrefix="1">
      <alignment horizontal="left" wrapText="1"/>
    </xf>
    <xf numFmtId="0" fontId="14" fillId="0" borderId="0" xfId="0" applyFont="1" applyAlignment="1">
      <alignment horizontal="left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2" xfId="0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workbookViewId="0" topLeftCell="A1">
      <pane ySplit="8" topLeftCell="BM9" activePane="bottomLeft" state="frozen"/>
      <selection pane="topLeft" activeCell="G7" sqref="G7"/>
      <selection pane="bottomLeft" activeCell="A5" sqref="A5:P5"/>
    </sheetView>
  </sheetViews>
  <sheetFormatPr defaultColWidth="11.421875" defaultRowHeight="12.75"/>
  <cols>
    <col min="1" max="1" width="5.57421875" style="2" customWidth="1"/>
    <col min="2" max="2" width="7.7109375" style="2" customWidth="1"/>
    <col min="3" max="3" width="7.7109375" style="2" hidden="1" customWidth="1"/>
    <col min="4" max="4" width="7.7109375" style="2" customWidth="1"/>
    <col min="5" max="5" width="3.28125" style="2" customWidth="1"/>
    <col min="6" max="6" width="7.7109375" style="2" customWidth="1"/>
    <col min="7" max="7" width="7.7109375" style="2" hidden="1" customWidth="1"/>
    <col min="8" max="8" width="7.7109375" style="2" customWidth="1"/>
    <col min="9" max="9" width="3.28125" style="2" customWidth="1"/>
    <col min="10" max="10" width="7.7109375" style="2" customWidth="1"/>
    <col min="11" max="11" width="7.7109375" style="2" hidden="1" customWidth="1"/>
    <col min="12" max="12" width="7.7109375" style="3" customWidth="1"/>
    <col min="13" max="13" width="1.1484375" style="3" customWidth="1"/>
    <col min="14" max="14" width="7.7109375" style="3" customWidth="1"/>
    <col min="15" max="15" width="7.7109375" style="3" hidden="1" customWidth="1"/>
    <col min="16" max="16" width="7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1.25" customHeight="1">
      <c r="A4" s="177" t="s">
        <v>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1.25" customHeight="1">
      <c r="A5" s="178" t="s">
        <v>176</v>
      </c>
      <c r="B5" s="178"/>
      <c r="C5" s="178"/>
      <c r="D5" s="178"/>
      <c r="E5" s="179"/>
      <c r="F5" s="178"/>
      <c r="G5" s="178"/>
      <c r="H5" s="180"/>
      <c r="I5" s="178"/>
      <c r="J5" s="178"/>
      <c r="K5" s="178"/>
      <c r="L5" s="178"/>
      <c r="M5" s="178"/>
      <c r="N5" s="178"/>
      <c r="O5" s="178"/>
      <c r="P5" s="178"/>
    </row>
    <row r="6" spans="1:17" ht="33.75" customHeight="1">
      <c r="A6" s="8"/>
      <c r="B6" s="181" t="s">
        <v>2</v>
      </c>
      <c r="C6" s="181"/>
      <c r="D6" s="181"/>
      <c r="E6" s="9"/>
      <c r="F6" s="181" t="s">
        <v>3</v>
      </c>
      <c r="G6" s="181"/>
      <c r="H6" s="181"/>
      <c r="I6" s="9"/>
      <c r="J6" s="181" t="s">
        <v>4</v>
      </c>
      <c r="K6" s="181"/>
      <c r="L6" s="181"/>
      <c r="M6" s="9"/>
      <c r="N6" s="182" t="s">
        <v>5</v>
      </c>
      <c r="O6" s="182"/>
      <c r="P6" s="182"/>
      <c r="Q6" s="10"/>
    </row>
    <row r="7" spans="1:17" ht="12.75" customHeight="1">
      <c r="A7" s="11" t="s">
        <v>6</v>
      </c>
      <c r="B7" s="188" t="s">
        <v>7</v>
      </c>
      <c r="C7" s="173" t="s">
        <v>8</v>
      </c>
      <c r="D7" s="173" t="s">
        <v>8</v>
      </c>
      <c r="E7" s="14"/>
      <c r="F7" s="189" t="s">
        <v>7</v>
      </c>
      <c r="G7" s="173" t="s">
        <v>8</v>
      </c>
      <c r="H7" s="185" t="s">
        <v>8</v>
      </c>
      <c r="I7" s="15"/>
      <c r="J7" s="183" t="s">
        <v>7</v>
      </c>
      <c r="K7" s="173" t="s">
        <v>9</v>
      </c>
      <c r="L7" s="173" t="s">
        <v>8</v>
      </c>
      <c r="M7" s="15"/>
      <c r="N7" s="183" t="s">
        <v>7</v>
      </c>
      <c r="O7" s="173" t="s">
        <v>8</v>
      </c>
      <c r="P7" s="173" t="s">
        <v>8</v>
      </c>
      <c r="Q7" s="10"/>
    </row>
    <row r="8" spans="1:17" ht="11.25">
      <c r="A8" s="11"/>
      <c r="B8" s="184"/>
      <c r="C8" s="175"/>
      <c r="D8" s="175"/>
      <c r="E8" s="19"/>
      <c r="F8" s="190"/>
      <c r="G8" s="175"/>
      <c r="H8" s="175"/>
      <c r="I8" s="19"/>
      <c r="J8" s="191"/>
      <c r="K8" s="175"/>
      <c r="L8" s="175"/>
      <c r="M8" s="15"/>
      <c r="N8" s="184"/>
      <c r="O8" s="175"/>
      <c r="P8" s="174"/>
      <c r="Q8" s="10"/>
    </row>
    <row r="9" spans="1:17" ht="14.25" customHeight="1">
      <c r="A9" s="14">
        <v>1999</v>
      </c>
      <c r="B9" s="22">
        <v>2.311406252506309</v>
      </c>
      <c r="C9" s="22">
        <v>2.311406252506309</v>
      </c>
      <c r="D9" s="22">
        <v>15.448243407120547</v>
      </c>
      <c r="E9" s="23"/>
      <c r="F9" s="22">
        <v>2.5533729156139646</v>
      </c>
      <c r="G9" s="22">
        <v>2.5533729156139646</v>
      </c>
      <c r="H9" s="22">
        <v>14.938765397140019</v>
      </c>
      <c r="I9" s="23"/>
      <c r="J9" s="22">
        <v>2.1946056012540622</v>
      </c>
      <c r="K9" s="22">
        <v>2.1946056012540622</v>
      </c>
      <c r="L9" s="22">
        <v>15.695781038457302</v>
      </c>
      <c r="M9" s="22">
        <v>0</v>
      </c>
      <c r="N9" s="22" t="s">
        <v>171</v>
      </c>
      <c r="O9" s="22" t="s">
        <v>171</v>
      </c>
      <c r="P9" s="22" t="s">
        <v>171</v>
      </c>
      <c r="Q9" s="10"/>
    </row>
    <row r="10" spans="1:17" ht="14.25" customHeight="1">
      <c r="A10" s="14">
        <v>2000</v>
      </c>
      <c r="B10" s="22">
        <v>1.7557000000000045</v>
      </c>
      <c r="C10" s="22">
        <v>1.7557000000000045</v>
      </c>
      <c r="D10" s="22">
        <v>9.542442313119254</v>
      </c>
      <c r="E10" s="22"/>
      <c r="F10" s="22">
        <v>1.928200000000004</v>
      </c>
      <c r="G10" s="22">
        <v>1.928200000000004</v>
      </c>
      <c r="H10" s="22">
        <v>9.95124963276616</v>
      </c>
      <c r="I10" s="22"/>
      <c r="J10" s="22">
        <v>1.6543999999999954</v>
      </c>
      <c r="K10" s="22">
        <v>1.6543999999999954</v>
      </c>
      <c r="L10" s="22">
        <v>9.32706712842162</v>
      </c>
      <c r="M10" s="22">
        <v>102.025</v>
      </c>
      <c r="N10" s="22">
        <v>2.0250000000000057</v>
      </c>
      <c r="O10" s="22">
        <v>2.0250000000000057</v>
      </c>
      <c r="P10" s="22" t="s">
        <v>171</v>
      </c>
      <c r="Q10" s="10"/>
    </row>
    <row r="11" spans="1:16" ht="14.25" customHeight="1">
      <c r="A11" s="14">
        <v>2001</v>
      </c>
      <c r="B11" s="22">
        <v>2.6711472141765515</v>
      </c>
      <c r="C11" s="22">
        <v>2.6711472141765515</v>
      </c>
      <c r="D11" s="22">
        <v>10.589743247798397</v>
      </c>
      <c r="E11" s="22"/>
      <c r="F11" s="22">
        <v>2.902084470309934</v>
      </c>
      <c r="G11" s="22">
        <v>2.902084470309934</v>
      </c>
      <c r="H11" s="22">
        <v>10.690166224852387</v>
      </c>
      <c r="I11" s="22"/>
      <c r="J11" s="22">
        <v>2.535639662160081</v>
      </c>
      <c r="K11" s="22">
        <v>2.535639662160081</v>
      </c>
      <c r="L11" s="22">
        <v>10.530856991925587</v>
      </c>
      <c r="M11" s="22">
        <v>112.45461471</v>
      </c>
      <c r="N11" s="22">
        <v>2.9674428710380174</v>
      </c>
      <c r="O11" s="22">
        <v>2.9674428710380174</v>
      </c>
      <c r="P11" s="22">
        <v>10.222606919872575</v>
      </c>
    </row>
    <row r="12" spans="1:16" ht="14.25" customHeight="1">
      <c r="A12" s="14">
        <v>2002</v>
      </c>
      <c r="B12" s="22">
        <v>1.0661277207151447</v>
      </c>
      <c r="C12" s="22">
        <v>1.0661277207151447</v>
      </c>
      <c r="D12" s="22">
        <v>6.557198719303188</v>
      </c>
      <c r="E12" s="22"/>
      <c r="F12" s="22">
        <v>1.3539428190050173</v>
      </c>
      <c r="G12" s="22">
        <v>1.3539428190050173</v>
      </c>
      <c r="H12" s="22">
        <v>6.316933891472458</v>
      </c>
      <c r="I12" s="22"/>
      <c r="J12" s="22">
        <v>0.8980261309041027</v>
      </c>
      <c r="K12" s="22">
        <v>0.8980261309041027</v>
      </c>
      <c r="L12" s="22">
        <v>6.69895147624807</v>
      </c>
      <c r="M12" s="22">
        <v>119.71236978</v>
      </c>
      <c r="N12" s="22">
        <v>1.3943723516354087</v>
      </c>
      <c r="O12" s="22">
        <v>1.3943723516354087</v>
      </c>
      <c r="P12" s="22">
        <v>6.453941520066945</v>
      </c>
    </row>
    <row r="13" spans="1:16" ht="14.25" customHeight="1">
      <c r="A13" s="14">
        <v>2003</v>
      </c>
      <c r="B13" s="22">
        <v>1.84090948</v>
      </c>
      <c r="C13" s="22">
        <v>1.84090948</v>
      </c>
      <c r="D13" s="22">
        <v>7.41120352</v>
      </c>
      <c r="E13" s="22"/>
      <c r="F13" s="22">
        <v>2.00151833</v>
      </c>
      <c r="G13" s="22">
        <v>2.00151833</v>
      </c>
      <c r="H13" s="22">
        <v>7.3086954</v>
      </c>
      <c r="I13" s="22"/>
      <c r="J13" s="22">
        <v>1.74713622</v>
      </c>
      <c r="K13" s="22">
        <v>1.74713622</v>
      </c>
      <c r="L13" s="22">
        <v>7.47161124</v>
      </c>
      <c r="M13" s="22">
        <v>128.75383104</v>
      </c>
      <c r="N13" s="22">
        <v>1.9061851</v>
      </c>
      <c r="O13" s="22">
        <v>1.9061851</v>
      </c>
      <c r="P13" s="22">
        <v>7.55265415</v>
      </c>
    </row>
    <row r="14" spans="1:16" ht="14.25" customHeight="1">
      <c r="A14" s="14">
        <v>2004</v>
      </c>
      <c r="B14" s="22">
        <v>1.64861668</v>
      </c>
      <c r="C14" s="22">
        <v>1.64861668</v>
      </c>
      <c r="D14" s="22">
        <v>8.51273428</v>
      </c>
      <c r="E14" s="22"/>
      <c r="F14" s="22">
        <v>1.71311677</v>
      </c>
      <c r="G14" s="22">
        <v>1.71311677</v>
      </c>
      <c r="H14" s="22">
        <v>7.94272123</v>
      </c>
      <c r="I14" s="22"/>
      <c r="J14" s="22">
        <v>1.6110182</v>
      </c>
      <c r="K14" s="22">
        <v>1.6110182</v>
      </c>
      <c r="L14" s="22">
        <v>8.84685917</v>
      </c>
      <c r="M14" s="22">
        <v>139.3416285</v>
      </c>
      <c r="N14" s="22">
        <v>1.7864414</v>
      </c>
      <c r="O14" s="22">
        <v>1.7864414</v>
      </c>
      <c r="P14" s="22">
        <v>8.22328732</v>
      </c>
    </row>
    <row r="15" spans="1:16" ht="14.25" customHeight="1">
      <c r="A15" s="14">
        <v>2005</v>
      </c>
      <c r="B15" s="22">
        <v>0.80392163</v>
      </c>
      <c r="C15" s="22">
        <v>0.80392163</v>
      </c>
      <c r="D15" s="22">
        <v>6.9836659</v>
      </c>
      <c r="E15" s="22"/>
      <c r="F15" s="22">
        <v>0.75778633</v>
      </c>
      <c r="G15" s="22">
        <v>0.75778633</v>
      </c>
      <c r="H15" s="22">
        <v>5.96513747</v>
      </c>
      <c r="I15" s="22"/>
      <c r="J15" s="22">
        <v>0.8303957</v>
      </c>
      <c r="K15" s="22">
        <v>0.8303957</v>
      </c>
      <c r="L15" s="22">
        <v>7.57573885</v>
      </c>
      <c r="M15" s="22">
        <v>148.89296606</v>
      </c>
      <c r="N15" s="22">
        <v>0.92622404</v>
      </c>
      <c r="O15" s="22">
        <v>0.92622404</v>
      </c>
      <c r="P15" s="22">
        <v>6.85461887</v>
      </c>
    </row>
    <row r="16" spans="1:16" ht="14.25" customHeight="1">
      <c r="A16" s="14">
        <v>2006</v>
      </c>
      <c r="B16" s="22">
        <v>1.52166698</v>
      </c>
      <c r="C16" s="22">
        <v>1.52166698</v>
      </c>
      <c r="D16" s="22">
        <v>3.42688416</v>
      </c>
      <c r="E16" s="22"/>
      <c r="F16" s="22">
        <v>1.66241789</v>
      </c>
      <c r="G16" s="22">
        <v>1.66241789</v>
      </c>
      <c r="H16" s="22">
        <v>3.9141812</v>
      </c>
      <c r="I16" s="22"/>
      <c r="J16" s="22">
        <v>1.44055268</v>
      </c>
      <c r="K16" s="22">
        <v>1.44055268</v>
      </c>
      <c r="L16" s="22">
        <v>3.14814115</v>
      </c>
      <c r="M16" s="22">
        <v>154.6963586</v>
      </c>
      <c r="N16" s="22">
        <v>1.71605033</v>
      </c>
      <c r="O16" s="22">
        <v>1.71605033</v>
      </c>
      <c r="P16" s="22">
        <v>3.89734534</v>
      </c>
    </row>
    <row r="17" spans="1:16" ht="14.25" customHeight="1">
      <c r="A17" s="14" t="s">
        <v>172</v>
      </c>
      <c r="B17" s="22">
        <v>0.70507624</v>
      </c>
      <c r="C17" s="22">
        <v>0.70507624</v>
      </c>
      <c r="D17" s="22">
        <v>5.77929665</v>
      </c>
      <c r="E17" s="22"/>
      <c r="F17" s="22">
        <v>0.97452659</v>
      </c>
      <c r="G17" s="22">
        <v>0.97452659</v>
      </c>
      <c r="H17" s="22">
        <v>5.85007938</v>
      </c>
      <c r="I17" s="22"/>
      <c r="J17" s="22">
        <v>0.55030051</v>
      </c>
      <c r="K17" s="22">
        <v>0.55030051</v>
      </c>
      <c r="L17" s="22">
        <v>5.7385843</v>
      </c>
      <c r="M17" s="22">
        <v>163.68525818</v>
      </c>
      <c r="N17" s="22">
        <v>0.99194739</v>
      </c>
      <c r="O17" s="22">
        <v>0.99194739</v>
      </c>
      <c r="P17" s="22">
        <v>5.81067303</v>
      </c>
    </row>
    <row r="18" spans="1:16" ht="14.25" customHeight="1">
      <c r="A18" s="14" t="s">
        <v>173</v>
      </c>
      <c r="B18" s="22">
        <v>1.41963284</v>
      </c>
      <c r="C18" s="22">
        <v>1.41963284</v>
      </c>
      <c r="D18" s="22">
        <v>4.96902695</v>
      </c>
      <c r="E18" s="22"/>
      <c r="F18" s="22">
        <v>1.59845915</v>
      </c>
      <c r="G18" s="22">
        <v>1.59845915</v>
      </c>
      <c r="H18" s="22">
        <v>5.45993397</v>
      </c>
      <c r="I18" s="22"/>
      <c r="J18" s="22">
        <v>1.3159091</v>
      </c>
      <c r="K18" s="22">
        <v>1.3159091</v>
      </c>
      <c r="L18" s="22">
        <v>4.6855621</v>
      </c>
      <c r="M18" s="22">
        <v>172.61910706</v>
      </c>
      <c r="N18" s="22">
        <v>1.57050773</v>
      </c>
      <c r="O18" s="22">
        <v>1.57050773</v>
      </c>
      <c r="P18" s="22">
        <v>5.45794348</v>
      </c>
    </row>
    <row r="19" spans="1:16" ht="14.25" customHeight="1">
      <c r="A19" s="14" t="s">
        <v>174</v>
      </c>
      <c r="B19" s="22">
        <v>0.51500527</v>
      </c>
      <c r="C19" s="22">
        <v>0.51500527</v>
      </c>
      <c r="D19" s="22">
        <v>4.35308671</v>
      </c>
      <c r="E19" s="22"/>
      <c r="F19" s="22">
        <v>0.8021544</v>
      </c>
      <c r="G19" s="22">
        <v>0.8021544</v>
      </c>
      <c r="H19" s="22">
        <v>4.49732792</v>
      </c>
      <c r="I19" s="22"/>
      <c r="J19" s="22">
        <v>0.34838399</v>
      </c>
      <c r="K19" s="22">
        <v>0.34838399</v>
      </c>
      <c r="L19" s="22">
        <v>4.26936278</v>
      </c>
      <c r="M19" s="22">
        <v>180.24325692</v>
      </c>
      <c r="N19" s="22">
        <v>0.64858313</v>
      </c>
      <c r="O19" s="22">
        <v>0.64858313</v>
      </c>
      <c r="P19" s="22">
        <v>4.41674736</v>
      </c>
    </row>
    <row r="20" spans="1:30" s="1" customFormat="1" ht="14.25" customHeight="1">
      <c r="A20" s="24" t="s">
        <v>175</v>
      </c>
      <c r="B20" s="25">
        <v>0.57897216</v>
      </c>
      <c r="C20" s="25">
        <v>0.57897216</v>
      </c>
      <c r="D20" s="25">
        <v>-1.05739357</v>
      </c>
      <c r="E20" s="26"/>
      <c r="F20" s="25">
        <v>0.68812176</v>
      </c>
      <c r="G20" s="25">
        <v>0.68812176</v>
      </c>
      <c r="H20" s="25">
        <v>-0.24195717</v>
      </c>
      <c r="I20" s="25"/>
      <c r="J20" s="25">
        <v>0.51474141</v>
      </c>
      <c r="K20" s="25">
        <v>0.51474141</v>
      </c>
      <c r="L20" s="25">
        <v>-1.53272577</v>
      </c>
      <c r="M20" s="27">
        <v>179.42102534</v>
      </c>
      <c r="N20" s="25">
        <v>0.71808845</v>
      </c>
      <c r="O20" s="25">
        <v>0.71808845</v>
      </c>
      <c r="P20" s="25">
        <v>-0.45617883</v>
      </c>
      <c r="Q20" s="4"/>
      <c r="R20" s="28"/>
      <c r="S20" s="28"/>
      <c r="T20" s="28"/>
      <c r="U20" s="28"/>
      <c r="V20" s="28"/>
      <c r="W20" s="28"/>
      <c r="X20" s="28"/>
      <c r="Y20" s="28"/>
      <c r="Z20" s="29"/>
      <c r="AA20" s="29"/>
      <c r="AB20" s="29"/>
      <c r="AC20" s="29"/>
      <c r="AD20" s="29"/>
    </row>
    <row r="21" spans="1:16" ht="9.75" customHeight="1">
      <c r="A21" s="30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0.5" customHeight="1">
      <c r="A22" s="30" t="s">
        <v>11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0.5" customHeight="1">
      <c r="A23" s="31" t="s">
        <v>12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2"/>
      <c r="M23" s="32"/>
      <c r="N23" s="32"/>
      <c r="O23" s="32"/>
      <c r="P23" s="32"/>
    </row>
    <row r="24" spans="1:16" ht="10.5" customHeight="1">
      <c r="A24" s="186">
        <f ca="1">TODAY()</f>
        <v>40221</v>
      </c>
      <c r="B24" s="187"/>
      <c r="C24" s="30"/>
      <c r="D24" s="30"/>
      <c r="E24" s="30"/>
      <c r="F24" s="30"/>
      <c r="G24" s="30"/>
      <c r="H24" s="30"/>
      <c r="I24" s="30"/>
      <c r="J24" s="30"/>
      <c r="K24" s="30"/>
      <c r="L24" s="32"/>
      <c r="M24" s="32"/>
      <c r="N24" s="32"/>
      <c r="O24" s="32"/>
      <c r="P24" s="32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20">
    <mergeCell ref="A24:B24"/>
    <mergeCell ref="B7:B8"/>
    <mergeCell ref="F7:F8"/>
    <mergeCell ref="J7:J8"/>
    <mergeCell ref="N7:N8"/>
    <mergeCell ref="C7:C8"/>
    <mergeCell ref="G7:G8"/>
    <mergeCell ref="K7:K8"/>
    <mergeCell ref="D7:D8"/>
    <mergeCell ref="H7:H8"/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1">
      <selection activeCell="A32" sqref="A32"/>
    </sheetView>
  </sheetViews>
  <sheetFormatPr defaultColWidth="11.421875" defaultRowHeight="12.75"/>
  <cols>
    <col min="1" max="1" width="20.140625" style="38" customWidth="1"/>
    <col min="2" max="2" width="7.7109375" style="38" customWidth="1"/>
    <col min="3" max="3" width="8.57421875" style="38" hidden="1" customWidth="1"/>
    <col min="4" max="4" width="7.7109375" style="38" customWidth="1"/>
    <col min="5" max="5" width="4.7109375" style="38" customWidth="1"/>
    <col min="6" max="6" width="7.7109375" style="38" customWidth="1"/>
    <col min="7" max="7" width="8.8515625" style="38" hidden="1" customWidth="1"/>
    <col min="8" max="8" width="7.7109375" style="38" customWidth="1"/>
    <col min="9" max="9" width="4.7109375" style="38" customWidth="1"/>
    <col min="10" max="10" width="7.7109375" style="38" customWidth="1"/>
    <col min="11" max="11" width="8.8515625" style="38" hidden="1" customWidth="1"/>
    <col min="12" max="12" width="7.7109375" style="74" customWidth="1"/>
    <col min="13" max="13" width="2.140625" style="74" customWidth="1"/>
    <col min="14" max="14" width="7.7109375" style="74" customWidth="1"/>
    <col min="15" max="15" width="8.421875" style="74" hidden="1" customWidth="1"/>
    <col min="16" max="16" width="7.7109375" style="74" customWidth="1"/>
    <col min="17" max="17" width="7.8515625" style="75" customWidth="1"/>
    <col min="18" max="25" width="3.7109375" style="36" customWidth="1"/>
    <col min="26" max="26" width="3.28125" style="37" customWidth="1"/>
    <col min="27" max="30" width="11.421875" style="37" customWidth="1"/>
    <col min="31" max="16384" width="11.421875" style="38" customWidth="1"/>
  </cols>
  <sheetData>
    <row r="1" spans="1:17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5"/>
    </row>
    <row r="2" spans="1:30" s="42" customFormat="1" ht="11.25" customHeight="1" hidden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39"/>
      <c r="R2" s="40"/>
      <c r="S2" s="40"/>
      <c r="T2" s="40"/>
      <c r="U2" s="40"/>
      <c r="V2" s="40"/>
      <c r="W2" s="40"/>
      <c r="X2" s="40"/>
      <c r="Y2" s="40"/>
      <c r="Z2" s="41"/>
      <c r="AA2" s="41"/>
      <c r="AB2" s="41"/>
      <c r="AC2" s="41"/>
      <c r="AD2" s="41"/>
    </row>
    <row r="3" spans="1:30" s="42" customFormat="1" ht="11.25" customHeight="1">
      <c r="A3" s="168" t="s">
        <v>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39"/>
      <c r="R3" s="40"/>
      <c r="S3" s="40"/>
      <c r="T3" s="40"/>
      <c r="U3" s="40"/>
      <c r="V3" s="40"/>
      <c r="W3" s="40"/>
      <c r="X3" s="40"/>
      <c r="Y3" s="40"/>
      <c r="Z3" s="41"/>
      <c r="AA3" s="41"/>
      <c r="AB3" s="41"/>
      <c r="AC3" s="41"/>
      <c r="AD3" s="41"/>
    </row>
    <row r="4" spans="1:30" s="42" customFormat="1" ht="11.25" customHeight="1">
      <c r="A4" s="169" t="s">
        <v>154</v>
      </c>
      <c r="B4" s="169"/>
      <c r="C4" s="169"/>
      <c r="D4" s="169"/>
      <c r="E4" s="170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39"/>
      <c r="R4" s="40"/>
      <c r="S4" s="40"/>
      <c r="T4" s="40"/>
      <c r="U4" s="40"/>
      <c r="V4" s="40"/>
      <c r="W4" s="40"/>
      <c r="X4" s="40"/>
      <c r="Y4" s="40"/>
      <c r="Z4" s="41"/>
      <c r="AA4" s="41"/>
      <c r="AB4" s="41"/>
      <c r="AC4" s="41"/>
      <c r="AD4" s="41"/>
    </row>
    <row r="5" spans="1:30" s="49" customFormat="1" ht="26.25" customHeight="1">
      <c r="A5" s="43"/>
      <c r="B5" s="171" t="s">
        <v>2</v>
      </c>
      <c r="C5" s="171"/>
      <c r="D5" s="171"/>
      <c r="E5" s="44"/>
      <c r="F5" s="171" t="s">
        <v>3</v>
      </c>
      <c r="G5" s="171"/>
      <c r="H5" s="171"/>
      <c r="I5" s="44"/>
      <c r="J5" s="171" t="s">
        <v>4</v>
      </c>
      <c r="K5" s="171"/>
      <c r="L5" s="171"/>
      <c r="M5" s="45"/>
      <c r="N5" s="171" t="s">
        <v>14</v>
      </c>
      <c r="O5" s="171"/>
      <c r="P5" s="171"/>
      <c r="Q5" s="46"/>
      <c r="R5" s="47"/>
      <c r="S5" s="47"/>
      <c r="T5" s="47"/>
      <c r="U5" s="47"/>
      <c r="V5" s="47"/>
      <c r="W5" s="47"/>
      <c r="X5" s="47"/>
      <c r="Y5" s="47"/>
      <c r="Z5" s="48"/>
      <c r="AA5" s="48"/>
      <c r="AB5" s="48"/>
      <c r="AC5" s="48"/>
      <c r="AD5" s="48"/>
    </row>
    <row r="6" spans="1:30" s="42" customFormat="1" ht="33.75" customHeight="1">
      <c r="A6" s="11" t="s">
        <v>15</v>
      </c>
      <c r="B6" s="192" t="s">
        <v>7</v>
      </c>
      <c r="C6" s="166" t="s">
        <v>8</v>
      </c>
      <c r="D6" s="166" t="s">
        <v>8</v>
      </c>
      <c r="E6" s="50"/>
      <c r="F6" s="192" t="s">
        <v>7</v>
      </c>
      <c r="G6" s="166" t="s">
        <v>8</v>
      </c>
      <c r="H6" s="166" t="s">
        <v>8</v>
      </c>
      <c r="I6" s="50"/>
      <c r="J6" s="192" t="s">
        <v>7</v>
      </c>
      <c r="K6" s="173" t="s">
        <v>9</v>
      </c>
      <c r="L6" s="166" t="s">
        <v>8</v>
      </c>
      <c r="M6" s="50"/>
      <c r="N6" s="163" t="s">
        <v>7</v>
      </c>
      <c r="O6" s="166" t="s">
        <v>8</v>
      </c>
      <c r="P6" s="166" t="s">
        <v>8</v>
      </c>
      <c r="Q6" s="51"/>
      <c r="R6" s="52"/>
      <c r="S6" s="52"/>
      <c r="T6" s="52"/>
      <c r="U6" s="40"/>
      <c r="V6" s="40"/>
      <c r="W6" s="40"/>
      <c r="X6" s="40"/>
      <c r="Y6" s="40"/>
      <c r="Z6" s="41"/>
      <c r="AA6" s="41"/>
      <c r="AB6" s="41"/>
      <c r="AC6" s="41"/>
      <c r="AD6" s="41"/>
    </row>
    <row r="7" spans="1:30" s="42" customFormat="1" ht="12" customHeight="1">
      <c r="A7" s="53"/>
      <c r="B7" s="193"/>
      <c r="C7" s="167"/>
      <c r="D7" s="167"/>
      <c r="E7" s="54"/>
      <c r="F7" s="194"/>
      <c r="G7" s="167"/>
      <c r="H7" s="165"/>
      <c r="I7" s="55"/>
      <c r="J7" s="165"/>
      <c r="K7" s="174"/>
      <c r="L7" s="167"/>
      <c r="M7" s="55"/>
      <c r="N7" s="164"/>
      <c r="O7" s="167"/>
      <c r="P7" s="167"/>
      <c r="Q7" s="51"/>
      <c r="R7" s="52"/>
      <c r="S7" s="52"/>
      <c r="T7" s="52"/>
      <c r="U7" s="40"/>
      <c r="V7" s="40"/>
      <c r="W7" s="40"/>
      <c r="X7" s="40"/>
      <c r="Y7" s="40"/>
      <c r="Z7" s="41"/>
      <c r="AA7" s="41"/>
      <c r="AB7" s="41"/>
      <c r="AC7" s="41"/>
      <c r="AD7" s="41"/>
    </row>
    <row r="8" spans="1:30" s="64" customFormat="1" ht="14.25" customHeight="1">
      <c r="A8" s="56" t="s">
        <v>155</v>
      </c>
      <c r="B8" s="57">
        <v>0.57897216</v>
      </c>
      <c r="C8" s="57">
        <v>0.57897216</v>
      </c>
      <c r="D8" s="57">
        <v>-1.05739357</v>
      </c>
      <c r="E8" s="58"/>
      <c r="F8" s="59">
        <v>0.68812176</v>
      </c>
      <c r="G8" s="59">
        <v>0.68812176</v>
      </c>
      <c r="H8" s="59">
        <v>-0.24195717</v>
      </c>
      <c r="I8" s="59"/>
      <c r="J8" s="59">
        <v>0.51474141</v>
      </c>
      <c r="K8" s="59">
        <v>0.51474141</v>
      </c>
      <c r="L8" s="58">
        <v>-1.53272577</v>
      </c>
      <c r="M8" s="59"/>
      <c r="N8" s="59">
        <v>0.71808845</v>
      </c>
      <c r="O8" s="59">
        <v>0.71808845</v>
      </c>
      <c r="P8" s="59">
        <v>-0.45617883</v>
      </c>
      <c r="Q8" s="60"/>
      <c r="R8" s="61"/>
      <c r="S8" s="61"/>
      <c r="T8" s="61"/>
      <c r="U8" s="62"/>
      <c r="V8" s="62"/>
      <c r="W8" s="62"/>
      <c r="X8" s="62"/>
      <c r="Y8" s="62"/>
      <c r="Z8" s="63"/>
      <c r="AA8" s="63"/>
      <c r="AB8" s="63"/>
      <c r="AC8" s="63"/>
      <c r="AD8" s="63"/>
    </row>
    <row r="9" spans="1:30" s="42" customFormat="1" ht="14.25" customHeight="1">
      <c r="A9" s="65" t="s">
        <v>156</v>
      </c>
      <c r="B9" s="66">
        <v>0.53825078</v>
      </c>
      <c r="C9" s="66">
        <v>0.53825078</v>
      </c>
      <c r="D9" s="66">
        <v>-1.12205365</v>
      </c>
      <c r="E9" s="22"/>
      <c r="F9" s="22">
        <v>0.67976235</v>
      </c>
      <c r="G9" s="22">
        <v>0.67976235</v>
      </c>
      <c r="H9" s="22">
        <v>-0.44056794</v>
      </c>
      <c r="I9" s="22"/>
      <c r="J9" s="22">
        <v>0.47499892</v>
      </c>
      <c r="K9" s="22">
        <v>0.47499892</v>
      </c>
      <c r="L9" s="22">
        <v>-1.42426438</v>
      </c>
      <c r="M9" s="22"/>
      <c r="N9" s="22">
        <v>0.70839451</v>
      </c>
      <c r="O9" s="22">
        <v>0.70839451</v>
      </c>
      <c r="P9" s="22">
        <v>-0.25737279</v>
      </c>
      <c r="Q9" s="51"/>
      <c r="R9" s="52"/>
      <c r="S9" s="52"/>
      <c r="T9" s="52"/>
      <c r="U9" s="40"/>
      <c r="V9" s="40"/>
      <c r="W9" s="40"/>
      <c r="X9" s="40"/>
      <c r="Y9" s="40"/>
      <c r="Z9" s="41"/>
      <c r="AA9" s="41"/>
      <c r="AB9" s="41"/>
      <c r="AC9" s="41"/>
      <c r="AD9" s="41"/>
    </row>
    <row r="10" spans="1:30" s="42" customFormat="1" ht="14.25" customHeight="1">
      <c r="A10" s="65" t="s">
        <v>157</v>
      </c>
      <c r="B10" s="66">
        <v>0.33446551</v>
      </c>
      <c r="C10" s="66">
        <v>0.33446551</v>
      </c>
      <c r="D10" s="66">
        <v>0.23478462</v>
      </c>
      <c r="E10" s="22"/>
      <c r="F10" s="22">
        <v>0.38109358</v>
      </c>
      <c r="G10" s="22">
        <v>0.38109358</v>
      </c>
      <c r="H10" s="22">
        <v>0.9103838</v>
      </c>
      <c r="I10" s="22"/>
      <c r="J10" s="22">
        <v>0.32102645</v>
      </c>
      <c r="K10" s="22">
        <v>0.32102645</v>
      </c>
      <c r="L10" s="22">
        <v>0.04162525</v>
      </c>
      <c r="M10" s="22"/>
      <c r="N10" s="22">
        <v>0.31512383</v>
      </c>
      <c r="O10" s="22">
        <v>0.31512383</v>
      </c>
      <c r="P10" s="22">
        <v>0.63834795</v>
      </c>
      <c r="Q10" s="51"/>
      <c r="R10" s="52"/>
      <c r="S10" s="52"/>
      <c r="T10" s="52"/>
      <c r="U10" s="40"/>
      <c r="V10" s="40"/>
      <c r="W10" s="40"/>
      <c r="X10" s="40"/>
      <c r="Y10" s="40"/>
      <c r="Z10" s="41"/>
      <c r="AA10" s="41"/>
      <c r="AB10" s="41"/>
      <c r="AC10" s="41"/>
      <c r="AD10" s="41"/>
    </row>
    <row r="11" spans="1:30" s="42" customFormat="1" ht="14.25" customHeight="1">
      <c r="A11" s="65" t="s">
        <v>158</v>
      </c>
      <c r="B11" s="66">
        <v>0.40116794</v>
      </c>
      <c r="C11" s="66">
        <v>0.40116794</v>
      </c>
      <c r="D11" s="66">
        <v>-1.67399841</v>
      </c>
      <c r="E11" s="22"/>
      <c r="F11" s="22">
        <v>0.42538756</v>
      </c>
      <c r="G11" s="22">
        <v>0.42538756</v>
      </c>
      <c r="H11" s="22">
        <v>-1.11075213</v>
      </c>
      <c r="I11" s="22"/>
      <c r="J11" s="22">
        <v>0.39207868</v>
      </c>
      <c r="K11" s="22">
        <v>0.39207868</v>
      </c>
      <c r="L11" s="22">
        <v>-1.88379372</v>
      </c>
      <c r="M11" s="22"/>
      <c r="N11" s="22">
        <v>0.46095278</v>
      </c>
      <c r="O11" s="22">
        <v>0.46095278</v>
      </c>
      <c r="P11" s="22">
        <v>-1.10674705</v>
      </c>
      <c r="Q11" s="60"/>
      <c r="R11" s="52"/>
      <c r="S11" s="52"/>
      <c r="T11" s="52"/>
      <c r="U11" s="40"/>
      <c r="V11" s="40"/>
      <c r="W11" s="40"/>
      <c r="X11" s="40"/>
      <c r="Y11" s="40"/>
      <c r="Z11" s="41"/>
      <c r="AA11" s="41"/>
      <c r="AB11" s="41"/>
      <c r="AC11" s="41"/>
      <c r="AD11" s="41"/>
    </row>
    <row r="12" spans="1:30" s="42" customFormat="1" ht="14.25" customHeight="1">
      <c r="A12" s="65" t="s">
        <v>159</v>
      </c>
      <c r="B12" s="66">
        <v>0.34773719</v>
      </c>
      <c r="C12" s="66">
        <v>0.34773719</v>
      </c>
      <c r="D12" s="66">
        <v>-0.0535334</v>
      </c>
      <c r="E12" s="22"/>
      <c r="F12" s="22">
        <v>0.38719693</v>
      </c>
      <c r="G12" s="22">
        <v>0.38719693</v>
      </c>
      <c r="H12" s="22">
        <v>0.71199809</v>
      </c>
      <c r="I12" s="22"/>
      <c r="J12" s="22">
        <v>0.32345725</v>
      </c>
      <c r="K12" s="22">
        <v>0.32345725</v>
      </c>
      <c r="L12" s="22">
        <v>-0.51911003</v>
      </c>
      <c r="M12" s="22"/>
      <c r="N12" s="22">
        <v>0.34835597</v>
      </c>
      <c r="O12" s="22">
        <v>0.34835597</v>
      </c>
      <c r="P12" s="22">
        <v>0.36187185</v>
      </c>
      <c r="Q12" s="60"/>
      <c r="R12" s="52"/>
      <c r="S12" s="52"/>
      <c r="T12" s="52"/>
      <c r="U12" s="40"/>
      <c r="V12" s="40"/>
      <c r="W12" s="40"/>
      <c r="X12" s="40"/>
      <c r="Y12" s="40"/>
      <c r="Z12" s="41"/>
      <c r="AA12" s="41"/>
      <c r="AB12" s="41"/>
      <c r="AC12" s="41"/>
      <c r="AD12" s="41"/>
    </row>
    <row r="13" spans="1:30" s="42" customFormat="1" ht="14.25" customHeight="1">
      <c r="A13" s="65" t="s">
        <v>160</v>
      </c>
      <c r="B13" s="66">
        <v>1.72140929</v>
      </c>
      <c r="C13" s="66">
        <v>1.72140929</v>
      </c>
      <c r="D13" s="66">
        <v>-0.36566791</v>
      </c>
      <c r="E13" s="22"/>
      <c r="F13" s="22">
        <v>1.81709772</v>
      </c>
      <c r="G13" s="22">
        <v>1.81709772</v>
      </c>
      <c r="H13" s="22">
        <v>0.17052218</v>
      </c>
      <c r="I13" s="22"/>
      <c r="J13" s="22">
        <v>1.64881554</v>
      </c>
      <c r="K13" s="22">
        <v>1.64881554</v>
      </c>
      <c r="L13" s="22">
        <v>-0.76929798</v>
      </c>
      <c r="M13" s="22"/>
      <c r="N13" s="22">
        <v>2.00367468</v>
      </c>
      <c r="O13" s="22">
        <v>2.00367468</v>
      </c>
      <c r="P13" s="22">
        <v>0.12714518</v>
      </c>
      <c r="Q13" s="60"/>
      <c r="R13" s="52"/>
      <c r="S13" s="52"/>
      <c r="T13" s="52"/>
      <c r="U13" s="40"/>
      <c r="V13" s="40"/>
      <c r="W13" s="40"/>
      <c r="X13" s="40"/>
      <c r="Y13" s="40"/>
      <c r="Z13" s="41"/>
      <c r="AA13" s="41"/>
      <c r="AB13" s="41"/>
      <c r="AC13" s="41"/>
      <c r="AD13" s="41"/>
    </row>
    <row r="14" spans="1:30" s="42" customFormat="1" ht="14.25" customHeight="1">
      <c r="A14" s="65" t="s">
        <v>161</v>
      </c>
      <c r="B14" s="66">
        <v>1.05341027</v>
      </c>
      <c r="C14" s="66">
        <v>1.05341027</v>
      </c>
      <c r="D14" s="66">
        <v>1.33645032</v>
      </c>
      <c r="E14" s="22"/>
      <c r="F14" s="22">
        <v>1.05541155</v>
      </c>
      <c r="G14" s="22">
        <v>1.05541155</v>
      </c>
      <c r="H14" s="22">
        <v>1.36944782</v>
      </c>
      <c r="I14" s="22"/>
      <c r="J14" s="22">
        <v>0.96968675</v>
      </c>
      <c r="K14" s="22">
        <v>0.96968675</v>
      </c>
      <c r="L14" s="22">
        <v>-0.0261599</v>
      </c>
      <c r="M14" s="22"/>
      <c r="N14" s="22">
        <v>1.16902656</v>
      </c>
      <c r="O14" s="22">
        <v>1.16902656</v>
      </c>
      <c r="P14" s="22">
        <v>0.28072863</v>
      </c>
      <c r="Q14" s="60"/>
      <c r="R14" s="52"/>
      <c r="S14" s="52"/>
      <c r="T14" s="52"/>
      <c r="U14" s="40"/>
      <c r="V14" s="40"/>
      <c r="W14" s="40"/>
      <c r="X14" s="40"/>
      <c r="Y14" s="40"/>
      <c r="Z14" s="41"/>
      <c r="AA14" s="41"/>
      <c r="AB14" s="41"/>
      <c r="AC14" s="41"/>
      <c r="AD14" s="41"/>
    </row>
    <row r="15" spans="1:30" s="42" customFormat="1" ht="14.25" customHeight="1">
      <c r="A15" s="65" t="s">
        <v>162</v>
      </c>
      <c r="B15" s="66">
        <v>0.21970863</v>
      </c>
      <c r="C15" s="66">
        <v>0.21970863</v>
      </c>
      <c r="D15" s="66">
        <v>-1.1335625</v>
      </c>
      <c r="E15" s="22"/>
      <c r="F15" s="22">
        <v>0.27347759</v>
      </c>
      <c r="G15" s="22">
        <v>0.27347759</v>
      </c>
      <c r="H15" s="22">
        <v>-0.84460192</v>
      </c>
      <c r="I15" s="22"/>
      <c r="J15" s="22">
        <v>-0.02363419</v>
      </c>
      <c r="K15" s="22">
        <v>-0.02363419</v>
      </c>
      <c r="L15" s="22">
        <v>-2.42430464</v>
      </c>
      <c r="M15" s="22"/>
      <c r="N15" s="22">
        <v>0.2381989</v>
      </c>
      <c r="O15" s="22">
        <v>0.2381989</v>
      </c>
      <c r="P15" s="22">
        <v>-0.9381046</v>
      </c>
      <c r="Q15" s="60"/>
      <c r="R15" s="52"/>
      <c r="S15" s="52"/>
      <c r="T15" s="52"/>
      <c r="U15" s="40"/>
      <c r="V15" s="40"/>
      <c r="W15" s="40"/>
      <c r="X15" s="40"/>
      <c r="Y15" s="40"/>
      <c r="Z15" s="41"/>
      <c r="AA15" s="41"/>
      <c r="AB15" s="41"/>
      <c r="AC15" s="41"/>
      <c r="AD15" s="41"/>
    </row>
    <row r="16" spans="1:30" s="42" customFormat="1" ht="14.25" customHeight="1">
      <c r="A16" s="65" t="s">
        <v>163</v>
      </c>
      <c r="B16" s="66">
        <v>0.29034575</v>
      </c>
      <c r="C16" s="66">
        <v>0.29034575</v>
      </c>
      <c r="D16" s="66">
        <v>0.93741533</v>
      </c>
      <c r="E16" s="22"/>
      <c r="F16" s="22">
        <v>0.31578228</v>
      </c>
      <c r="G16" s="22">
        <v>0.31578228</v>
      </c>
      <c r="H16" s="22">
        <v>1.83685775</v>
      </c>
      <c r="I16" s="22"/>
      <c r="J16" s="22">
        <v>0.27204869</v>
      </c>
      <c r="K16" s="22">
        <v>0.27204869</v>
      </c>
      <c r="L16" s="22">
        <v>0.29991234</v>
      </c>
      <c r="M16" s="22"/>
      <c r="N16" s="22">
        <v>0.27451838</v>
      </c>
      <c r="O16" s="22">
        <v>0.27451838</v>
      </c>
      <c r="P16" s="22">
        <v>1.59121084</v>
      </c>
      <c r="Q16" s="60"/>
      <c r="R16" s="52"/>
      <c r="S16" s="52"/>
      <c r="T16" s="52"/>
      <c r="U16" s="40"/>
      <c r="V16" s="40"/>
      <c r="W16" s="40"/>
      <c r="X16" s="40"/>
      <c r="Y16" s="40"/>
      <c r="Z16" s="41"/>
      <c r="AA16" s="41"/>
      <c r="AB16" s="41"/>
      <c r="AC16" s="41"/>
      <c r="AD16" s="41"/>
    </row>
    <row r="17" spans="1:30" s="42" customFormat="1" ht="14.25" customHeight="1">
      <c r="A17" s="65" t="s">
        <v>164</v>
      </c>
      <c r="B17" s="66">
        <v>1.00308626</v>
      </c>
      <c r="C17" s="66">
        <v>1.00308626</v>
      </c>
      <c r="D17" s="66">
        <v>1.09525803</v>
      </c>
      <c r="E17" s="22"/>
      <c r="F17" s="22">
        <v>1.0389382</v>
      </c>
      <c r="G17" s="22">
        <v>1.0389382</v>
      </c>
      <c r="H17" s="22">
        <v>1.40445524</v>
      </c>
      <c r="I17" s="22"/>
      <c r="J17" s="22">
        <v>0.91532226</v>
      </c>
      <c r="K17" s="22">
        <v>0.91532226</v>
      </c>
      <c r="L17" s="22">
        <v>0.34534572</v>
      </c>
      <c r="M17" s="22"/>
      <c r="N17" s="22">
        <v>1.01117867</v>
      </c>
      <c r="O17" s="22">
        <v>1.01117867</v>
      </c>
      <c r="P17" s="22">
        <v>1.3928307</v>
      </c>
      <c r="Q17" s="60"/>
      <c r="R17" s="52"/>
      <c r="S17" s="52"/>
      <c r="T17" s="52"/>
      <c r="U17" s="40"/>
      <c r="V17" s="40"/>
      <c r="W17" s="40"/>
      <c r="X17" s="40"/>
      <c r="Y17" s="40"/>
      <c r="Z17" s="41"/>
      <c r="AA17" s="41"/>
      <c r="AB17" s="41"/>
      <c r="AC17" s="41"/>
      <c r="AD17" s="41"/>
    </row>
    <row r="18" spans="1:30" s="42" customFormat="1" ht="14.25" customHeight="1">
      <c r="A18" s="65" t="s">
        <v>165</v>
      </c>
      <c r="B18" s="66">
        <v>-0.08143643</v>
      </c>
      <c r="C18" s="66">
        <v>-0.08143643</v>
      </c>
      <c r="D18" s="66">
        <v>1.63634201</v>
      </c>
      <c r="E18" s="22"/>
      <c r="F18" s="22">
        <v>-0.04760977</v>
      </c>
      <c r="G18" s="22">
        <v>-0.04760977</v>
      </c>
      <c r="H18" s="22">
        <v>1.75503352</v>
      </c>
      <c r="I18" s="22"/>
      <c r="J18" s="22">
        <v>-0.25417896</v>
      </c>
      <c r="K18" s="22">
        <v>-0.25417896</v>
      </c>
      <c r="L18" s="22">
        <v>1.03327312</v>
      </c>
      <c r="M18" s="22"/>
      <c r="N18" s="22">
        <v>-0.09692582</v>
      </c>
      <c r="O18" s="22">
        <v>-0.09692582</v>
      </c>
      <c r="P18" s="22">
        <v>1.67671431</v>
      </c>
      <c r="Q18" s="60"/>
      <c r="R18" s="52"/>
      <c r="S18" s="52"/>
      <c r="T18" s="52"/>
      <c r="U18" s="40"/>
      <c r="V18" s="40"/>
      <c r="W18" s="40"/>
      <c r="X18" s="40"/>
      <c r="Y18" s="40"/>
      <c r="Z18" s="41"/>
      <c r="AA18" s="41"/>
      <c r="AB18" s="41"/>
      <c r="AC18" s="41"/>
      <c r="AD18" s="41"/>
    </row>
    <row r="19" spans="1:30" s="42" customFormat="1" ht="14.25" customHeight="1">
      <c r="A19" s="65" t="s">
        <v>166</v>
      </c>
      <c r="B19" s="66">
        <v>1.46929363</v>
      </c>
      <c r="C19" s="66">
        <v>1.46929363</v>
      </c>
      <c r="D19" s="66">
        <v>-1.09793719</v>
      </c>
      <c r="E19" s="22"/>
      <c r="F19" s="22">
        <v>1.58266547</v>
      </c>
      <c r="G19" s="22">
        <v>1.58266547</v>
      </c>
      <c r="H19" s="22">
        <v>-0.44686406</v>
      </c>
      <c r="I19" s="22"/>
      <c r="J19" s="22">
        <v>1.34402352</v>
      </c>
      <c r="K19" s="22">
        <v>1.34402352</v>
      </c>
      <c r="L19" s="22">
        <v>-1.80916622</v>
      </c>
      <c r="M19" s="22"/>
      <c r="N19" s="22">
        <v>1.65286725</v>
      </c>
      <c r="O19" s="22">
        <v>1.65286725</v>
      </c>
      <c r="P19" s="22">
        <v>-0.34870649</v>
      </c>
      <c r="Q19" s="60"/>
      <c r="R19" s="52"/>
      <c r="S19" s="52"/>
      <c r="T19" s="52"/>
      <c r="U19" s="40"/>
      <c r="V19" s="40"/>
      <c r="W19" s="40"/>
      <c r="X19" s="40"/>
      <c r="Y19" s="40"/>
      <c r="Z19" s="41"/>
      <c r="AA19" s="41"/>
      <c r="AB19" s="41"/>
      <c r="AC19" s="41"/>
      <c r="AD19" s="41"/>
    </row>
    <row r="20" spans="1:30" s="42" customFormat="1" ht="14.25" customHeight="1">
      <c r="A20" s="65" t="s">
        <v>167</v>
      </c>
      <c r="B20" s="66">
        <v>1.41154853</v>
      </c>
      <c r="C20" s="66">
        <v>1.41154853</v>
      </c>
      <c r="D20" s="66">
        <v>0.08502138</v>
      </c>
      <c r="E20" s="22"/>
      <c r="F20" s="22">
        <v>1.46136611</v>
      </c>
      <c r="G20" s="22">
        <v>1.46136611</v>
      </c>
      <c r="H20" s="22">
        <v>0.56553331</v>
      </c>
      <c r="I20" s="22"/>
      <c r="J20" s="22">
        <v>1.35143338</v>
      </c>
      <c r="K20" s="22">
        <v>1.35143338</v>
      </c>
      <c r="L20" s="22">
        <v>-0.48935562</v>
      </c>
      <c r="M20" s="22"/>
      <c r="N20" s="22">
        <v>1.44946032</v>
      </c>
      <c r="O20" s="22">
        <v>1.44946032</v>
      </c>
      <c r="P20" s="22">
        <v>0.36128387</v>
      </c>
      <c r="Q20" s="60"/>
      <c r="R20" s="52"/>
      <c r="S20" s="52"/>
      <c r="T20" s="52"/>
      <c r="U20" s="40"/>
      <c r="V20" s="40"/>
      <c r="W20" s="40"/>
      <c r="X20" s="40"/>
      <c r="Y20" s="40"/>
      <c r="Z20" s="41"/>
      <c r="AA20" s="41"/>
      <c r="AB20" s="41"/>
      <c r="AC20" s="41"/>
      <c r="AD20" s="41"/>
    </row>
    <row r="21" spans="1:30" s="42" customFormat="1" ht="14.25" customHeight="1">
      <c r="A21" s="65" t="s">
        <v>168</v>
      </c>
      <c r="B21" s="66">
        <v>0.2769608</v>
      </c>
      <c r="C21" s="66">
        <v>0.2769608</v>
      </c>
      <c r="D21" s="66">
        <v>-1.18430099</v>
      </c>
      <c r="E21" s="22"/>
      <c r="F21" s="22">
        <v>0.30172134</v>
      </c>
      <c r="G21" s="22">
        <v>0.30172134</v>
      </c>
      <c r="H21" s="22">
        <v>-0.6539548</v>
      </c>
      <c r="I21" s="22"/>
      <c r="J21" s="22">
        <v>0.26739603</v>
      </c>
      <c r="K21" s="22">
        <v>0.26739603</v>
      </c>
      <c r="L21" s="22">
        <v>-1.38772595</v>
      </c>
      <c r="M21" s="22"/>
      <c r="N21" s="22">
        <v>0.32737177</v>
      </c>
      <c r="O21" s="22">
        <v>0.32737177</v>
      </c>
      <c r="P21" s="22">
        <v>-0.48317438</v>
      </c>
      <c r="Q21" s="60"/>
      <c r="R21" s="52"/>
      <c r="S21" s="52"/>
      <c r="T21" s="52"/>
      <c r="U21" s="40"/>
      <c r="V21" s="40"/>
      <c r="W21" s="40"/>
      <c r="X21" s="40"/>
      <c r="Y21" s="40"/>
      <c r="Z21" s="41"/>
      <c r="AA21" s="41"/>
      <c r="AB21" s="41"/>
      <c r="AC21" s="41"/>
      <c r="AD21" s="41"/>
    </row>
    <row r="22" spans="1:30" s="42" customFormat="1" ht="14.25" customHeight="1">
      <c r="A22" s="65" t="s">
        <v>169</v>
      </c>
      <c r="B22" s="66">
        <v>0.17942385</v>
      </c>
      <c r="C22" s="66">
        <v>0.17942385</v>
      </c>
      <c r="D22" s="66">
        <v>-1.25973827</v>
      </c>
      <c r="E22" s="22"/>
      <c r="F22" s="22">
        <v>0.20548075</v>
      </c>
      <c r="G22" s="22">
        <v>0.20548075</v>
      </c>
      <c r="H22" s="22">
        <v>-0.63335669</v>
      </c>
      <c r="I22" s="22"/>
      <c r="J22" s="22">
        <v>0.12505922</v>
      </c>
      <c r="K22" s="22">
        <v>0.12505922</v>
      </c>
      <c r="L22" s="22">
        <v>-2.54252774</v>
      </c>
      <c r="M22" s="22"/>
      <c r="N22" s="22">
        <v>0.19131707</v>
      </c>
      <c r="O22" s="22">
        <v>0.19131707</v>
      </c>
      <c r="P22" s="22">
        <v>-0.68440806</v>
      </c>
      <c r="Q22" s="60"/>
      <c r="R22" s="52"/>
      <c r="S22" s="52"/>
      <c r="T22" s="52"/>
      <c r="U22" s="40"/>
      <c r="V22" s="40"/>
      <c r="W22" s="40"/>
      <c r="X22" s="40"/>
      <c r="Y22" s="40"/>
      <c r="Z22" s="41"/>
      <c r="AA22" s="41"/>
      <c r="AB22" s="41"/>
      <c r="AC22" s="41"/>
      <c r="AD22" s="41"/>
    </row>
    <row r="23" spans="1:30" s="42" customFormat="1" ht="14.25" customHeight="1">
      <c r="A23" s="65" t="s">
        <v>170</v>
      </c>
      <c r="B23" s="66">
        <v>0.97206177</v>
      </c>
      <c r="C23" s="66">
        <v>0.97206177</v>
      </c>
      <c r="D23" s="66">
        <v>-0.55901034</v>
      </c>
      <c r="E23" s="22"/>
      <c r="F23" s="22">
        <v>1.08993623</v>
      </c>
      <c r="G23" s="22">
        <v>1.08993623</v>
      </c>
      <c r="H23" s="22">
        <v>0.2761324</v>
      </c>
      <c r="I23" s="22"/>
      <c r="J23" s="22">
        <v>0.87931966</v>
      </c>
      <c r="K23" s="22">
        <v>0.87931966</v>
      </c>
      <c r="L23" s="22">
        <v>-1.20771838</v>
      </c>
      <c r="M23" s="22"/>
      <c r="N23" s="22">
        <v>1.09227278</v>
      </c>
      <c r="O23" s="22">
        <v>1.09227278</v>
      </c>
      <c r="P23" s="22">
        <v>-0.13777082</v>
      </c>
      <c r="Q23" s="60"/>
      <c r="R23" s="52"/>
      <c r="S23" s="52"/>
      <c r="T23" s="52"/>
      <c r="U23" s="40"/>
      <c r="V23" s="40"/>
      <c r="W23" s="40"/>
      <c r="X23" s="40"/>
      <c r="Y23" s="40"/>
      <c r="Z23" s="41"/>
      <c r="AA23" s="41"/>
      <c r="AB23" s="41"/>
      <c r="AC23" s="41"/>
      <c r="AD23" s="41"/>
    </row>
    <row r="24" spans="1:30" s="73" customFormat="1" ht="11.25">
      <c r="A24" s="67" t="s">
        <v>10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70"/>
      <c r="S24" s="70"/>
      <c r="T24" s="70"/>
      <c r="U24" s="71"/>
      <c r="V24" s="71"/>
      <c r="W24" s="71"/>
      <c r="X24" s="71"/>
      <c r="Y24" s="71"/>
      <c r="Z24" s="72"/>
      <c r="AA24" s="72"/>
      <c r="AB24" s="72"/>
      <c r="AC24" s="72"/>
      <c r="AD24" s="72"/>
    </row>
    <row r="25" spans="1:17" ht="14.25" customHeight="1">
      <c r="A25" s="186">
        <f ca="1">TODAY()</f>
        <v>40221</v>
      </c>
      <c r="B25" s="187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5"/>
    </row>
    <row r="26" spans="1:17" ht="14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5"/>
    </row>
    <row r="27" ht="14.25" customHeight="1"/>
    <row r="28" ht="14.25" customHeight="1"/>
    <row r="29" ht="14.25" customHeight="1">
      <c r="A29" s="76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20">
    <mergeCell ref="A25:B25"/>
    <mergeCell ref="P6:P7"/>
    <mergeCell ref="O6:O7"/>
    <mergeCell ref="A2:P2"/>
    <mergeCell ref="A3:P3"/>
    <mergeCell ref="A4:P4"/>
    <mergeCell ref="B5:D5"/>
    <mergeCell ref="F5:H5"/>
    <mergeCell ref="J5:L5"/>
    <mergeCell ref="N5:P5"/>
    <mergeCell ref="B6:B7"/>
    <mergeCell ref="F6:F7"/>
    <mergeCell ref="N6:N7"/>
    <mergeCell ref="J6:J7"/>
    <mergeCell ref="C6:C7"/>
    <mergeCell ref="G6:G7"/>
    <mergeCell ref="K6:K7"/>
    <mergeCell ref="D6:D7"/>
    <mergeCell ref="H6:H7"/>
    <mergeCell ref="L6:L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20" zoomScaleNormal="120" workbookViewId="0" topLeftCell="A1">
      <selection activeCell="G19" sqref="G19"/>
    </sheetView>
  </sheetViews>
  <sheetFormatPr defaultColWidth="11.421875" defaultRowHeight="12.75"/>
  <cols>
    <col min="1" max="1" width="17.28125" style="38" customWidth="1"/>
    <col min="2" max="2" width="10.8515625" style="38" customWidth="1"/>
    <col min="3" max="3" width="8.00390625" style="38" customWidth="1"/>
    <col min="4" max="4" width="8.00390625" style="38" hidden="1" customWidth="1"/>
    <col min="5" max="5" width="7.00390625" style="38" customWidth="1"/>
    <col min="6" max="6" width="1.1484375" style="38" customWidth="1"/>
    <col min="7" max="7" width="8.00390625" style="38" customWidth="1"/>
    <col min="8" max="8" width="8.140625" style="38" hidden="1" customWidth="1"/>
    <col min="9" max="9" width="7.00390625" style="38" customWidth="1"/>
    <col min="10" max="10" width="1.1484375" style="38" customWidth="1"/>
    <col min="11" max="11" width="8.00390625" style="38" customWidth="1"/>
    <col min="12" max="12" width="8.28125" style="38" hidden="1" customWidth="1"/>
    <col min="13" max="13" width="7.00390625" style="74" customWidth="1"/>
    <col min="14" max="16" width="11.421875" style="38" hidden="1" customWidth="1"/>
    <col min="17" max="16384" width="11.421875" style="38" customWidth="1"/>
  </cols>
  <sheetData>
    <row r="1" spans="1:13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42" customFormat="1" ht="11.25" customHeight="1" hidden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42" customFormat="1" ht="11.25" customHeight="1">
      <c r="A3" s="177" t="s">
        <v>16</v>
      </c>
      <c r="B3" s="177"/>
      <c r="C3" s="177"/>
      <c r="D3" s="177"/>
      <c r="E3" s="177"/>
      <c r="F3" s="177"/>
      <c r="G3" s="177"/>
      <c r="H3" s="177"/>
      <c r="I3" s="177"/>
      <c r="J3" s="177"/>
      <c r="K3" s="7"/>
      <c r="L3" s="7"/>
      <c r="M3" s="7"/>
    </row>
    <row r="4" spans="1:13" s="42" customFormat="1" ht="11.25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s="42" customFormat="1" ht="11.25" customHeight="1">
      <c r="A5" s="177" t="s">
        <v>154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</row>
    <row r="6" spans="1:13" s="77" customFormat="1" ht="33.75" customHeight="1">
      <c r="A6" s="173" t="s">
        <v>18</v>
      </c>
      <c r="B6" s="188" t="s">
        <v>19</v>
      </c>
      <c r="C6" s="172" t="s">
        <v>20</v>
      </c>
      <c r="D6" s="172"/>
      <c r="E6" s="172"/>
      <c r="F6" s="13"/>
      <c r="G6" s="172" t="s">
        <v>21</v>
      </c>
      <c r="H6" s="172"/>
      <c r="I6" s="172"/>
      <c r="J6" s="13"/>
      <c r="K6" s="172" t="s">
        <v>22</v>
      </c>
      <c r="L6" s="172"/>
      <c r="M6" s="172"/>
    </row>
    <row r="7" spans="1:13" s="42" customFormat="1" ht="12" customHeight="1">
      <c r="A7" s="175"/>
      <c r="B7" s="191"/>
      <c r="C7" s="188" t="s">
        <v>7</v>
      </c>
      <c r="D7" s="173" t="s">
        <v>8</v>
      </c>
      <c r="E7" s="173" t="s">
        <v>8</v>
      </c>
      <c r="F7" s="78"/>
      <c r="G7" s="188" t="s">
        <v>7</v>
      </c>
      <c r="H7" s="173" t="s">
        <v>8</v>
      </c>
      <c r="I7" s="185" t="s">
        <v>8</v>
      </c>
      <c r="J7" s="15"/>
      <c r="K7" s="188" t="s">
        <v>7</v>
      </c>
      <c r="L7" s="173" t="s">
        <v>8</v>
      </c>
      <c r="M7" s="173" t="s">
        <v>8</v>
      </c>
    </row>
    <row r="8" spans="1:13" s="42" customFormat="1" ht="12" customHeight="1">
      <c r="A8" s="174"/>
      <c r="B8" s="195"/>
      <c r="C8" s="195"/>
      <c r="D8" s="174"/>
      <c r="E8" s="174"/>
      <c r="F8" s="80"/>
      <c r="G8" s="195"/>
      <c r="H8" s="174"/>
      <c r="I8" s="165"/>
      <c r="J8" s="19"/>
      <c r="K8" s="195"/>
      <c r="L8" s="174"/>
      <c r="M8" s="174"/>
    </row>
    <row r="9" spans="1:13" s="42" customFormat="1" ht="16.5" customHeight="1">
      <c r="A9" s="11" t="s">
        <v>30</v>
      </c>
      <c r="B9" s="81">
        <v>66.05241161</v>
      </c>
      <c r="C9" s="81">
        <v>0.37280205</v>
      </c>
      <c r="D9" s="81">
        <v>0.37280205</v>
      </c>
      <c r="E9" s="81">
        <v>-3.7032343</v>
      </c>
      <c r="F9" s="82"/>
      <c r="G9" s="83">
        <v>0.24</v>
      </c>
      <c r="H9" s="83">
        <v>0.24</v>
      </c>
      <c r="I9" s="83">
        <v>-2.49</v>
      </c>
      <c r="J9" s="84"/>
      <c r="K9" s="22">
        <v>42.17485345</v>
      </c>
      <c r="L9" s="22">
        <v>42.17485345</v>
      </c>
      <c r="M9" s="22">
        <v>235.21120523</v>
      </c>
    </row>
    <row r="10" spans="1:13" s="42" customFormat="1" ht="16.5" customHeight="1">
      <c r="A10" s="11" t="s">
        <v>31</v>
      </c>
      <c r="B10" s="81">
        <v>28.50565764</v>
      </c>
      <c r="C10" s="81">
        <v>1.15437535</v>
      </c>
      <c r="D10" s="81">
        <v>1.15437535</v>
      </c>
      <c r="E10" s="81">
        <v>5.29173121</v>
      </c>
      <c r="F10" s="82"/>
      <c r="G10" s="83">
        <v>0.33</v>
      </c>
      <c r="H10" s="83">
        <v>0.33</v>
      </c>
      <c r="I10" s="83">
        <v>1.45</v>
      </c>
      <c r="J10" s="84"/>
      <c r="K10" s="22">
        <v>57.79118809</v>
      </c>
      <c r="L10" s="22">
        <v>57.79118809</v>
      </c>
      <c r="M10" s="22">
        <v>-137.08815347</v>
      </c>
    </row>
    <row r="11" spans="1:13" s="42" customFormat="1" ht="16.5" customHeight="1">
      <c r="A11" s="11" t="s">
        <v>32</v>
      </c>
      <c r="B11" s="81">
        <v>5.44193075</v>
      </c>
      <c r="C11" s="81">
        <v>0.0035643</v>
      </c>
      <c r="D11" s="81">
        <v>0.0035643</v>
      </c>
      <c r="E11" s="81">
        <v>-0.36438621</v>
      </c>
      <c r="F11" s="82"/>
      <c r="G11" s="83">
        <v>0</v>
      </c>
      <c r="H11" s="83">
        <v>0</v>
      </c>
      <c r="I11" s="83">
        <v>-0.02</v>
      </c>
      <c r="J11" s="84"/>
      <c r="K11" s="22">
        <v>0.03396018</v>
      </c>
      <c r="L11" s="22">
        <v>0.03396018</v>
      </c>
      <c r="M11" s="22">
        <v>1.87694729</v>
      </c>
    </row>
    <row r="12" spans="1:13" s="64" customFormat="1" ht="16.5" customHeight="1">
      <c r="A12" s="11" t="s">
        <v>33</v>
      </c>
      <c r="B12" s="57">
        <v>100</v>
      </c>
      <c r="C12" s="57">
        <v>0.57897216</v>
      </c>
      <c r="D12" s="57">
        <v>0.57897216</v>
      </c>
      <c r="E12" s="57">
        <v>-1.05739357</v>
      </c>
      <c r="F12" s="85"/>
      <c r="G12" s="86">
        <v>0.58</v>
      </c>
      <c r="H12" s="86">
        <v>0.58</v>
      </c>
      <c r="I12" s="86">
        <v>-1.06</v>
      </c>
      <c r="J12" s="87"/>
      <c r="K12" s="88">
        <v>100</v>
      </c>
      <c r="L12" s="88">
        <v>100</v>
      </c>
      <c r="M12" s="88">
        <v>100</v>
      </c>
    </row>
    <row r="13" spans="1:13" s="42" customFormat="1" ht="12">
      <c r="A13" s="89" t="s">
        <v>10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s="92" customFormat="1" ht="14.25" customHeight="1">
      <c r="A14" s="196">
        <f ca="1">TODAY()</f>
        <v>40221</v>
      </c>
      <c r="B14" s="197"/>
      <c r="C14" s="90"/>
      <c r="D14" s="90"/>
      <c r="E14" s="90"/>
      <c r="F14" s="90"/>
      <c r="G14" s="91">
        <f>IF(ROUND(C12,2)&lt;&gt;ROUND(G12,2),CONCATENATE("Error ",ROUND(C12-G12,2)),"")</f>
      </c>
      <c r="H14" s="91">
        <f>IF(ROUND(D12,2)&lt;&gt;ROUND(H12,2),CONCATENATE("Error ",ROUND(D12-H12,2)),"")</f>
      </c>
      <c r="I14" s="91">
        <f>IF(ROUND(E12,2)&lt;&gt;ROUND(I12,2),CONCATENATE("Error ",ROUND(E12-I12,2)),"")</f>
      </c>
      <c r="J14" s="90"/>
      <c r="K14" s="91">
        <f>IF(K12/1&lt;&gt;100,CONCATENATE("Error ",ROUND(K12-100,2)),"")</f>
      </c>
      <c r="L14" s="91">
        <f>IF(L12/1&lt;&gt;100,CONCATENATE("Error ",ROUND(L12-100,2)),"")</f>
      </c>
      <c r="M14" s="91">
        <f>IF(M12/1&lt;&gt;100,CONCATENATE("Error ",ROUND(M12-100,2)),"")</f>
      </c>
    </row>
    <row r="15" spans="1:13" s="42" customFormat="1" ht="14.25" customHeight="1">
      <c r="A15" s="73"/>
      <c r="G15" s="93"/>
      <c r="H15" s="93"/>
      <c r="I15" s="93"/>
      <c r="K15" s="94"/>
      <c r="L15" s="94"/>
      <c r="M15" s="94"/>
    </row>
    <row r="16" ht="14.25" customHeight="1"/>
    <row r="17" ht="14.25" customHeight="1"/>
    <row r="18" ht="14.25" customHeight="1"/>
    <row r="19" ht="14.25" customHeight="1">
      <c r="K19" s="95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9">
    <mergeCell ref="A14:B14"/>
    <mergeCell ref="A6:A8"/>
    <mergeCell ref="D7:D8"/>
    <mergeCell ref="C7:C8"/>
    <mergeCell ref="A2:M2"/>
    <mergeCell ref="C6:E6"/>
    <mergeCell ref="G6:I6"/>
    <mergeCell ref="K6:M6"/>
    <mergeCell ref="B6:B8"/>
    <mergeCell ref="E7:E8"/>
    <mergeCell ref="K7:K8"/>
    <mergeCell ref="I7:I8"/>
    <mergeCell ref="H7:H8"/>
    <mergeCell ref="G7:G8"/>
    <mergeCell ref="A3:J3"/>
    <mergeCell ref="M7:M8"/>
    <mergeCell ref="L7:L8"/>
    <mergeCell ref="A5:J5"/>
    <mergeCell ref="K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workbookViewId="0" topLeftCell="A1">
      <selection activeCell="A32" sqref="A32"/>
    </sheetView>
  </sheetViews>
  <sheetFormatPr defaultColWidth="11.421875" defaultRowHeight="12.75"/>
  <cols>
    <col min="1" max="1" width="17.28125" style="38" customWidth="1"/>
    <col min="2" max="2" width="8.00390625" style="38" customWidth="1"/>
    <col min="3" max="3" width="7.57421875" style="38" hidden="1" customWidth="1"/>
    <col min="4" max="4" width="6.57421875" style="38" customWidth="1"/>
    <col min="5" max="5" width="2.57421875" style="38" customWidth="1"/>
    <col min="6" max="6" width="8.57421875" style="38" customWidth="1"/>
    <col min="7" max="7" width="8.57421875" style="38" hidden="1" customWidth="1"/>
    <col min="8" max="8" width="8.57421875" style="38" customWidth="1"/>
    <col min="9" max="9" width="1.1484375" style="38" customWidth="1"/>
    <col min="10" max="10" width="8.57421875" style="38" customWidth="1"/>
    <col min="11" max="11" width="8.57421875" style="38" hidden="1" customWidth="1"/>
    <col min="12" max="12" width="8.57421875" style="38" customWidth="1"/>
    <col min="13" max="13" width="1.1484375" style="38" customWidth="1"/>
    <col min="14" max="14" width="8.57421875" style="38" customWidth="1"/>
    <col min="15" max="15" width="8.57421875" style="38" hidden="1" customWidth="1"/>
    <col min="16" max="16" width="8.57421875" style="38" customWidth="1"/>
    <col min="17" max="17" width="7.8515625" style="38" customWidth="1"/>
    <col min="18" max="47" width="7.421875" style="38" customWidth="1"/>
    <col min="48" max="16384" width="11.421875" style="38" customWidth="1"/>
  </cols>
  <sheetData>
    <row r="1" spans="1: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42" customFormat="1" ht="11.25" customHeight="1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s="42" customFormat="1" ht="11.25" customHeight="1">
      <c r="A3" s="200" t="s">
        <v>17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97"/>
      <c r="N3" s="97"/>
      <c r="O3" s="97"/>
      <c r="P3" s="97"/>
    </row>
    <row r="4" spans="1:16" s="42" customFormat="1" ht="11.25" customHeight="1">
      <c r="A4" s="169" t="s">
        <v>154</v>
      </c>
      <c r="B4" s="169"/>
      <c r="C4" s="169"/>
      <c r="D4" s="169"/>
      <c r="E4" s="170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102" customFormat="1" ht="11.25" customHeight="1">
      <c r="A5" s="188" t="s">
        <v>18</v>
      </c>
      <c r="B5" s="98"/>
      <c r="C5" s="98"/>
      <c r="D5" s="98"/>
      <c r="E5" s="99"/>
      <c r="F5" s="100" t="s">
        <v>24</v>
      </c>
      <c r="G5" s="100"/>
      <c r="H5" s="101"/>
      <c r="I5" s="100"/>
      <c r="J5" s="100"/>
      <c r="K5" s="100"/>
      <c r="L5" s="100"/>
      <c r="M5" s="100"/>
      <c r="N5" s="100"/>
      <c r="O5" s="100"/>
      <c r="P5" s="100"/>
    </row>
    <row r="6" spans="1:16" s="77" customFormat="1" ht="33.75" customHeight="1">
      <c r="A6" s="191"/>
      <c r="B6" s="172" t="s">
        <v>2</v>
      </c>
      <c r="C6" s="172"/>
      <c r="D6" s="172"/>
      <c r="E6" s="13"/>
      <c r="F6" s="103" t="s">
        <v>25</v>
      </c>
      <c r="G6" s="103"/>
      <c r="H6" s="103"/>
      <c r="I6" s="13"/>
      <c r="J6" s="103" t="s">
        <v>26</v>
      </c>
      <c r="K6" s="103"/>
      <c r="L6" s="103"/>
      <c r="M6" s="13"/>
      <c r="N6" s="103" t="s">
        <v>27</v>
      </c>
      <c r="O6" s="103"/>
      <c r="P6" s="103"/>
    </row>
    <row r="7" spans="1:16" s="102" customFormat="1" ht="12" customHeight="1">
      <c r="A7" s="191"/>
      <c r="B7" s="183" t="s">
        <v>7</v>
      </c>
      <c r="C7" s="185" t="s">
        <v>9</v>
      </c>
      <c r="D7" s="16" t="s">
        <v>28</v>
      </c>
      <c r="E7" s="17"/>
      <c r="F7" s="183" t="s">
        <v>7</v>
      </c>
      <c r="G7" s="185" t="s">
        <v>9</v>
      </c>
      <c r="H7" s="16" t="s">
        <v>28</v>
      </c>
      <c r="I7" s="184"/>
      <c r="J7" s="183" t="s">
        <v>7</v>
      </c>
      <c r="K7" s="185" t="s">
        <v>9</v>
      </c>
      <c r="L7" s="12" t="s">
        <v>28</v>
      </c>
      <c r="M7" s="191"/>
      <c r="N7" s="188" t="s">
        <v>7</v>
      </c>
      <c r="O7" s="173" t="s">
        <v>9</v>
      </c>
      <c r="P7" s="12" t="s">
        <v>28</v>
      </c>
    </row>
    <row r="8" spans="1:16" s="102" customFormat="1" ht="12" customHeight="1">
      <c r="A8" s="195"/>
      <c r="B8" s="199"/>
      <c r="C8" s="198"/>
      <c r="D8" s="104" t="s">
        <v>29</v>
      </c>
      <c r="E8" s="104"/>
      <c r="F8" s="199"/>
      <c r="G8" s="202"/>
      <c r="H8" s="104" t="s">
        <v>29</v>
      </c>
      <c r="I8" s="202"/>
      <c r="J8" s="202"/>
      <c r="K8" s="198"/>
      <c r="L8" s="79" t="s">
        <v>29</v>
      </c>
      <c r="M8" s="195"/>
      <c r="N8" s="195"/>
      <c r="O8" s="174"/>
      <c r="P8" s="79" t="s">
        <v>29</v>
      </c>
    </row>
    <row r="9" spans="1:16" s="102" customFormat="1" ht="12.75">
      <c r="A9" s="21"/>
      <c r="B9" s="21"/>
      <c r="C9" s="21"/>
      <c r="D9" s="21"/>
      <c r="E9" s="21"/>
      <c r="F9" s="203" t="s">
        <v>20</v>
      </c>
      <c r="G9" s="204"/>
      <c r="H9" s="204"/>
      <c r="I9" s="204"/>
      <c r="J9" s="204"/>
      <c r="K9" s="204"/>
      <c r="L9" s="204"/>
      <c r="M9" s="204"/>
      <c r="N9" s="204"/>
      <c r="O9" s="204"/>
      <c r="P9" s="12"/>
    </row>
    <row r="10" spans="1:16" s="42" customFormat="1" ht="16.5" customHeight="1">
      <c r="A10" s="11" t="s">
        <v>30</v>
      </c>
      <c r="B10" s="105">
        <v>0.37280205</v>
      </c>
      <c r="C10" s="105">
        <v>0.37280205</v>
      </c>
      <c r="D10" s="105">
        <v>-3.7032343</v>
      </c>
      <c r="E10" s="106"/>
      <c r="F10" s="105">
        <v>0.4368095</v>
      </c>
      <c r="G10" s="105">
        <v>0.4368095</v>
      </c>
      <c r="H10" s="105">
        <v>-2.9450991</v>
      </c>
      <c r="I10" s="83"/>
      <c r="J10" s="105">
        <v>0.3383573</v>
      </c>
      <c r="K10" s="105">
        <v>0.3383573</v>
      </c>
      <c r="L10" s="105">
        <v>-4.10779737</v>
      </c>
      <c r="M10" s="106"/>
      <c r="N10" s="105">
        <v>0.46891798</v>
      </c>
      <c r="O10" s="105">
        <v>0.46891798</v>
      </c>
      <c r="P10" s="105">
        <v>-3.92589361</v>
      </c>
    </row>
    <row r="11" spans="1:16" s="42" customFormat="1" ht="16.5" customHeight="1">
      <c r="A11" s="11" t="s">
        <v>31</v>
      </c>
      <c r="B11" s="105">
        <v>1.15437535</v>
      </c>
      <c r="C11" s="105">
        <v>1.15437535</v>
      </c>
      <c r="D11" s="105">
        <v>5.29173121</v>
      </c>
      <c r="E11" s="106"/>
      <c r="F11" s="105">
        <v>1.26043765</v>
      </c>
      <c r="G11" s="105">
        <v>1.26043765</v>
      </c>
      <c r="H11" s="105">
        <v>5.17489437</v>
      </c>
      <c r="I11" s="83"/>
      <c r="J11" s="105">
        <v>1.07766857</v>
      </c>
      <c r="K11" s="105">
        <v>1.07766857</v>
      </c>
      <c r="L11" s="105">
        <v>5.37720444</v>
      </c>
      <c r="M11" s="106"/>
      <c r="N11" s="105">
        <v>1.21657615</v>
      </c>
      <c r="O11" s="105">
        <v>1.21657615</v>
      </c>
      <c r="P11" s="105">
        <v>5.24942796</v>
      </c>
    </row>
    <row r="12" spans="1:16" s="42" customFormat="1" ht="16.5" customHeight="1">
      <c r="A12" s="11" t="s">
        <v>32</v>
      </c>
      <c r="B12" s="105">
        <v>0.0035643</v>
      </c>
      <c r="C12" s="105">
        <v>0.0035643</v>
      </c>
      <c r="D12" s="105">
        <v>-0.36438621</v>
      </c>
      <c r="E12" s="106"/>
      <c r="F12" s="105">
        <v>0.07033944</v>
      </c>
      <c r="G12" s="105">
        <v>0.07033944</v>
      </c>
      <c r="H12" s="105">
        <v>0.08299518</v>
      </c>
      <c r="I12" s="83"/>
      <c r="J12" s="105">
        <v>-0.03308819</v>
      </c>
      <c r="K12" s="105">
        <v>-0.03308819</v>
      </c>
      <c r="L12" s="105">
        <v>-0.60852251</v>
      </c>
      <c r="M12" s="106"/>
      <c r="N12" s="105">
        <v>0.04105008</v>
      </c>
      <c r="O12" s="105">
        <v>0.04105008</v>
      </c>
      <c r="P12" s="105">
        <v>0.57045417</v>
      </c>
    </row>
    <row r="13" spans="1:16" s="111" customFormat="1" ht="16.5" customHeight="1">
      <c r="A13" s="107" t="s">
        <v>33</v>
      </c>
      <c r="B13" s="108">
        <v>0.57897216</v>
      </c>
      <c r="C13" s="108">
        <v>0.57897216</v>
      </c>
      <c r="D13" s="108">
        <v>-1.05739357</v>
      </c>
      <c r="E13" s="109"/>
      <c r="F13" s="108">
        <v>0.68812176</v>
      </c>
      <c r="G13" s="108">
        <v>0.68812176</v>
      </c>
      <c r="H13" s="108">
        <v>-0.24195717</v>
      </c>
      <c r="I13" s="110"/>
      <c r="J13" s="108">
        <v>0.51474141</v>
      </c>
      <c r="K13" s="108">
        <v>0.51474141</v>
      </c>
      <c r="L13" s="108">
        <v>-1.53272577</v>
      </c>
      <c r="M13" s="109"/>
      <c r="N13" s="108">
        <v>0.71808845</v>
      </c>
      <c r="O13" s="108">
        <v>0.71808845</v>
      </c>
      <c r="P13" s="108">
        <v>-0.45617883</v>
      </c>
    </row>
    <row r="14" spans="1:16" s="114" customFormat="1" ht="24.75" customHeight="1">
      <c r="A14" s="20"/>
      <c r="B14" s="18"/>
      <c r="C14" s="18"/>
      <c r="D14" s="18"/>
      <c r="E14" s="18"/>
      <c r="F14" s="205" t="s">
        <v>34</v>
      </c>
      <c r="G14" s="206"/>
      <c r="H14" s="206"/>
      <c r="I14" s="206"/>
      <c r="J14" s="206"/>
      <c r="K14" s="206"/>
      <c r="L14" s="207"/>
      <c r="M14" s="207"/>
      <c r="N14" s="207"/>
      <c r="O14" s="207"/>
      <c r="P14" s="113"/>
    </row>
    <row r="15" spans="1:16" s="115" customFormat="1" ht="16.5" customHeight="1">
      <c r="A15" s="11" t="str">
        <f>+A10</f>
        <v>Materiales</v>
      </c>
      <c r="B15" s="106"/>
      <c r="C15" s="106"/>
      <c r="D15" s="106"/>
      <c r="E15" s="106"/>
      <c r="F15" s="105">
        <v>0.27026005</v>
      </c>
      <c r="G15" s="105">
        <v>0.27026005</v>
      </c>
      <c r="H15" s="105">
        <v>-1.86824921</v>
      </c>
      <c r="I15" s="106"/>
      <c r="J15" s="105">
        <v>0.22885326</v>
      </c>
      <c r="K15" s="105">
        <v>0.22885326</v>
      </c>
      <c r="L15" s="105">
        <v>-2.84797654</v>
      </c>
      <c r="M15" s="106"/>
      <c r="N15" s="106">
        <v>0.26851229</v>
      </c>
      <c r="O15" s="106">
        <v>0.26851229</v>
      </c>
      <c r="P15" s="106">
        <v>-2.32347507</v>
      </c>
    </row>
    <row r="16" spans="1:16" s="42" customFormat="1" ht="16.5" customHeight="1">
      <c r="A16" s="11" t="str">
        <f>+A11</f>
        <v>Mano de obra</v>
      </c>
      <c r="B16" s="106"/>
      <c r="C16" s="106"/>
      <c r="D16" s="106"/>
      <c r="E16" s="106"/>
      <c r="F16" s="105">
        <v>0.41415437</v>
      </c>
      <c r="G16" s="105">
        <v>0.41415437</v>
      </c>
      <c r="H16" s="105">
        <v>1.62195862</v>
      </c>
      <c r="I16" s="106"/>
      <c r="J16" s="105">
        <v>0.28776134</v>
      </c>
      <c r="K16" s="105">
        <v>0.28776134</v>
      </c>
      <c r="L16" s="105">
        <v>1.34919424</v>
      </c>
      <c r="M16" s="106"/>
      <c r="N16" s="106">
        <v>0.44711904</v>
      </c>
      <c r="O16" s="106">
        <v>0.44711904</v>
      </c>
      <c r="P16" s="106">
        <v>1.83372658</v>
      </c>
    </row>
    <row r="17" spans="1:16" s="42" customFormat="1" ht="16.5" customHeight="1">
      <c r="A17" s="11" t="str">
        <f>+A12</f>
        <v>Maquinaria y equipo</v>
      </c>
      <c r="B17" s="106"/>
      <c r="C17" s="106"/>
      <c r="D17" s="106"/>
      <c r="E17" s="106"/>
      <c r="F17" s="105">
        <v>0.00370734</v>
      </c>
      <c r="G17" s="105">
        <v>0.00370734</v>
      </c>
      <c r="H17" s="105">
        <v>0.00433342</v>
      </c>
      <c r="I17" s="106"/>
      <c r="J17" s="105">
        <v>-0.0018732</v>
      </c>
      <c r="K17" s="105">
        <v>-0.0018732</v>
      </c>
      <c r="L17" s="105">
        <v>-0.03394347</v>
      </c>
      <c r="M17" s="106"/>
      <c r="N17" s="106">
        <v>0.00245712</v>
      </c>
      <c r="O17" s="106">
        <v>0.00245712</v>
      </c>
      <c r="P17" s="106">
        <v>0.03356966</v>
      </c>
    </row>
    <row r="18" spans="1:16" s="64" customFormat="1" ht="16.5" customHeight="1">
      <c r="A18" s="107" t="str">
        <f>+A13</f>
        <v>Total</v>
      </c>
      <c r="B18" s="109"/>
      <c r="C18" s="109"/>
      <c r="D18" s="109"/>
      <c r="E18" s="109"/>
      <c r="F18" s="108">
        <v>0.25518475</v>
      </c>
      <c r="G18" s="108">
        <v>0.25439865</v>
      </c>
      <c r="H18" s="108">
        <v>-0.08945158</v>
      </c>
      <c r="I18" s="109"/>
      <c r="J18" s="108">
        <v>0.32385647</v>
      </c>
      <c r="K18" s="108">
        <v>0.32444148</v>
      </c>
      <c r="L18" s="108">
        <v>-0.96607697</v>
      </c>
      <c r="M18" s="109"/>
      <c r="N18" s="109">
        <v>0.72570185</v>
      </c>
      <c r="O18" s="109">
        <v>0.71808845</v>
      </c>
      <c r="P18" s="109">
        <v>-0.45617883</v>
      </c>
    </row>
    <row r="19" spans="1:16" s="73" customFormat="1" ht="11.25">
      <c r="A19" s="67" t="s">
        <v>10</v>
      </c>
      <c r="B19" s="67"/>
      <c r="C19" s="67"/>
      <c r="D19" s="67"/>
      <c r="E19" s="67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</row>
    <row r="20" spans="1:16" ht="14.25" customHeight="1">
      <c r="A20" s="186">
        <f ca="1">TODAY()</f>
        <v>40221</v>
      </c>
      <c r="B20" s="201"/>
      <c r="F20" s="117"/>
      <c r="G20" s="117"/>
      <c r="H20" s="117"/>
      <c r="J20" s="117"/>
      <c r="K20" s="117"/>
      <c r="L20" s="117"/>
      <c r="N20" s="117"/>
      <c r="O20" s="117"/>
      <c r="P20" s="117"/>
    </row>
    <row r="21" spans="6:16" s="118" customFormat="1" ht="14.25" customHeight="1">
      <c r="F21" s="119"/>
      <c r="G21" s="119"/>
      <c r="H21" s="119"/>
      <c r="J21" s="119"/>
      <c r="K21" s="119"/>
      <c r="L21" s="119"/>
      <c r="M21" s="119"/>
      <c r="N21" s="119"/>
      <c r="O21" s="119">
        <f>IF(ROUND(O13,2)&lt;&gt;ROUND(O18,2),CONCATENATE("Error ",ROUND(O13-O18,2)),"")</f>
      </c>
      <c r="P21" s="119">
        <f>IF(ROUND(P13,2)&lt;&gt;ROUND(P18,2),CONCATENATE("Error ",ROUND(P13-P18,2)),"")</f>
      </c>
    </row>
    <row r="22" ht="14.25" customHeight="1">
      <c r="A22" s="120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mergeCells count="17">
    <mergeCell ref="A20:B20"/>
    <mergeCell ref="B7:B8"/>
    <mergeCell ref="I7:I8"/>
    <mergeCell ref="J7:J8"/>
    <mergeCell ref="G7:G8"/>
    <mergeCell ref="F9:O9"/>
    <mergeCell ref="F14:O14"/>
    <mergeCell ref="O7:O8"/>
    <mergeCell ref="N7:N8"/>
    <mergeCell ref="M7:M8"/>
    <mergeCell ref="C7:C8"/>
    <mergeCell ref="F7:F8"/>
    <mergeCell ref="K7:K8"/>
    <mergeCell ref="A3:L3"/>
    <mergeCell ref="B6:D6"/>
    <mergeCell ref="A5:A8"/>
    <mergeCell ref="A4:P4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90" zoomScaleNormal="90" workbookViewId="0" topLeftCell="A1">
      <selection activeCell="A32" sqref="A32"/>
    </sheetView>
  </sheetViews>
  <sheetFormatPr defaultColWidth="11.421875" defaultRowHeight="12.75"/>
  <cols>
    <col min="1" max="1" width="10.421875" style="122" bestFit="1" customWidth="1"/>
    <col min="2" max="5" width="7.00390625" style="122" customWidth="1"/>
    <col min="6" max="6" width="0.9921875" style="122" hidden="1" customWidth="1"/>
    <col min="7" max="10" width="7.00390625" style="122" hidden="1" customWidth="1"/>
    <col min="11" max="11" width="0.9921875" style="122" customWidth="1"/>
    <col min="12" max="15" width="7.00390625" style="122" customWidth="1"/>
    <col min="16" max="16384" width="11.28125" style="122" customWidth="1"/>
  </cols>
  <sheetData>
    <row r="1" ht="11.25">
      <c r="A1" s="121" t="s">
        <v>37</v>
      </c>
    </row>
    <row r="2" spans="12:16" ht="11.25">
      <c r="L2" s="123"/>
      <c r="M2" s="123"/>
      <c r="N2" s="123"/>
      <c r="O2" s="123"/>
      <c r="P2" s="123"/>
    </row>
    <row r="3" spans="1:16" ht="11.25">
      <c r="A3" s="124"/>
      <c r="L3" s="123"/>
      <c r="M3" s="125"/>
      <c r="N3" s="125"/>
      <c r="O3" s="125"/>
      <c r="P3" s="125"/>
    </row>
    <row r="4" spans="1:16" ht="11.25" customHeight="1" hidden="1">
      <c r="A4" s="124"/>
      <c r="B4" s="1"/>
      <c r="C4" s="1"/>
      <c r="D4" s="1"/>
      <c r="E4" s="1"/>
      <c r="F4" s="1"/>
      <c r="G4" s="1"/>
      <c r="H4" s="1"/>
      <c r="I4" s="1"/>
      <c r="J4" s="1"/>
      <c r="K4" s="1"/>
      <c r="L4" s="123"/>
      <c r="M4" s="125"/>
      <c r="N4" s="125"/>
      <c r="O4" s="125"/>
      <c r="P4" s="126"/>
    </row>
    <row r="5" spans="1:16" ht="11.25" customHeight="1">
      <c r="A5" s="124" t="s">
        <v>35</v>
      </c>
      <c r="B5" s="124"/>
      <c r="C5" s="124"/>
      <c r="D5" s="124"/>
      <c r="E5" s="124"/>
      <c r="F5" s="124"/>
      <c r="G5" s="124"/>
      <c r="H5" s="127"/>
      <c r="I5" s="124"/>
      <c r="J5" s="124"/>
      <c r="K5" s="124"/>
      <c r="L5" s="128"/>
      <c r="M5" s="129"/>
      <c r="N5" s="129"/>
      <c r="O5" s="129"/>
      <c r="P5" s="130"/>
    </row>
    <row r="6" spans="1:16" ht="11.25" customHeight="1">
      <c r="A6" s="124" t="str">
        <f>CONCATENATE(B8," - ",E8,(IF($A$1&lt;&gt;"Enero",CONCATENATE(" (enero"," - ",(LOWER($A$1)),")")," (enero)")))</f>
        <v>2007 - 2010 (enero)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31"/>
      <c r="M6" s="130"/>
      <c r="N6" s="132"/>
      <c r="O6" s="132"/>
      <c r="P6" s="132"/>
    </row>
    <row r="7" spans="1:16" s="135" customFormat="1" ht="16.5" customHeight="1">
      <c r="A7" s="208" t="s">
        <v>36</v>
      </c>
      <c r="B7" s="210" t="s">
        <v>7</v>
      </c>
      <c r="C7" s="210"/>
      <c r="D7" s="210"/>
      <c r="E7" s="210"/>
      <c r="F7" s="133"/>
      <c r="G7" s="210" t="s">
        <v>9</v>
      </c>
      <c r="H7" s="210"/>
      <c r="I7" s="210"/>
      <c r="J7" s="210"/>
      <c r="K7" s="134"/>
      <c r="L7" s="210" t="s">
        <v>8</v>
      </c>
      <c r="M7" s="210"/>
      <c r="N7" s="210"/>
      <c r="O7" s="210"/>
      <c r="P7" s="84"/>
    </row>
    <row r="8" spans="1:16" ht="11.25">
      <c r="A8" s="209"/>
      <c r="B8" s="136">
        <f>+C8-1</f>
        <v>2007</v>
      </c>
      <c r="C8" s="137">
        <f>+D8-1</f>
        <v>2008</v>
      </c>
      <c r="D8" s="137">
        <f>+E8-1</f>
        <v>2009</v>
      </c>
      <c r="E8" s="137">
        <v>2010</v>
      </c>
      <c r="F8" s="138"/>
      <c r="G8" s="137">
        <f>+H8-1</f>
        <v>2007</v>
      </c>
      <c r="H8" s="137">
        <f>+I8-1</f>
        <v>2008</v>
      </c>
      <c r="I8" s="137">
        <f>+J8-1</f>
        <v>2009</v>
      </c>
      <c r="J8" s="137">
        <v>2010</v>
      </c>
      <c r="K8" s="137"/>
      <c r="L8" s="137">
        <f>+M8-1</f>
        <v>2007</v>
      </c>
      <c r="M8" s="136">
        <f>+N8-1</f>
        <v>2008</v>
      </c>
      <c r="N8" s="136">
        <f>+O8-1</f>
        <v>2009</v>
      </c>
      <c r="O8" s="136">
        <v>2010</v>
      </c>
      <c r="P8" s="30"/>
    </row>
    <row r="9" spans="1:16" ht="14.25" customHeight="1">
      <c r="A9" s="84" t="s">
        <v>37</v>
      </c>
      <c r="B9" s="83">
        <v>0.70507624</v>
      </c>
      <c r="C9" s="83">
        <v>1.41963284</v>
      </c>
      <c r="D9" s="83">
        <v>0.51500527</v>
      </c>
      <c r="E9" s="86">
        <v>0.57897216</v>
      </c>
      <c r="F9" s="83"/>
      <c r="G9" s="83">
        <v>0.70507624</v>
      </c>
      <c r="H9" s="83">
        <v>1.41963284</v>
      </c>
      <c r="I9" s="83">
        <v>0.51500527</v>
      </c>
      <c r="J9" s="86">
        <v>0.57897216</v>
      </c>
      <c r="K9" s="83"/>
      <c r="L9" s="83">
        <v>5.77929665</v>
      </c>
      <c r="M9" s="83">
        <v>4.96902695</v>
      </c>
      <c r="N9" s="83">
        <v>4.35308671</v>
      </c>
      <c r="O9" s="86">
        <v>-1.05739357</v>
      </c>
      <c r="P9" s="30"/>
    </row>
    <row r="10" spans="1:16" ht="14.25" customHeight="1">
      <c r="A10" s="84" t="s">
        <v>38</v>
      </c>
      <c r="B10" s="83">
        <v>0.99387437</v>
      </c>
      <c r="C10" s="83">
        <v>1.55843004</v>
      </c>
      <c r="D10" s="83">
        <v>0.43587723</v>
      </c>
      <c r="E10" s="83"/>
      <c r="F10" s="83"/>
      <c r="G10" s="83">
        <v>1.70595818</v>
      </c>
      <c r="H10" s="83">
        <v>3.00018687</v>
      </c>
      <c r="I10" s="83">
        <v>0.95312728</v>
      </c>
      <c r="J10" s="83"/>
      <c r="K10" s="83"/>
      <c r="L10" s="83">
        <v>6.28911822</v>
      </c>
      <c r="M10" s="83">
        <v>5.55580373</v>
      </c>
      <c r="N10" s="83">
        <v>3.1996438</v>
      </c>
      <c r="O10" s="83"/>
      <c r="P10" s="30"/>
    </row>
    <row r="11" spans="1:16" ht="14.25" customHeight="1">
      <c r="A11" s="84" t="s">
        <v>39</v>
      </c>
      <c r="B11" s="83">
        <v>0.80429857</v>
      </c>
      <c r="C11" s="83">
        <v>0.74930558</v>
      </c>
      <c r="D11" s="83">
        <v>-0.01869162</v>
      </c>
      <c r="E11" s="83"/>
      <c r="F11" s="139"/>
      <c r="G11" s="83">
        <v>2.52397775</v>
      </c>
      <c r="H11" s="83">
        <v>3.77197301</v>
      </c>
      <c r="I11" s="83">
        <v>0.93425751</v>
      </c>
      <c r="J11" s="83"/>
      <c r="K11" s="139"/>
      <c r="L11" s="83">
        <v>6.53559009</v>
      </c>
      <c r="M11" s="83">
        <v>5.49821859</v>
      </c>
      <c r="N11" s="83">
        <v>2.41296803</v>
      </c>
      <c r="O11" s="83"/>
      <c r="P11" s="140"/>
    </row>
    <row r="12" spans="1:16" ht="14.25" customHeight="1">
      <c r="A12" s="84" t="s">
        <v>40</v>
      </c>
      <c r="B12" s="83">
        <v>0.47926463</v>
      </c>
      <c r="C12" s="83">
        <v>0.50353644</v>
      </c>
      <c r="D12" s="83">
        <v>-0.17514153</v>
      </c>
      <c r="E12" s="83"/>
      <c r="F12" s="83"/>
      <c r="G12" s="83">
        <v>3.01533891</v>
      </c>
      <c r="H12" s="83">
        <v>4.29450271</v>
      </c>
      <c r="I12" s="83">
        <v>0.7574797</v>
      </c>
      <c r="J12" s="83"/>
      <c r="K12" s="83"/>
      <c r="L12" s="83">
        <v>6.4735575</v>
      </c>
      <c r="M12" s="83">
        <v>5.52370277</v>
      </c>
      <c r="N12" s="83">
        <v>1.72139609</v>
      </c>
      <c r="O12" s="83"/>
      <c r="P12" s="30"/>
    </row>
    <row r="13" spans="1:16" ht="14.25" customHeight="1">
      <c r="A13" s="84" t="s">
        <v>41</v>
      </c>
      <c r="B13" s="83">
        <v>0.16801499</v>
      </c>
      <c r="C13" s="83">
        <v>0.31639935</v>
      </c>
      <c r="D13" s="83">
        <v>-0.20513011</v>
      </c>
      <c r="E13" s="83"/>
      <c r="F13" s="83"/>
      <c r="G13" s="83">
        <v>3.18842013</v>
      </c>
      <c r="H13" s="83">
        <v>4.62448984</v>
      </c>
      <c r="I13" s="83">
        <v>0.55079578</v>
      </c>
      <c r="J13" s="83"/>
      <c r="K13" s="83"/>
      <c r="L13" s="83">
        <v>5.92291187</v>
      </c>
      <c r="M13" s="83">
        <v>5.6800208</v>
      </c>
      <c r="N13" s="83">
        <v>1.19256228</v>
      </c>
      <c r="O13" s="83"/>
      <c r="P13" s="127"/>
    </row>
    <row r="14" spans="1:16" ht="14.25" customHeight="1">
      <c r="A14" s="84" t="s">
        <v>42</v>
      </c>
      <c r="B14" s="83">
        <v>-0.03031491</v>
      </c>
      <c r="C14" s="83">
        <v>0.9090435</v>
      </c>
      <c r="D14" s="83">
        <v>-0.36946313</v>
      </c>
      <c r="E14" s="139"/>
      <c r="F14" s="139"/>
      <c r="G14" s="83">
        <v>3.15713865</v>
      </c>
      <c r="H14" s="83">
        <v>5.57557196</v>
      </c>
      <c r="I14" s="83">
        <v>0.17929766</v>
      </c>
      <c r="J14" s="139"/>
      <c r="K14" s="139"/>
      <c r="L14" s="83">
        <v>5.08846747</v>
      </c>
      <c r="M14" s="83">
        <v>6.67303599</v>
      </c>
      <c r="N14" s="83">
        <v>-0.0895365</v>
      </c>
      <c r="O14" s="139"/>
      <c r="P14" s="30"/>
    </row>
    <row r="15" spans="1:16" ht="14.25" customHeight="1">
      <c r="A15" s="84" t="s">
        <v>43</v>
      </c>
      <c r="B15" s="83">
        <v>-0.10317849</v>
      </c>
      <c r="C15" s="83">
        <v>0.32456832</v>
      </c>
      <c r="D15" s="83">
        <v>-0.01558131</v>
      </c>
      <c r="E15" s="139"/>
      <c r="F15" s="83"/>
      <c r="G15" s="83">
        <v>3.05070268</v>
      </c>
      <c r="H15" s="83">
        <v>5.91823682</v>
      </c>
      <c r="I15" s="83">
        <v>0.16368841</v>
      </c>
      <c r="J15" s="139"/>
      <c r="K15" s="83"/>
      <c r="L15" s="83">
        <v>3.80783721</v>
      </c>
      <c r="M15" s="83">
        <v>7.12979777</v>
      </c>
      <c r="N15" s="83">
        <v>-0.42828211</v>
      </c>
      <c r="O15" s="139"/>
      <c r="P15" s="30"/>
    </row>
    <row r="16" spans="1:16" ht="14.25" customHeight="1">
      <c r="A16" s="84" t="s">
        <v>44</v>
      </c>
      <c r="B16" s="83">
        <v>0.21787831</v>
      </c>
      <c r="C16" s="83">
        <v>0.20054472</v>
      </c>
      <c r="D16" s="83">
        <v>-0.28570537</v>
      </c>
      <c r="E16" s="139"/>
      <c r="F16" s="83"/>
      <c r="G16" s="83">
        <v>3.27522781</v>
      </c>
      <c r="H16" s="83">
        <v>6.13065024</v>
      </c>
      <c r="I16" s="83">
        <v>-0.12248463</v>
      </c>
      <c r="J16" s="139"/>
      <c r="K16" s="83"/>
      <c r="L16" s="83">
        <v>3.56215023</v>
      </c>
      <c r="M16" s="83">
        <v>7.1112687</v>
      </c>
      <c r="N16" s="83">
        <v>-0.91148065</v>
      </c>
      <c r="O16" s="139"/>
      <c r="P16" s="140"/>
    </row>
    <row r="17" spans="1:16" ht="14.25" customHeight="1">
      <c r="A17" s="84" t="s">
        <v>45</v>
      </c>
      <c r="B17" s="83">
        <v>0.15707367</v>
      </c>
      <c r="C17" s="83">
        <v>-0.00947533</v>
      </c>
      <c r="D17" s="83">
        <v>0.05496053</v>
      </c>
      <c r="E17" s="139"/>
      <c r="F17" s="83"/>
      <c r="G17" s="83">
        <v>3.437446</v>
      </c>
      <c r="H17" s="83">
        <v>6.12059401</v>
      </c>
      <c r="I17" s="83">
        <v>-0.06759141</v>
      </c>
      <c r="J17" s="139"/>
      <c r="K17" s="83"/>
      <c r="L17" s="83">
        <v>3.39740189</v>
      </c>
      <c r="M17" s="83">
        <v>6.93315572</v>
      </c>
      <c r="N17" s="83">
        <v>-0.84762605</v>
      </c>
      <c r="O17" s="139"/>
      <c r="P17" s="30"/>
    </row>
    <row r="18" spans="1:16" ht="14.25" customHeight="1">
      <c r="A18" s="84" t="s">
        <v>46</v>
      </c>
      <c r="B18" s="83">
        <v>0.30237291</v>
      </c>
      <c r="C18" s="83">
        <v>-0.28783987</v>
      </c>
      <c r="D18" s="83">
        <v>-0.21298574</v>
      </c>
      <c r="E18" s="139"/>
      <c r="F18" s="139"/>
      <c r="G18" s="83">
        <v>3.75021281</v>
      </c>
      <c r="H18" s="83">
        <v>5.81513663</v>
      </c>
      <c r="I18" s="83">
        <v>-0.28043319</v>
      </c>
      <c r="J18" s="139"/>
      <c r="K18" s="139"/>
      <c r="L18" s="83">
        <v>3.50693496</v>
      </c>
      <c r="M18" s="83">
        <v>6.30392519</v>
      </c>
      <c r="N18" s="83">
        <v>-0.77319216</v>
      </c>
      <c r="O18" s="139"/>
      <c r="P18" s="30"/>
    </row>
    <row r="19" spans="1:16" ht="14.25" customHeight="1">
      <c r="A19" s="84" t="s">
        <v>47</v>
      </c>
      <c r="B19" s="83">
        <v>0.12874759</v>
      </c>
      <c r="C19" s="83">
        <v>-0.30912913</v>
      </c>
      <c r="D19" s="83">
        <v>-0.56425393</v>
      </c>
      <c r="E19" s="139"/>
      <c r="F19" s="139"/>
      <c r="G19" s="83">
        <v>3.88378872</v>
      </c>
      <c r="H19" s="83">
        <v>5.48803122</v>
      </c>
      <c r="I19" s="83">
        <v>-0.84310477</v>
      </c>
      <c r="J19" s="139"/>
      <c r="K19" s="139"/>
      <c r="L19" s="83">
        <v>3.75579756</v>
      </c>
      <c r="M19" s="83">
        <v>5.83904357</v>
      </c>
      <c r="N19" s="83">
        <v>-1.02712935</v>
      </c>
      <c r="O19" s="139"/>
      <c r="P19" s="30"/>
    </row>
    <row r="20" spans="1:16" ht="14.25" customHeight="1">
      <c r="A20" s="84" t="s">
        <v>48</v>
      </c>
      <c r="B20" s="83">
        <v>0.33275088</v>
      </c>
      <c r="C20" s="83">
        <v>-0.18558929</v>
      </c>
      <c r="D20" s="83">
        <v>-0.27957207</v>
      </c>
      <c r="E20" s="86"/>
      <c r="F20" s="83"/>
      <c r="G20" s="83">
        <v>4.22946294</v>
      </c>
      <c r="H20" s="83">
        <v>5.29225673</v>
      </c>
      <c r="I20" s="83">
        <v>-1.12031976</v>
      </c>
      <c r="J20" s="86"/>
      <c r="K20" s="83"/>
      <c r="L20" s="83">
        <v>4.22946294</v>
      </c>
      <c r="M20" s="83">
        <v>5.29225673</v>
      </c>
      <c r="N20" s="83">
        <v>-1.12031976</v>
      </c>
      <c r="O20" s="86"/>
      <c r="P20" s="30"/>
    </row>
    <row r="21" spans="1:16" ht="11.25">
      <c r="A21" s="67" t="s">
        <v>10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30"/>
    </row>
    <row r="22" spans="1:16" ht="11.25">
      <c r="A22" s="186">
        <f ca="1">TODAY()</f>
        <v>40221</v>
      </c>
      <c r="B22" s="20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</sheetData>
  <mergeCells count="5">
    <mergeCell ref="A7:A8"/>
    <mergeCell ref="L7:O7"/>
    <mergeCell ref="B7:E7"/>
    <mergeCell ref="A22:B22"/>
    <mergeCell ref="G7:J7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workbookViewId="0" topLeftCell="A1">
      <selection activeCell="Q18" sqref="Q18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hidden="1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hidden="1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41" t="s">
        <v>49</v>
      </c>
      <c r="B2" s="142"/>
      <c r="C2" s="142"/>
      <c r="D2" s="142"/>
      <c r="E2" s="143"/>
      <c r="F2" s="143"/>
      <c r="G2" s="144"/>
      <c r="H2" s="144"/>
      <c r="I2" s="144"/>
    </row>
    <row r="3" spans="1:9" ht="12.75">
      <c r="A3" s="145" t="s">
        <v>50</v>
      </c>
      <c r="B3" s="142"/>
      <c r="C3" s="142"/>
      <c r="D3" s="142"/>
      <c r="E3" s="143"/>
      <c r="F3" s="143"/>
      <c r="G3" s="144"/>
      <c r="H3" s="144"/>
      <c r="I3" s="144"/>
    </row>
    <row r="4" spans="1:9" ht="12.75">
      <c r="A4" s="212" t="s">
        <v>51</v>
      </c>
      <c r="B4" s="214" t="s">
        <v>52</v>
      </c>
      <c r="C4" s="214"/>
      <c r="D4" s="214"/>
      <c r="E4" s="146"/>
      <c r="F4" s="212" t="s">
        <v>51</v>
      </c>
      <c r="G4" s="211" t="s">
        <v>52</v>
      </c>
      <c r="H4" s="211"/>
      <c r="I4" s="211"/>
    </row>
    <row r="5" spans="1:9" ht="22.5">
      <c r="A5" s="213"/>
      <c r="B5" s="147" t="s">
        <v>53</v>
      </c>
      <c r="C5" s="147" t="s">
        <v>9</v>
      </c>
      <c r="D5" s="147" t="s">
        <v>7</v>
      </c>
      <c r="E5" s="147"/>
      <c r="F5" s="213"/>
      <c r="G5" s="147" t="s">
        <v>53</v>
      </c>
      <c r="H5" s="147" t="s">
        <v>9</v>
      </c>
      <c r="I5" s="147" t="s">
        <v>7</v>
      </c>
    </row>
    <row r="6" spans="1:16" ht="12.75">
      <c r="A6" s="141" t="s">
        <v>30</v>
      </c>
      <c r="B6" s="148">
        <v>-3.7</v>
      </c>
      <c r="C6" s="148">
        <v>0.37</v>
      </c>
      <c r="D6" s="148">
        <v>0.37</v>
      </c>
      <c r="E6" s="149"/>
      <c r="F6" t="s">
        <v>54</v>
      </c>
      <c r="G6" s="150">
        <v>-0.41</v>
      </c>
      <c r="H6" s="150">
        <v>0.4</v>
      </c>
      <c r="I6" s="150">
        <v>0.4</v>
      </c>
      <c r="N6" s="112"/>
      <c r="O6" s="112"/>
      <c r="P6" s="112"/>
    </row>
    <row r="7" spans="1:12" ht="12.75">
      <c r="A7" t="s">
        <v>55</v>
      </c>
      <c r="B7" s="150">
        <v>8.51</v>
      </c>
      <c r="C7" s="150">
        <v>-0.03</v>
      </c>
      <c r="D7" s="150">
        <v>-0.03</v>
      </c>
      <c r="E7" s="151"/>
      <c r="F7" s="152" t="s">
        <v>56</v>
      </c>
      <c r="G7" s="150">
        <v>-0.53</v>
      </c>
      <c r="H7" s="150">
        <v>-0.17</v>
      </c>
      <c r="I7" s="150">
        <v>-0.17</v>
      </c>
      <c r="J7" s="153"/>
      <c r="K7" s="154"/>
      <c r="L7" s="154"/>
    </row>
    <row r="8" spans="1:12" ht="12.75">
      <c r="A8" t="s">
        <v>57</v>
      </c>
      <c r="B8" s="150">
        <v>8.35</v>
      </c>
      <c r="C8" s="150">
        <v>0</v>
      </c>
      <c r="D8" s="150">
        <v>0</v>
      </c>
      <c r="E8" s="151"/>
      <c r="F8" s="152" t="s">
        <v>58</v>
      </c>
      <c r="G8" s="150">
        <v>-0.77</v>
      </c>
      <c r="H8" s="150">
        <v>0.99</v>
      </c>
      <c r="I8" s="150">
        <v>0.99</v>
      </c>
      <c r="J8" s="154"/>
      <c r="K8" s="154"/>
      <c r="L8" s="154"/>
    </row>
    <row r="9" spans="1:9" ht="12.75">
      <c r="A9" t="s">
        <v>59</v>
      </c>
      <c r="B9" s="150">
        <v>5.9</v>
      </c>
      <c r="C9" s="150">
        <v>0.21</v>
      </c>
      <c r="D9" s="150">
        <v>0.21</v>
      </c>
      <c r="E9" s="155"/>
      <c r="F9" t="s">
        <v>60</v>
      </c>
      <c r="G9" s="150">
        <v>-0.84</v>
      </c>
      <c r="H9" s="150">
        <v>0.13</v>
      </c>
      <c r="I9" s="150">
        <v>0.13</v>
      </c>
    </row>
    <row r="10" spans="1:9" ht="12.75">
      <c r="A10" t="s">
        <v>61</v>
      </c>
      <c r="B10" s="150">
        <v>4.85</v>
      </c>
      <c r="C10" s="150">
        <v>0</v>
      </c>
      <c r="D10" s="150">
        <v>0</v>
      </c>
      <c r="E10" s="155"/>
      <c r="F10" t="s">
        <v>62</v>
      </c>
      <c r="G10" s="150">
        <v>-0.87</v>
      </c>
      <c r="H10" s="150">
        <v>0.02</v>
      </c>
      <c r="I10" s="150">
        <v>0.02</v>
      </c>
    </row>
    <row r="11" spans="1:9" ht="12.75">
      <c r="A11" t="s">
        <v>63</v>
      </c>
      <c r="B11" s="150">
        <v>4.68</v>
      </c>
      <c r="C11" s="150">
        <v>0.17</v>
      </c>
      <c r="D11" s="150">
        <v>0.17</v>
      </c>
      <c r="E11" s="155"/>
      <c r="F11" t="s">
        <v>64</v>
      </c>
      <c r="G11" s="150">
        <v>-0.99</v>
      </c>
      <c r="H11" s="150">
        <v>-0.68</v>
      </c>
      <c r="I11" s="150">
        <v>-0.68</v>
      </c>
    </row>
    <row r="12" spans="1:9" ht="12.75">
      <c r="A12" t="s">
        <v>65</v>
      </c>
      <c r="B12" s="150">
        <v>3.68</v>
      </c>
      <c r="C12" s="150">
        <v>0.02</v>
      </c>
      <c r="D12" s="150">
        <v>0.02</v>
      </c>
      <c r="E12" s="155"/>
      <c r="F12" t="s">
        <v>66</v>
      </c>
      <c r="G12" s="150">
        <v>-1.26</v>
      </c>
      <c r="H12" s="150">
        <v>-0.23</v>
      </c>
      <c r="I12" s="150">
        <v>-0.23</v>
      </c>
    </row>
    <row r="13" spans="1:9" ht="12.75">
      <c r="A13" t="s">
        <v>67</v>
      </c>
      <c r="B13" s="150">
        <v>3.5</v>
      </c>
      <c r="C13" s="150">
        <v>0</v>
      </c>
      <c r="D13" s="150">
        <v>0</v>
      </c>
      <c r="E13" s="155"/>
      <c r="F13" t="s">
        <v>68</v>
      </c>
      <c r="G13" s="150">
        <v>-1.7</v>
      </c>
      <c r="H13" s="150">
        <v>1.65</v>
      </c>
      <c r="I13" s="150">
        <v>1.65</v>
      </c>
    </row>
    <row r="14" spans="1:9" ht="12.75">
      <c r="A14" t="s">
        <v>69</v>
      </c>
      <c r="B14" s="150">
        <v>3.39</v>
      </c>
      <c r="C14" s="150">
        <v>0.15</v>
      </c>
      <c r="D14" s="150">
        <v>0.15</v>
      </c>
      <c r="E14" s="155"/>
      <c r="F14" t="s">
        <v>70</v>
      </c>
      <c r="G14" s="150">
        <v>-1.72</v>
      </c>
      <c r="H14" s="150">
        <v>0.52</v>
      </c>
      <c r="I14" s="150">
        <v>0.52</v>
      </c>
    </row>
    <row r="15" spans="1:9" ht="12.75">
      <c r="A15" t="s">
        <v>71</v>
      </c>
      <c r="B15" s="150">
        <v>3.29</v>
      </c>
      <c r="C15" s="150">
        <v>0.05</v>
      </c>
      <c r="D15" s="150">
        <v>0.05</v>
      </c>
      <c r="E15" s="155"/>
      <c r="F15" t="s">
        <v>72</v>
      </c>
      <c r="G15" s="150">
        <v>-1.77</v>
      </c>
      <c r="H15" s="150">
        <v>-0.59</v>
      </c>
      <c r="I15" s="150">
        <v>-0.59</v>
      </c>
    </row>
    <row r="16" spans="1:9" ht="12.75">
      <c r="A16" t="s">
        <v>73</v>
      </c>
      <c r="B16" s="150">
        <v>3.27</v>
      </c>
      <c r="C16" s="150">
        <v>0.71</v>
      </c>
      <c r="D16" s="150">
        <v>0.71</v>
      </c>
      <c r="E16" s="155"/>
      <c r="F16" t="s">
        <v>74</v>
      </c>
      <c r="G16" s="150">
        <v>-1.98</v>
      </c>
      <c r="H16" s="150">
        <v>-0.54</v>
      </c>
      <c r="I16" s="150">
        <v>-0.54</v>
      </c>
    </row>
    <row r="17" spans="1:9" ht="12.75">
      <c r="A17" t="s">
        <v>75</v>
      </c>
      <c r="B17" s="150">
        <v>3.24</v>
      </c>
      <c r="C17" s="150">
        <v>0.03</v>
      </c>
      <c r="D17" s="150">
        <v>0.03</v>
      </c>
      <c r="E17" s="155"/>
      <c r="F17" t="s">
        <v>76</v>
      </c>
      <c r="G17" s="150">
        <v>-2.07</v>
      </c>
      <c r="H17" s="150">
        <v>0.01</v>
      </c>
      <c r="I17" s="150">
        <v>0.01</v>
      </c>
    </row>
    <row r="18" spans="1:9" ht="12.75">
      <c r="A18" t="s">
        <v>77</v>
      </c>
      <c r="B18" s="150">
        <v>3.14</v>
      </c>
      <c r="C18" s="150">
        <v>0</v>
      </c>
      <c r="D18" s="150">
        <v>0</v>
      </c>
      <c r="E18" s="155"/>
      <c r="F18" t="s">
        <v>78</v>
      </c>
      <c r="G18" s="150">
        <v>-2.15</v>
      </c>
      <c r="H18" s="150">
        <v>1.69</v>
      </c>
      <c r="I18" s="150">
        <v>1.69</v>
      </c>
    </row>
    <row r="19" spans="1:9" ht="12.75">
      <c r="A19" t="s">
        <v>79</v>
      </c>
      <c r="B19" s="150">
        <v>3.11</v>
      </c>
      <c r="C19" s="150">
        <v>0.4</v>
      </c>
      <c r="D19" s="150">
        <v>0.4</v>
      </c>
      <c r="E19" s="155"/>
      <c r="F19" t="s">
        <v>80</v>
      </c>
      <c r="G19" s="150">
        <v>-2.18</v>
      </c>
      <c r="H19" s="150">
        <v>0.22</v>
      </c>
      <c r="I19" s="150">
        <v>0.22</v>
      </c>
    </row>
    <row r="20" spans="1:9" ht="12.75">
      <c r="A20" t="s">
        <v>81</v>
      </c>
      <c r="B20" s="150">
        <v>3.04</v>
      </c>
      <c r="C20" s="150">
        <v>0.24</v>
      </c>
      <c r="D20" s="150">
        <v>0.24</v>
      </c>
      <c r="E20" s="155"/>
      <c r="F20" t="s">
        <v>82</v>
      </c>
      <c r="G20" s="150">
        <v>-2.19</v>
      </c>
      <c r="H20" s="150">
        <v>0.4</v>
      </c>
      <c r="I20" s="150">
        <v>0.4</v>
      </c>
    </row>
    <row r="21" spans="1:9" ht="12.75">
      <c r="A21" t="s">
        <v>83</v>
      </c>
      <c r="B21" s="150">
        <v>2.96</v>
      </c>
      <c r="C21" s="150">
        <v>-0.1</v>
      </c>
      <c r="D21" s="150">
        <v>-0.1</v>
      </c>
      <c r="E21" s="155"/>
      <c r="F21" t="s">
        <v>84</v>
      </c>
      <c r="G21" s="150">
        <v>-2.23</v>
      </c>
      <c r="H21" s="150">
        <v>0.64</v>
      </c>
      <c r="I21" s="150">
        <v>0.64</v>
      </c>
    </row>
    <row r="22" spans="1:9" ht="12.75">
      <c r="A22" t="s">
        <v>85</v>
      </c>
      <c r="B22" s="150">
        <v>2.84</v>
      </c>
      <c r="C22" s="150">
        <v>1.39</v>
      </c>
      <c r="D22" s="150">
        <v>1.39</v>
      </c>
      <c r="E22" s="155"/>
      <c r="F22" t="s">
        <v>86</v>
      </c>
      <c r="G22" s="150">
        <v>-2.87</v>
      </c>
      <c r="H22" s="150">
        <v>0.91</v>
      </c>
      <c r="I22" s="150">
        <v>0.91</v>
      </c>
    </row>
    <row r="23" spans="1:9" ht="12.75">
      <c r="A23" t="s">
        <v>87</v>
      </c>
      <c r="B23" s="150">
        <v>2.83</v>
      </c>
      <c r="C23" s="150">
        <v>0.43</v>
      </c>
      <c r="D23" s="150">
        <v>0.43</v>
      </c>
      <c r="E23" s="155"/>
      <c r="F23" t="s">
        <v>88</v>
      </c>
      <c r="G23" s="150">
        <v>-3.07</v>
      </c>
      <c r="H23" s="150">
        <v>1.85</v>
      </c>
      <c r="I23" s="150">
        <v>1.85</v>
      </c>
    </row>
    <row r="24" spans="1:9" ht="12.75">
      <c r="A24" t="s">
        <v>89</v>
      </c>
      <c r="B24" s="150">
        <v>2.77</v>
      </c>
      <c r="C24" s="150">
        <v>-0.88</v>
      </c>
      <c r="D24" s="150">
        <v>-0.88</v>
      </c>
      <c r="E24" s="155"/>
      <c r="F24" t="s">
        <v>90</v>
      </c>
      <c r="G24" s="150">
        <v>-3.08</v>
      </c>
      <c r="H24" s="150">
        <v>0.07</v>
      </c>
      <c r="I24" s="150">
        <v>0.07</v>
      </c>
    </row>
    <row r="25" spans="1:9" ht="12.75">
      <c r="A25" t="s">
        <v>91</v>
      </c>
      <c r="B25" s="150">
        <v>2.53</v>
      </c>
      <c r="C25" s="150">
        <v>0.99</v>
      </c>
      <c r="D25" s="150">
        <v>0.99</v>
      </c>
      <c r="E25" s="155"/>
      <c r="F25" t="s">
        <v>92</v>
      </c>
      <c r="G25" s="150">
        <v>-3.38</v>
      </c>
      <c r="H25" s="150">
        <v>-0.41</v>
      </c>
      <c r="I25" s="150">
        <v>-0.41</v>
      </c>
    </row>
    <row r="26" spans="1:9" ht="12.75">
      <c r="A26" t="s">
        <v>93</v>
      </c>
      <c r="B26" s="150">
        <v>2.48</v>
      </c>
      <c r="C26" s="150">
        <v>0</v>
      </c>
      <c r="D26" s="150">
        <v>0</v>
      </c>
      <c r="E26" s="155"/>
      <c r="F26" t="s">
        <v>94</v>
      </c>
      <c r="G26" s="150">
        <v>-3.94</v>
      </c>
      <c r="H26" s="150">
        <v>0.19</v>
      </c>
      <c r="I26" s="150">
        <v>0.19</v>
      </c>
    </row>
    <row r="27" spans="1:9" ht="12.75">
      <c r="A27" t="s">
        <v>95</v>
      </c>
      <c r="B27" s="150">
        <v>2.4</v>
      </c>
      <c r="C27" s="150">
        <v>0.32</v>
      </c>
      <c r="D27" s="150">
        <v>0.32</v>
      </c>
      <c r="E27" s="155"/>
      <c r="F27" t="s">
        <v>96</v>
      </c>
      <c r="G27" s="150">
        <v>-4.38</v>
      </c>
      <c r="H27" s="150">
        <v>-0.21</v>
      </c>
      <c r="I27" s="150">
        <v>-0.21</v>
      </c>
    </row>
    <row r="28" spans="1:9" ht="12.75">
      <c r="A28" t="s">
        <v>97</v>
      </c>
      <c r="B28" s="150">
        <v>2.27</v>
      </c>
      <c r="C28" s="150">
        <v>0.86</v>
      </c>
      <c r="D28" s="150">
        <v>0.86</v>
      </c>
      <c r="E28" s="155"/>
      <c r="F28" t="s">
        <v>98</v>
      </c>
      <c r="G28" s="150">
        <v>-5.21</v>
      </c>
      <c r="H28" s="150">
        <v>0.43</v>
      </c>
      <c r="I28" s="150">
        <v>0.43</v>
      </c>
    </row>
    <row r="29" spans="1:9" ht="12.75">
      <c r="A29" t="s">
        <v>99</v>
      </c>
      <c r="B29" s="150">
        <v>2.23</v>
      </c>
      <c r="C29" s="150">
        <v>0.14</v>
      </c>
      <c r="D29" s="150">
        <v>0.14</v>
      </c>
      <c r="E29" s="155"/>
      <c r="F29" t="s">
        <v>100</v>
      </c>
      <c r="G29" s="150">
        <v>-5.64</v>
      </c>
      <c r="H29" s="150">
        <v>-0.18</v>
      </c>
      <c r="I29" s="150">
        <v>-0.18</v>
      </c>
    </row>
    <row r="30" spans="1:9" ht="12.75">
      <c r="A30" t="s">
        <v>101</v>
      </c>
      <c r="B30" s="150">
        <v>2.22</v>
      </c>
      <c r="C30" s="150">
        <v>-0.27</v>
      </c>
      <c r="D30" s="150">
        <v>-0.27</v>
      </c>
      <c r="E30" s="155"/>
      <c r="F30" t="s">
        <v>102</v>
      </c>
      <c r="G30" s="150">
        <v>-5.66</v>
      </c>
      <c r="H30" s="150">
        <v>0.66</v>
      </c>
      <c r="I30" s="150">
        <v>0.66</v>
      </c>
    </row>
    <row r="31" spans="1:9" ht="12.75">
      <c r="A31" t="s">
        <v>103</v>
      </c>
      <c r="B31" s="150">
        <v>2.12</v>
      </c>
      <c r="C31" s="150">
        <v>0.21</v>
      </c>
      <c r="D31" s="150">
        <v>0.21</v>
      </c>
      <c r="E31" s="155"/>
      <c r="F31" t="s">
        <v>104</v>
      </c>
      <c r="G31" s="150">
        <v>-7.6</v>
      </c>
      <c r="H31" s="150">
        <v>1.9</v>
      </c>
      <c r="I31" s="150">
        <v>1.9</v>
      </c>
    </row>
    <row r="32" spans="1:9" ht="12.75">
      <c r="A32" t="s">
        <v>105</v>
      </c>
      <c r="B32" s="150">
        <v>1.88</v>
      </c>
      <c r="C32" s="150">
        <v>0.02</v>
      </c>
      <c r="D32" s="150">
        <v>0.02</v>
      </c>
      <c r="E32" s="155"/>
      <c r="F32" t="s">
        <v>106</v>
      </c>
      <c r="G32" s="150">
        <v>-8</v>
      </c>
      <c r="H32" s="150">
        <v>0.46</v>
      </c>
      <c r="I32" s="150">
        <v>0.46</v>
      </c>
    </row>
    <row r="33" spans="1:9" ht="12.75">
      <c r="A33" t="s">
        <v>107</v>
      </c>
      <c r="B33" s="150">
        <v>1.76</v>
      </c>
      <c r="C33" s="150">
        <v>0.44</v>
      </c>
      <c r="D33" s="150">
        <v>0.44</v>
      </c>
      <c r="E33" s="155"/>
      <c r="F33" t="s">
        <v>108</v>
      </c>
      <c r="G33" s="150">
        <v>-10.52</v>
      </c>
      <c r="H33" s="150">
        <v>-1.24</v>
      </c>
      <c r="I33" s="150">
        <v>-1.24</v>
      </c>
    </row>
    <row r="34" spans="1:9" ht="12.75">
      <c r="A34" t="s">
        <v>109</v>
      </c>
      <c r="B34" s="150">
        <v>1.74</v>
      </c>
      <c r="C34" s="150">
        <v>-0.11</v>
      </c>
      <c r="D34" s="150">
        <v>-0.11</v>
      </c>
      <c r="E34" s="155"/>
      <c r="F34" t="s">
        <v>110</v>
      </c>
      <c r="G34" s="150">
        <v>-11.82</v>
      </c>
      <c r="H34" s="150">
        <v>0.94</v>
      </c>
      <c r="I34" s="150">
        <v>0.94</v>
      </c>
    </row>
    <row r="35" spans="1:9" ht="12.75">
      <c r="A35" t="s">
        <v>111</v>
      </c>
      <c r="B35" s="150">
        <v>1.63</v>
      </c>
      <c r="C35" s="150">
        <v>1.43</v>
      </c>
      <c r="D35" s="150">
        <v>1.43</v>
      </c>
      <c r="E35" s="155"/>
      <c r="F35" t="s">
        <v>112</v>
      </c>
      <c r="G35" s="150">
        <v>-22.18</v>
      </c>
      <c r="H35" s="150">
        <v>-1.54</v>
      </c>
      <c r="I35" s="150">
        <v>-1.54</v>
      </c>
    </row>
    <row r="36" spans="1:9" ht="12.75">
      <c r="A36" t="s">
        <v>113</v>
      </c>
      <c r="B36" s="150">
        <v>1.6</v>
      </c>
      <c r="C36" s="150">
        <v>0.52</v>
      </c>
      <c r="D36" s="150">
        <v>0.52</v>
      </c>
      <c r="E36" s="155"/>
      <c r="F36" t="s">
        <v>114</v>
      </c>
      <c r="G36" s="150">
        <v>-26.3</v>
      </c>
      <c r="H36" s="150">
        <v>-0.65</v>
      </c>
      <c r="I36" s="150">
        <v>-0.65</v>
      </c>
    </row>
    <row r="37" spans="1:9" ht="12.75">
      <c r="A37" t="s">
        <v>115</v>
      </c>
      <c r="B37" s="150">
        <v>1.57</v>
      </c>
      <c r="C37" s="150">
        <v>0.25</v>
      </c>
      <c r="D37" s="150">
        <v>0.25</v>
      </c>
      <c r="E37" s="155"/>
      <c r="F37" t="s">
        <v>116</v>
      </c>
      <c r="G37" s="150">
        <v>-27.62</v>
      </c>
      <c r="H37" s="150">
        <v>-0.76</v>
      </c>
      <c r="I37" s="150">
        <v>-0.76</v>
      </c>
    </row>
    <row r="38" spans="1:5" ht="12.75">
      <c r="A38" t="s">
        <v>117</v>
      </c>
      <c r="B38" s="150">
        <v>1.32</v>
      </c>
      <c r="C38" s="150">
        <v>0.01</v>
      </c>
      <c r="D38" s="150">
        <v>0.01</v>
      </c>
      <c r="E38" s="155"/>
    </row>
    <row r="39" spans="1:5" ht="12.75">
      <c r="A39" t="s">
        <v>118</v>
      </c>
      <c r="B39" s="150">
        <v>1.3</v>
      </c>
      <c r="C39" s="150">
        <v>0.5</v>
      </c>
      <c r="D39" s="150">
        <v>0.5</v>
      </c>
      <c r="E39" s="155"/>
    </row>
    <row r="40" spans="1:9" ht="12.75">
      <c r="A40" t="s">
        <v>119</v>
      </c>
      <c r="B40" s="150">
        <v>1.2</v>
      </c>
      <c r="C40" s="150">
        <v>0.43</v>
      </c>
      <c r="D40" s="150">
        <v>0.43</v>
      </c>
      <c r="E40" s="155"/>
      <c r="F40" s="141" t="s">
        <v>31</v>
      </c>
      <c r="G40" s="156">
        <v>5.29</v>
      </c>
      <c r="H40" s="156">
        <v>1.15</v>
      </c>
      <c r="I40" s="156">
        <v>1.15</v>
      </c>
    </row>
    <row r="41" spans="1:9" ht="12.75">
      <c r="A41" t="s">
        <v>120</v>
      </c>
      <c r="B41" s="150">
        <v>0.96</v>
      </c>
      <c r="C41" s="150">
        <v>0.17</v>
      </c>
      <c r="D41" s="150">
        <v>0.17</v>
      </c>
      <c r="E41" s="155"/>
      <c r="F41" t="s">
        <v>121</v>
      </c>
      <c r="G41" s="150">
        <v>5.85</v>
      </c>
      <c r="H41" s="150">
        <v>0.26</v>
      </c>
      <c r="I41" s="150">
        <v>0.26</v>
      </c>
    </row>
    <row r="42" spans="1:9" ht="12.75">
      <c r="A42" t="s">
        <v>122</v>
      </c>
      <c r="B42" s="150">
        <v>0.84</v>
      </c>
      <c r="C42" s="150">
        <v>0.95</v>
      </c>
      <c r="D42" s="150">
        <v>0.95</v>
      </c>
      <c r="E42" s="155"/>
      <c r="F42" t="s">
        <v>123</v>
      </c>
      <c r="G42" s="150">
        <v>5.76</v>
      </c>
      <c r="H42" s="150">
        <v>1.36</v>
      </c>
      <c r="I42" s="150">
        <v>1.36</v>
      </c>
    </row>
    <row r="43" spans="1:9" ht="12.75">
      <c r="A43" t="s">
        <v>124</v>
      </c>
      <c r="B43" s="150">
        <v>0.78</v>
      </c>
      <c r="C43" s="150">
        <v>0.21</v>
      </c>
      <c r="D43" s="150">
        <v>0.21</v>
      </c>
      <c r="E43" s="155"/>
      <c r="F43" t="s">
        <v>125</v>
      </c>
      <c r="G43" s="150">
        <v>4.84</v>
      </c>
      <c r="H43" s="150">
        <v>1.04</v>
      </c>
      <c r="I43" s="150">
        <v>1.04</v>
      </c>
    </row>
    <row r="44" spans="1:9" ht="12.75">
      <c r="A44" t="s">
        <v>126</v>
      </c>
      <c r="B44" s="150">
        <v>0.75</v>
      </c>
      <c r="C44" s="150">
        <v>0.51</v>
      </c>
      <c r="D44" s="150">
        <v>0.51</v>
      </c>
      <c r="E44" s="155"/>
      <c r="F44" s="155"/>
      <c r="G44" s="157"/>
      <c r="H44" s="157"/>
      <c r="I44" s="157"/>
    </row>
    <row r="45" spans="1:9" ht="12.75">
      <c r="A45" t="s">
        <v>127</v>
      </c>
      <c r="B45" s="150">
        <v>0.74</v>
      </c>
      <c r="C45" s="150">
        <v>-0.05</v>
      </c>
      <c r="D45" s="150">
        <v>-0.05</v>
      </c>
      <c r="E45" s="155"/>
      <c r="F45" s="141" t="s">
        <v>32</v>
      </c>
      <c r="G45" s="148">
        <v>-0.36</v>
      </c>
      <c r="H45" s="148">
        <v>0</v>
      </c>
      <c r="I45" s="148">
        <v>0</v>
      </c>
    </row>
    <row r="46" spans="1:9" ht="12.75">
      <c r="A46" t="s">
        <v>128</v>
      </c>
      <c r="B46" s="150">
        <v>0.73</v>
      </c>
      <c r="C46" s="150">
        <v>0.07</v>
      </c>
      <c r="D46" s="150">
        <v>0.07</v>
      </c>
      <c r="E46" s="158"/>
      <c r="F46" t="s">
        <v>129</v>
      </c>
      <c r="G46" s="150">
        <v>3.57</v>
      </c>
      <c r="H46" s="150">
        <v>0.57</v>
      </c>
      <c r="I46" s="150">
        <v>0.57</v>
      </c>
    </row>
    <row r="47" spans="1:9" ht="12.75">
      <c r="A47" t="s">
        <v>130</v>
      </c>
      <c r="B47" s="150">
        <v>0.67</v>
      </c>
      <c r="C47" s="150">
        <v>-0.33</v>
      </c>
      <c r="D47" s="150">
        <v>-0.33</v>
      </c>
      <c r="E47" s="158"/>
      <c r="F47" t="s">
        <v>131</v>
      </c>
      <c r="G47" s="150">
        <v>3.53</v>
      </c>
      <c r="H47" s="150">
        <v>0.16</v>
      </c>
      <c r="I47" s="150">
        <v>0.16</v>
      </c>
    </row>
    <row r="48" spans="1:9" ht="12.75">
      <c r="A48" t="s">
        <v>132</v>
      </c>
      <c r="B48" s="150">
        <v>0.66</v>
      </c>
      <c r="C48" s="150">
        <v>0.06</v>
      </c>
      <c r="D48" s="150">
        <v>0.06</v>
      </c>
      <c r="E48" s="158"/>
      <c r="F48" t="s">
        <v>133</v>
      </c>
      <c r="G48" s="150">
        <v>0.98</v>
      </c>
      <c r="H48" s="150">
        <v>-0.12</v>
      </c>
      <c r="I48" s="150">
        <v>-0.12</v>
      </c>
    </row>
    <row r="49" spans="1:9" ht="12.75">
      <c r="A49" t="s">
        <v>134</v>
      </c>
      <c r="B49" s="150">
        <v>0.6</v>
      </c>
      <c r="C49" s="150">
        <v>0.08</v>
      </c>
      <c r="D49" s="150">
        <v>0.08</v>
      </c>
      <c r="E49" s="158"/>
      <c r="F49" t="s">
        <v>135</v>
      </c>
      <c r="G49" s="150">
        <v>0.01</v>
      </c>
      <c r="H49" s="150">
        <v>0.07</v>
      </c>
      <c r="I49" s="150">
        <v>0.07</v>
      </c>
    </row>
    <row r="50" spans="1:9" ht="12.75">
      <c r="A50" t="s">
        <v>136</v>
      </c>
      <c r="B50" s="150">
        <v>0.42</v>
      </c>
      <c r="C50" s="150">
        <v>-0.02</v>
      </c>
      <c r="D50" s="150">
        <v>-0.02</v>
      </c>
      <c r="E50" s="158"/>
      <c r="F50" t="s">
        <v>137</v>
      </c>
      <c r="G50" s="150">
        <v>-0.01</v>
      </c>
      <c r="H50" s="150">
        <v>0.14</v>
      </c>
      <c r="I50" s="150">
        <v>0.14</v>
      </c>
    </row>
    <row r="51" spans="1:9" ht="12.75">
      <c r="A51" t="s">
        <v>138</v>
      </c>
      <c r="B51" s="150">
        <v>0.26</v>
      </c>
      <c r="C51" s="150">
        <v>0.07</v>
      </c>
      <c r="D51" s="150">
        <v>0.07</v>
      </c>
      <c r="E51" s="158"/>
      <c r="F51" t="s">
        <v>139</v>
      </c>
      <c r="G51" s="150">
        <v>-0.38</v>
      </c>
      <c r="H51" s="150">
        <v>0</v>
      </c>
      <c r="I51" s="150">
        <v>0</v>
      </c>
    </row>
    <row r="52" spans="1:9" ht="12.75">
      <c r="A52" t="s">
        <v>140</v>
      </c>
      <c r="B52" s="150">
        <v>0.14</v>
      </c>
      <c r="C52" s="150">
        <v>0</v>
      </c>
      <c r="D52" s="150">
        <v>0</v>
      </c>
      <c r="E52" s="158"/>
      <c r="F52" t="s">
        <v>141</v>
      </c>
      <c r="G52" s="150">
        <v>-0.65</v>
      </c>
      <c r="H52" s="150">
        <v>0.06</v>
      </c>
      <c r="I52" s="150">
        <v>0.06</v>
      </c>
    </row>
    <row r="53" spans="1:9" ht="12.75">
      <c r="A53" t="s">
        <v>142</v>
      </c>
      <c r="B53" s="150">
        <v>0.11</v>
      </c>
      <c r="C53" s="150">
        <v>0.1</v>
      </c>
      <c r="D53" s="150">
        <v>0.1</v>
      </c>
      <c r="E53" s="158"/>
      <c r="F53" t="s">
        <v>143</v>
      </c>
      <c r="G53" s="150">
        <v>-0.76</v>
      </c>
      <c r="H53" s="150">
        <v>0.04</v>
      </c>
      <c r="I53" s="150">
        <v>0.04</v>
      </c>
    </row>
    <row r="54" spans="1:9" ht="12.75">
      <c r="A54" t="s">
        <v>144</v>
      </c>
      <c r="B54" s="150">
        <v>0.04</v>
      </c>
      <c r="C54" s="150">
        <v>0.04</v>
      </c>
      <c r="D54" s="150">
        <v>0.04</v>
      </c>
      <c r="E54" s="158"/>
      <c r="F54" t="s">
        <v>145</v>
      </c>
      <c r="G54" s="150">
        <v>-1.14</v>
      </c>
      <c r="H54" s="150">
        <v>0.07</v>
      </c>
      <c r="I54" s="150">
        <v>0.07</v>
      </c>
    </row>
    <row r="55" spans="1:9" ht="12.75">
      <c r="A55" t="s">
        <v>146</v>
      </c>
      <c r="B55" s="150">
        <v>-0.13</v>
      </c>
      <c r="C55" s="150">
        <v>0.42</v>
      </c>
      <c r="D55" s="150">
        <v>0.42</v>
      </c>
      <c r="E55" s="158"/>
      <c r="F55" t="s">
        <v>147</v>
      </c>
      <c r="G55" s="150">
        <v>-1.56</v>
      </c>
      <c r="H55" s="150">
        <v>-0.51</v>
      </c>
      <c r="I55" s="150">
        <v>-0.51</v>
      </c>
    </row>
    <row r="56" spans="1:9" ht="12.75">
      <c r="A56" t="s">
        <v>148</v>
      </c>
      <c r="B56" s="150">
        <v>-0.14</v>
      </c>
      <c r="C56" s="150">
        <v>-0.26</v>
      </c>
      <c r="D56" s="150">
        <v>-0.26</v>
      </c>
      <c r="E56" s="158"/>
      <c r="F56" t="s">
        <v>149</v>
      </c>
      <c r="G56" s="150">
        <v>-1.66</v>
      </c>
      <c r="H56" s="150">
        <v>-0.3</v>
      </c>
      <c r="I56" s="150">
        <v>-0.3</v>
      </c>
    </row>
    <row r="57" spans="1:9" ht="12.75">
      <c r="A57" t="s">
        <v>150</v>
      </c>
      <c r="B57" s="150">
        <v>-0.2</v>
      </c>
      <c r="C57" s="150">
        <v>0.03</v>
      </c>
      <c r="D57" s="150">
        <v>0.03</v>
      </c>
      <c r="E57" s="158"/>
      <c r="F57" t="s">
        <v>151</v>
      </c>
      <c r="G57" s="150">
        <v>-1.74</v>
      </c>
      <c r="H57" s="150">
        <v>-0.03</v>
      </c>
      <c r="I57" s="150">
        <v>-0.03</v>
      </c>
    </row>
    <row r="58" spans="1:9" ht="12.75">
      <c r="A58" s="159" t="s">
        <v>152</v>
      </c>
      <c r="B58" s="160">
        <v>-0.41</v>
      </c>
      <c r="C58" s="160">
        <v>0.18</v>
      </c>
      <c r="D58" s="160">
        <v>0.18</v>
      </c>
      <c r="E58" s="161"/>
      <c r="F58" s="159" t="s">
        <v>153</v>
      </c>
      <c r="G58" s="160">
        <v>-7.74</v>
      </c>
      <c r="H58" s="160">
        <v>-0.39</v>
      </c>
      <c r="I58" s="160">
        <v>-0.39</v>
      </c>
    </row>
    <row r="59" spans="1:9" ht="12.75">
      <c r="A59" s="162" t="s">
        <v>10</v>
      </c>
      <c r="B59" s="144"/>
      <c r="C59" s="144"/>
      <c r="D59" s="144"/>
      <c r="E59" s="143"/>
      <c r="F59" s="143"/>
      <c r="G59" s="144"/>
      <c r="H59" s="144"/>
      <c r="I59" s="144"/>
    </row>
    <row r="60" spans="1:2" ht="12.75">
      <c r="A60" s="186">
        <f ca="1">TODAY()</f>
        <v>40221</v>
      </c>
      <c r="B60" s="201"/>
    </row>
  </sheetData>
  <mergeCells count="5">
    <mergeCell ref="G4:I4"/>
    <mergeCell ref="A60:B60"/>
    <mergeCell ref="A4:A5"/>
    <mergeCell ref="B4:D4"/>
    <mergeCell ref="F4:F5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2010-02-12T16:41:28Z</dcterms:created>
  <dcterms:modified xsi:type="dcterms:W3CDTF">2010-02-12T21:50:58Z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