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5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'Anexo1'!$A$4:$L$23</definedName>
    <definedName name="_xlnm.Print_Area" localSheetId="1">'Anexo2'!$A$3:$L$24</definedName>
    <definedName name="_xlnm.Print_Area" localSheetId="2">'Anexo3'!$A$3:$J$13</definedName>
    <definedName name="_xlnm.Print_Area" localSheetId="3">'Anexo4'!$A$2:$M$19</definedName>
    <definedName name="_xlnm.Print_Area" localSheetId="4">'Anexo5'!$A$5:$K$21</definedName>
    <definedName name="_xlnm.Print_Area" localSheetId="5">'Anexo6'!$A$2:$G$59</definedName>
  </definedNames>
  <calcPr fullCalcOnLoad="1"/>
</workbook>
</file>

<file path=xl/sharedStrings.xml><?xml version="1.0" encoding="utf-8"?>
<sst xmlns="http://schemas.openxmlformats.org/spreadsheetml/2006/main" count="237" uniqueCount="174">
  <si>
    <t>Total nacional</t>
  </si>
  <si>
    <t>Vivienda unifamiliar</t>
  </si>
  <si>
    <t>Vivienda multifamiliar</t>
  </si>
  <si>
    <t>Vivienda de interés social*</t>
  </si>
  <si>
    <t>Año</t>
  </si>
  <si>
    <t>Mensual</t>
  </si>
  <si>
    <t>Fuente: DANE</t>
  </si>
  <si>
    <t>* VIS a partir de 2000</t>
  </si>
  <si>
    <t>- - No aplica o no se investiga</t>
  </si>
  <si>
    <t>Vivienda de interés social</t>
  </si>
  <si>
    <t>Ciudades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</si>
  <si>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</si>
  <si>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</si>
  <si>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</si>
  <si>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</si>
  <si>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</si>
  <si>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</si>
  <si>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Vivienda</t>
  </si>
  <si>
    <t>Unifamiliar</t>
  </si>
  <si>
    <t>Multifamiliar</t>
  </si>
  <si>
    <t>De interés social</t>
  </si>
  <si>
    <t>Materiales</t>
  </si>
  <si>
    <t>Mano de obra</t>
  </si>
  <si>
    <t>Maquinaria y equipo</t>
  </si>
  <si>
    <t>Total</t>
  </si>
  <si>
    <t>Contribución
(puntos   porcentuales)</t>
  </si>
  <si>
    <t>Meses</t>
  </si>
  <si>
    <t>2009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</si>
  <si>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</si>
  <si>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</si>
  <si>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</si>
  <si>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</si>
  <si>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</si>
  <si>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</si>
  <si>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</si>
  <si>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</si>
  <si>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</si>
  <si>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</si>
  <si>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</si>
  <si>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</si>
  <si>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Diciembre  2009</t>
  </si>
  <si>
    <t>Grupos e insumos</t>
  </si>
  <si>
    <t>Variación porcentual</t>
  </si>
  <si>
    <t>Rejillas</t>
  </si>
  <si>
    <t>Aditivos</t>
  </si>
  <si>
    <t>Muebles</t>
  </si>
  <si>
    <t>Impermeabilizantes</t>
  </si>
  <si>
    <t>Arena</t>
  </si>
  <si>
    <t>Adhesivo para enchape</t>
  </si>
  <si>
    <t>Polietilenos</t>
  </si>
  <si>
    <t>Equipo de presión</t>
  </si>
  <si>
    <t>Herrajes</t>
  </si>
  <si>
    <t>Cemento blanco</t>
  </si>
  <si>
    <t>Cielo rasos</t>
  </si>
  <si>
    <t>Estucos</t>
  </si>
  <si>
    <t>Ladrillos</t>
  </si>
  <si>
    <t>Incrustaciones</t>
  </si>
  <si>
    <t>Casetón</t>
  </si>
  <si>
    <t>Granitos</t>
  </si>
  <si>
    <t>Lavaplatos</t>
  </si>
  <si>
    <t>Equipos de cocina</t>
  </si>
  <si>
    <t>Transformadores</t>
  </si>
  <si>
    <t>Sistema de aire acondicionado</t>
  </si>
  <si>
    <t>Pavimento</t>
  </si>
  <si>
    <t>Juegos infantiles</t>
  </si>
  <si>
    <t>Contador agua</t>
  </si>
  <si>
    <t>Tableros</t>
  </si>
  <si>
    <t>Tubería sanitaria</t>
  </si>
  <si>
    <t>Pinturas</t>
  </si>
  <si>
    <t>Tejas</t>
  </si>
  <si>
    <t>Marcos ventanas metálica</t>
  </si>
  <si>
    <t>Equipo contra incendio</t>
  </si>
  <si>
    <t>Antena de televisión</t>
  </si>
  <si>
    <t>Sanitarios</t>
  </si>
  <si>
    <t>Geotextiles</t>
  </si>
  <si>
    <t>Alfombras</t>
  </si>
  <si>
    <t>Enchapes</t>
  </si>
  <si>
    <t>Morteros</t>
  </si>
  <si>
    <t>Citófonos</t>
  </si>
  <si>
    <t>Concretos</t>
  </si>
  <si>
    <t>Agua</t>
  </si>
  <si>
    <t>Lavamanos</t>
  </si>
  <si>
    <t>Accesorios gas</t>
  </si>
  <si>
    <t>Puntillas</t>
  </si>
  <si>
    <t>Divisiones baño</t>
  </si>
  <si>
    <t>Lubricantes</t>
  </si>
  <si>
    <t>Griferías</t>
  </si>
  <si>
    <t>Cemento gris</t>
  </si>
  <si>
    <t>Bloques</t>
  </si>
  <si>
    <t>Equipos baño</t>
  </si>
  <si>
    <t>Accesorios eléctricos</t>
  </si>
  <si>
    <t>Tubería conduit pvc</t>
  </si>
  <si>
    <t>Limpiadores</t>
  </si>
  <si>
    <t>Tanques</t>
  </si>
  <si>
    <t>Soldaduras</t>
  </si>
  <si>
    <t>Cables y alambres</t>
  </si>
  <si>
    <t>Piso de vinilo</t>
  </si>
  <si>
    <t>Tubería gas</t>
  </si>
  <si>
    <t>Puertas con marco metálica</t>
  </si>
  <si>
    <t>Perfiles</t>
  </si>
  <si>
    <t>Nomenclatura</t>
  </si>
  <si>
    <t>Hierros y aceros</t>
  </si>
  <si>
    <t>Cintas</t>
  </si>
  <si>
    <t>Mallas</t>
  </si>
  <si>
    <t>Calentadores</t>
  </si>
  <si>
    <t>Alambres</t>
  </si>
  <si>
    <t>Closets</t>
  </si>
  <si>
    <t>Domo acrílico</t>
  </si>
  <si>
    <t>Vidrios</t>
  </si>
  <si>
    <t>Accesorios cubierta</t>
  </si>
  <si>
    <t>Ayudante</t>
  </si>
  <si>
    <t>Lavaderos</t>
  </si>
  <si>
    <t>Maestro general</t>
  </si>
  <si>
    <t>Ascensores</t>
  </si>
  <si>
    <t>Oficial</t>
  </si>
  <si>
    <t>Tubería hidráulica</t>
  </si>
  <si>
    <t>Gravas</t>
  </si>
  <si>
    <t>Canales y bajantes</t>
  </si>
  <si>
    <t>Volqueta</t>
  </si>
  <si>
    <t>Accesorios sanitarios</t>
  </si>
  <si>
    <t>Retroexcavadora</t>
  </si>
  <si>
    <t>Lámparas</t>
  </si>
  <si>
    <t>Cargador</t>
  </si>
  <si>
    <t>Pegantes</t>
  </si>
  <si>
    <t>Compresor</t>
  </si>
  <si>
    <t>Maderas de construcción</t>
  </si>
  <si>
    <t>Herramienta menor</t>
  </si>
  <si>
    <t>Puertas con marco madera</t>
  </si>
  <si>
    <t>Mezcladora</t>
  </si>
  <si>
    <t>Accesorios hidráulicos</t>
  </si>
  <si>
    <t>Vibrocompactador</t>
  </si>
  <si>
    <t>Recebo común</t>
  </si>
  <si>
    <t>Pulidora</t>
  </si>
  <si>
    <t>Postes</t>
  </si>
  <si>
    <t>Vibrador</t>
  </si>
  <si>
    <t>Cocina integral</t>
  </si>
  <si>
    <t>Formaleta</t>
  </si>
  <si>
    <t>Contador eléctrico</t>
  </si>
  <si>
    <t>Alquiler andamios</t>
  </si>
  <si>
    <t>Cerraduras</t>
  </si>
  <si>
    <t>Planta eléctrica</t>
  </si>
  <si>
    <t>Piedra</t>
  </si>
  <si>
    <t>Pluma grúa</t>
  </si>
  <si>
    <t>Nacional</t>
  </si>
  <si>
    <t>2006</t>
  </si>
  <si>
    <t>2007</t>
  </si>
  <si>
    <t>2008</t>
  </si>
  <si>
    <t>Diciembre 2009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</si>
  <si>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</si>
  <si>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</si>
  <si>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</si>
  <si>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</si>
  <si>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</si>
  <si>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</si>
  <si>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</si>
  <si>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</si>
  <si>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</si>
  <si>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</si>
  <si>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</si>
  <si>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</si>
  <si>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</si>
  <si>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</si>
  <si>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</si>
  <si>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- -</t>
  </si>
  <si>
    <t>1998 - 2009 (diciembre)</t>
  </si>
  <si>
    <t>Anual</t>
  </si>
  <si>
    <t>A1. ICCV. Variación anual y  mensual, total nacional y por tipos de vivienda</t>
  </si>
  <si>
    <t>A2. ICCV. Variación anual y mensual, total nacional y por tipos de vivienda, según ciudades</t>
  </si>
  <si>
    <t>A3. ICCV. Variación, contribución y participación anual y mensual.</t>
  </si>
  <si>
    <t>A5. ICCV. Variación anual y mensual, total nacional</t>
  </si>
  <si>
    <t>A6. ICCV. Variación anual y mensual, según grupos e insumos</t>
  </si>
  <si>
    <t>A4. ICCV. Variación y contribución mensual y anual, por tipos de vivienda,</t>
  </si>
  <si>
    <t>Doce</t>
  </si>
  <si>
    <t>meses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</si>
</sst>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6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2" fontId="6" fillId="0" borderId="0" xfId="0" applyNumberFormat="1" applyFont="1" applyFill="1" applyBorder="1" applyAlignment="1" quotePrefix="1">
      <alignment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2" fontId="6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6" fillId="2" borderId="0" xfId="0" applyFont="1" applyFill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NumberFormat="1" applyFont="1" applyAlignment="1">
      <alignment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8" fillId="0" borderId="2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14" fontId="16" fillId="0" borderId="0" xfId="0" applyNumberFormat="1" applyFont="1" applyAlignment="1" quotePrefix="1">
      <alignment horizontal="left" wrapText="1"/>
    </xf>
    <xf numFmtId="0" fontId="14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Z24"/>
  <sheetViews>
    <sheetView showGridLines="0" workbookViewId="0" topLeftCell="A1">
      <selection activeCell="I30" sqref="I30"/>
    </sheetView>
  </sheetViews>
  <sheetFormatPr defaultColWidth="11.421875" defaultRowHeight="12.75"/>
  <cols>
    <col min="1" max="1" width="5.57421875" style="2" customWidth="1"/>
    <col min="2" max="3" width="7.7109375" style="2" customWidth="1"/>
    <col min="4" max="4" width="1.1484375" style="2" customWidth="1"/>
    <col min="5" max="6" width="7.7109375" style="2" customWidth="1"/>
    <col min="7" max="7" width="1.1484375" style="2" customWidth="1"/>
    <col min="8" max="9" width="7.7109375" style="2" customWidth="1"/>
    <col min="10" max="10" width="1.1484375" style="3" customWidth="1"/>
    <col min="11" max="12" width="7.7109375" style="3" customWidth="1"/>
    <col min="13" max="13" width="7.28125" style="4" customWidth="1"/>
    <col min="14" max="21" width="7.28125" style="5" customWidth="1"/>
    <col min="22" max="26" width="7.28125" style="6" customWidth="1"/>
    <col min="27" max="40" width="7.28125" style="2" customWidth="1"/>
    <col min="41" max="16384" width="11.421875" style="2" customWidth="1"/>
  </cols>
  <sheetData>
    <row r="1" ht="11.25">
      <c r="A1" s="1"/>
    </row>
    <row r="2" ht="11.25" customHeight="1" hidden="1">
      <c r="A2" s="1"/>
    </row>
    <row r="3" spans="1:12" ht="11.25" customHeight="1" hidden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1.25" customHeight="1">
      <c r="A4" s="154" t="s">
        <v>166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1.25" customHeight="1">
      <c r="A5" s="155" t="s">
        <v>164</v>
      </c>
      <c r="B5" s="155"/>
      <c r="C5" s="155"/>
      <c r="D5" s="156"/>
      <c r="E5" s="155"/>
      <c r="F5" s="155"/>
      <c r="G5" s="155"/>
      <c r="H5" s="155"/>
      <c r="I5" s="155"/>
      <c r="J5" s="155"/>
      <c r="K5" s="155"/>
      <c r="L5" s="155"/>
    </row>
    <row r="6" spans="1:13" ht="24" customHeight="1">
      <c r="A6" s="8"/>
      <c r="B6" s="157" t="s">
        <v>0</v>
      </c>
      <c r="C6" s="157"/>
      <c r="D6" s="9"/>
      <c r="E6" s="157" t="s">
        <v>1</v>
      </c>
      <c r="F6" s="157"/>
      <c r="G6" s="9"/>
      <c r="H6" s="157" t="s">
        <v>2</v>
      </c>
      <c r="I6" s="157"/>
      <c r="J6" s="9"/>
      <c r="K6" s="158" t="s">
        <v>3</v>
      </c>
      <c r="L6" s="158"/>
      <c r="M6" s="10"/>
    </row>
    <row r="7" spans="1:13" ht="12.75" customHeight="1">
      <c r="A7" s="11" t="s">
        <v>4</v>
      </c>
      <c r="B7" s="149" t="s">
        <v>165</v>
      </c>
      <c r="C7" s="147" t="s">
        <v>5</v>
      </c>
      <c r="D7" s="13"/>
      <c r="E7" s="149" t="s">
        <v>165</v>
      </c>
      <c r="F7" s="147" t="s">
        <v>5</v>
      </c>
      <c r="G7" s="13"/>
      <c r="H7" s="149" t="s">
        <v>165</v>
      </c>
      <c r="I7" s="147" t="s">
        <v>5</v>
      </c>
      <c r="J7" s="13"/>
      <c r="K7" s="149" t="s">
        <v>165</v>
      </c>
      <c r="L7" s="147" t="s">
        <v>5</v>
      </c>
      <c r="M7" s="10"/>
    </row>
    <row r="8" spans="1:13" ht="11.25">
      <c r="A8" s="11"/>
      <c r="B8" s="150"/>
      <c r="C8" s="148"/>
      <c r="D8" s="15"/>
      <c r="E8" s="150"/>
      <c r="F8" s="148"/>
      <c r="G8" s="15"/>
      <c r="H8" s="150"/>
      <c r="I8" s="148"/>
      <c r="J8" s="15"/>
      <c r="K8" s="150"/>
      <c r="L8" s="148"/>
      <c r="M8" s="10"/>
    </row>
    <row r="9" spans="1:13" ht="14.25" customHeight="1">
      <c r="A9" s="16">
        <v>1998</v>
      </c>
      <c r="B9" s="17">
        <v>16.7778069156708</v>
      </c>
      <c r="C9" s="17">
        <v>1.186457183665513</v>
      </c>
      <c r="D9" s="17"/>
      <c r="E9" s="17">
        <v>16.45672042516409</v>
      </c>
      <c r="F9" s="17">
        <v>0.843975922800062</v>
      </c>
      <c r="G9" s="17"/>
      <c r="H9" s="17">
        <v>16.931536877114066</v>
      </c>
      <c r="I9" s="17">
        <v>1.3512628165230816</v>
      </c>
      <c r="J9" s="17">
        <v>0</v>
      </c>
      <c r="K9" s="17" t="s">
        <v>163</v>
      </c>
      <c r="L9" s="17" t="s">
        <v>163</v>
      </c>
      <c r="M9" s="10"/>
    </row>
    <row r="10" spans="1:13" ht="14.25" customHeight="1">
      <c r="A10" s="16">
        <v>1999</v>
      </c>
      <c r="B10" s="17">
        <v>10.140673371509218</v>
      </c>
      <c r="C10" s="17">
        <v>0.705444092455702</v>
      </c>
      <c r="D10" s="17"/>
      <c r="E10" s="17">
        <v>10.625631632137432</v>
      </c>
      <c r="F10" s="17">
        <v>0.6551630005316276</v>
      </c>
      <c r="G10" s="17"/>
      <c r="H10" s="17">
        <v>9.908046348518857</v>
      </c>
      <c r="I10" s="17">
        <v>0.7301864715553174</v>
      </c>
      <c r="J10" s="17">
        <v>100</v>
      </c>
      <c r="K10" s="17" t="s">
        <v>163</v>
      </c>
      <c r="L10" s="17" t="s">
        <v>163</v>
      </c>
      <c r="M10" s="10"/>
    </row>
    <row r="11" spans="1:12" ht="14.25" customHeight="1">
      <c r="A11" s="16">
        <v>2000</v>
      </c>
      <c r="B11" s="17">
        <v>9.603691420000004</v>
      </c>
      <c r="C11" s="17">
        <v>0.5715606969301033</v>
      </c>
      <c r="D11" s="17"/>
      <c r="E11" s="17">
        <v>9.642573900000002</v>
      </c>
      <c r="F11" s="17">
        <v>0.5455171452492772</v>
      </c>
      <c r="G11" s="17"/>
      <c r="H11" s="17">
        <v>9.580902660000007</v>
      </c>
      <c r="I11" s="17">
        <v>0.5867382829531845</v>
      </c>
      <c r="J11" s="17">
        <v>109.21375881</v>
      </c>
      <c r="K11" s="17">
        <v>9.213758810000002</v>
      </c>
      <c r="L11" s="17">
        <v>0.4631196951898743</v>
      </c>
    </row>
    <row r="12" spans="1:12" ht="14.25" customHeight="1">
      <c r="A12" s="16">
        <v>2001</v>
      </c>
      <c r="B12" s="17">
        <v>8.249421276654298</v>
      </c>
      <c r="C12" s="17">
        <v>0.24446911572436666</v>
      </c>
      <c r="D12" s="17"/>
      <c r="E12" s="17">
        <v>7.9408832812889605</v>
      </c>
      <c r="F12" s="17">
        <v>0.2678869521740526</v>
      </c>
      <c r="G12" s="17"/>
      <c r="H12" s="17">
        <v>8.430716243198354</v>
      </c>
      <c r="I12" s="17">
        <v>0.2308283241265013</v>
      </c>
      <c r="J12" s="17">
        <v>118.06608888</v>
      </c>
      <c r="K12" s="17">
        <v>8.105508103059119</v>
      </c>
      <c r="L12" s="17">
        <v>0.20122778921466286</v>
      </c>
    </row>
    <row r="13" spans="1:12" ht="14.25" customHeight="1">
      <c r="A13" s="16">
        <v>2002</v>
      </c>
      <c r="B13" s="17">
        <v>6.59404428</v>
      </c>
      <c r="C13" s="17">
        <v>0.66001732</v>
      </c>
      <c r="D13" s="17"/>
      <c r="E13" s="17">
        <v>6.62742629</v>
      </c>
      <c r="F13" s="17">
        <v>0.71355934</v>
      </c>
      <c r="G13" s="17"/>
      <c r="H13" s="17">
        <v>6.57472871</v>
      </c>
      <c r="I13" s="17">
        <v>0.62870866</v>
      </c>
      <c r="J13" s="17">
        <v>126.34545284</v>
      </c>
      <c r="K13" s="17">
        <v>7.01248262</v>
      </c>
      <c r="L13" s="17">
        <v>0.69020042</v>
      </c>
    </row>
    <row r="14" spans="1:12" ht="14.25" customHeight="1">
      <c r="A14" s="16">
        <v>2003</v>
      </c>
      <c r="B14" s="17">
        <v>8.7180122</v>
      </c>
      <c r="C14" s="17">
        <v>0.37948349</v>
      </c>
      <c r="D14" s="17"/>
      <c r="E14" s="17">
        <v>8.24878646</v>
      </c>
      <c r="F14" s="17">
        <v>0.35927215</v>
      </c>
      <c r="G14" s="17"/>
      <c r="H14" s="17">
        <v>8.99267031</v>
      </c>
      <c r="I14" s="17">
        <v>0.39125218</v>
      </c>
      <c r="J14" s="17">
        <v>136.8960606</v>
      </c>
      <c r="K14" s="17">
        <v>8.35060346</v>
      </c>
      <c r="L14" s="17">
        <v>0.39742155</v>
      </c>
    </row>
    <row r="15" spans="1:12" ht="14.25" customHeight="1">
      <c r="A15" s="16">
        <v>2004</v>
      </c>
      <c r="B15" s="17">
        <v>7.88014465</v>
      </c>
      <c r="C15" s="17">
        <v>-0.21028674</v>
      </c>
      <c r="D15" s="17"/>
      <c r="E15" s="17">
        <v>6.96984117</v>
      </c>
      <c r="F15" s="17">
        <v>-0.29022046</v>
      </c>
      <c r="G15" s="17"/>
      <c r="H15" s="17">
        <v>8.40858337</v>
      </c>
      <c r="I15" s="17">
        <v>-0.1644533</v>
      </c>
      <c r="J15" s="17">
        <v>147.52653978</v>
      </c>
      <c r="K15" s="17">
        <v>7.76536529</v>
      </c>
      <c r="L15" s="17">
        <v>-0.2258573</v>
      </c>
    </row>
    <row r="16" spans="1:12" ht="14.25" customHeight="1">
      <c r="A16" s="16">
        <v>2005</v>
      </c>
      <c r="B16" s="17">
        <v>2.69568537</v>
      </c>
      <c r="C16" s="17">
        <v>0.11791045</v>
      </c>
      <c r="D16" s="17"/>
      <c r="E16" s="17">
        <v>2.98951258</v>
      </c>
      <c r="F16" s="17">
        <v>0.13370068</v>
      </c>
      <c r="G16" s="17"/>
      <c r="H16" s="17">
        <v>2.52773814</v>
      </c>
      <c r="I16" s="17">
        <v>0.10884421</v>
      </c>
      <c r="J16" s="17">
        <v>152.08647809</v>
      </c>
      <c r="K16" s="17">
        <v>3.09058593</v>
      </c>
      <c r="L16" s="17">
        <v>0.11008003</v>
      </c>
    </row>
    <row r="17" spans="1:12" ht="14.25" customHeight="1">
      <c r="A17" s="16" t="s">
        <v>144</v>
      </c>
      <c r="B17" s="17">
        <v>6.6370329</v>
      </c>
      <c r="C17" s="17">
        <v>-0.12320609</v>
      </c>
      <c r="D17" s="17"/>
      <c r="E17" s="17">
        <v>6.5711855</v>
      </c>
      <c r="F17" s="17">
        <v>-0.04768722</v>
      </c>
      <c r="G17" s="17"/>
      <c r="H17" s="17">
        <v>6.67477249</v>
      </c>
      <c r="I17" s="17">
        <v>-0.16661384</v>
      </c>
      <c r="J17" s="17">
        <v>162.07753431</v>
      </c>
      <c r="K17" s="17">
        <v>6.56932578</v>
      </c>
      <c r="L17" s="17">
        <v>-0.11367486</v>
      </c>
    </row>
    <row r="18" spans="1:12" ht="14.25" customHeight="1">
      <c r="A18" s="16" t="s">
        <v>145</v>
      </c>
      <c r="B18" s="17">
        <v>4.22946294</v>
      </c>
      <c r="C18" s="17">
        <v>0.33275088</v>
      </c>
      <c r="D18" s="17"/>
      <c r="E18" s="17">
        <v>4.81228746</v>
      </c>
      <c r="F18" s="17">
        <v>0.31974687</v>
      </c>
      <c r="G18" s="17"/>
      <c r="H18" s="17">
        <v>3.89449022</v>
      </c>
      <c r="I18" s="17">
        <v>0.34033011</v>
      </c>
      <c r="J18" s="17">
        <v>169.95002872</v>
      </c>
      <c r="K18" s="17">
        <v>4.85723974</v>
      </c>
      <c r="L18" s="17">
        <v>0.32322572</v>
      </c>
    </row>
    <row r="19" spans="1:12" ht="14.25" customHeight="1">
      <c r="A19" s="16" t="s">
        <v>146</v>
      </c>
      <c r="B19" s="17">
        <v>5.29225673</v>
      </c>
      <c r="C19" s="17">
        <v>-0.18558929</v>
      </c>
      <c r="D19" s="17"/>
      <c r="E19" s="17">
        <v>5.32282336</v>
      </c>
      <c r="F19" s="17">
        <v>-0.03383822</v>
      </c>
      <c r="G19" s="17"/>
      <c r="H19" s="17">
        <v>5.27469264</v>
      </c>
      <c r="I19" s="17">
        <v>-0.27344584</v>
      </c>
      <c r="J19" s="17">
        <v>179.08176281</v>
      </c>
      <c r="K19" s="17">
        <v>5.37318773</v>
      </c>
      <c r="L19" s="17">
        <v>-0.17981448</v>
      </c>
    </row>
    <row r="20" spans="1:26" s="1" customFormat="1" ht="14.25" customHeight="1">
      <c r="A20" s="18" t="s">
        <v>27</v>
      </c>
      <c r="B20" s="19">
        <v>-1.12031976</v>
      </c>
      <c r="C20" s="19">
        <v>-0.27957207</v>
      </c>
      <c r="D20" s="20"/>
      <c r="E20" s="19">
        <v>-0.12897788</v>
      </c>
      <c r="F20" s="19">
        <v>-0.25830868</v>
      </c>
      <c r="G20" s="19"/>
      <c r="H20" s="19">
        <v>-1.69569451</v>
      </c>
      <c r="I20" s="19">
        <v>-0.29213785</v>
      </c>
      <c r="J20" s="21">
        <v>178.14180958</v>
      </c>
      <c r="K20" s="19">
        <v>-0.52487379</v>
      </c>
      <c r="L20" s="19">
        <v>-0.26389905</v>
      </c>
      <c r="M20" s="4"/>
      <c r="N20" s="22"/>
      <c r="O20" s="22"/>
      <c r="P20" s="22"/>
      <c r="Q20" s="22"/>
      <c r="R20" s="22"/>
      <c r="S20" s="22"/>
      <c r="T20" s="22"/>
      <c r="U20" s="22"/>
      <c r="V20" s="23"/>
      <c r="W20" s="23"/>
      <c r="X20" s="23"/>
      <c r="Y20" s="23"/>
      <c r="Z20" s="23"/>
    </row>
    <row r="21" spans="1:12" ht="9.75" customHeight="1">
      <c r="A21" s="24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0.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0.5" customHeight="1">
      <c r="A23" s="25" t="s">
        <v>8</v>
      </c>
      <c r="B23" s="24"/>
      <c r="C23" s="24"/>
      <c r="D23" s="24"/>
      <c r="E23" s="24"/>
      <c r="F23" s="24"/>
      <c r="G23" s="24"/>
      <c r="H23" s="24"/>
      <c r="I23" s="24"/>
      <c r="J23" s="26"/>
      <c r="K23" s="26"/>
      <c r="L23" s="26"/>
    </row>
    <row r="24" spans="1:12" ht="10.5" customHeight="1">
      <c r="A24" s="151">
        <v>40193</v>
      </c>
      <c r="B24" s="152"/>
      <c r="C24" s="131"/>
      <c r="D24" s="24"/>
      <c r="E24" s="24"/>
      <c r="F24" s="24"/>
      <c r="G24" s="24"/>
      <c r="H24" s="24"/>
      <c r="I24" s="24"/>
      <c r="J24" s="26"/>
      <c r="K24" s="26"/>
      <c r="L24" s="26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6">
    <mergeCell ref="K7:K8"/>
    <mergeCell ref="A3:L3"/>
    <mergeCell ref="A4:L4"/>
    <mergeCell ref="A5:L5"/>
    <mergeCell ref="B6:C6"/>
    <mergeCell ref="E6:F6"/>
    <mergeCell ref="H6:I6"/>
    <mergeCell ref="K6:L6"/>
    <mergeCell ref="L7:L8"/>
    <mergeCell ref="B7:B8"/>
    <mergeCell ref="I7:I8"/>
    <mergeCell ref="E7:E8"/>
    <mergeCell ref="H7:H8"/>
    <mergeCell ref="A24:B24"/>
    <mergeCell ref="C7:C8"/>
    <mergeCell ref="F7:F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Z29"/>
  <sheetViews>
    <sheetView showGridLines="0" zoomScale="85" zoomScaleNormal="85" workbookViewId="0" topLeftCell="A1">
      <selection activeCell="A3" sqref="A3:L3"/>
    </sheetView>
  </sheetViews>
  <sheetFormatPr defaultColWidth="11.421875" defaultRowHeight="12.75"/>
  <cols>
    <col min="1" max="1" width="15.00390625" style="32" customWidth="1"/>
    <col min="2" max="3" width="7.7109375" style="32" customWidth="1"/>
    <col min="4" max="4" width="2.7109375" style="32" customWidth="1"/>
    <col min="5" max="6" width="7.7109375" style="32" customWidth="1"/>
    <col min="7" max="7" width="2.7109375" style="32" customWidth="1"/>
    <col min="8" max="9" width="7.7109375" style="32" customWidth="1"/>
    <col min="10" max="10" width="2.140625" style="66" customWidth="1"/>
    <col min="11" max="12" width="7.7109375" style="66" customWidth="1"/>
    <col min="13" max="13" width="7.8515625" style="67" customWidth="1"/>
    <col min="14" max="21" width="3.7109375" style="30" customWidth="1"/>
    <col min="22" max="22" width="3.28125" style="31" customWidth="1"/>
    <col min="23" max="26" width="11.421875" style="31" customWidth="1"/>
    <col min="27" max="16384" width="11.421875" style="32" customWidth="1"/>
  </cols>
  <sheetData>
    <row r="1" spans="1:13" ht="12.75">
      <c r="A1" s="27"/>
      <c r="B1" s="27"/>
      <c r="C1" s="27"/>
      <c r="D1" s="27"/>
      <c r="E1" s="27"/>
      <c r="F1" s="27"/>
      <c r="G1" s="27"/>
      <c r="H1" s="27"/>
      <c r="I1" s="27"/>
      <c r="J1" s="28"/>
      <c r="K1" s="28"/>
      <c r="L1" s="28"/>
      <c r="M1" s="29"/>
    </row>
    <row r="2" spans="1:26" s="36" customFormat="1" ht="11.25" customHeight="1" hidden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33"/>
      <c r="N2" s="34"/>
      <c r="O2" s="34"/>
      <c r="P2" s="34"/>
      <c r="Q2" s="34"/>
      <c r="R2" s="34"/>
      <c r="S2" s="34"/>
      <c r="T2" s="34"/>
      <c r="U2" s="34"/>
      <c r="V2" s="35"/>
      <c r="W2" s="35"/>
      <c r="X2" s="35"/>
      <c r="Y2" s="35"/>
      <c r="Z2" s="35"/>
    </row>
    <row r="3" spans="1:26" s="36" customFormat="1" ht="11.25" customHeight="1">
      <c r="A3" s="159" t="s">
        <v>167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33"/>
      <c r="N3" s="34"/>
      <c r="O3" s="34"/>
      <c r="P3" s="34"/>
      <c r="Q3" s="34"/>
      <c r="R3" s="34"/>
      <c r="S3" s="34"/>
      <c r="T3" s="34"/>
      <c r="U3" s="34"/>
      <c r="V3" s="35"/>
      <c r="W3" s="35"/>
      <c r="X3" s="35"/>
      <c r="Y3" s="35"/>
      <c r="Z3" s="35"/>
    </row>
    <row r="4" spans="1:26" s="36" customFormat="1" ht="11.25" customHeight="1">
      <c r="A4" s="160" t="s">
        <v>147</v>
      </c>
      <c r="B4" s="160"/>
      <c r="C4" s="160"/>
      <c r="D4" s="161"/>
      <c r="E4" s="160"/>
      <c r="F4" s="160"/>
      <c r="G4" s="160"/>
      <c r="H4" s="160"/>
      <c r="I4" s="160"/>
      <c r="J4" s="160"/>
      <c r="K4" s="160"/>
      <c r="L4" s="160"/>
      <c r="M4" s="33"/>
      <c r="N4" s="34"/>
      <c r="O4" s="34"/>
      <c r="P4" s="34"/>
      <c r="Q4" s="34"/>
      <c r="R4" s="34"/>
      <c r="S4" s="34"/>
      <c r="T4" s="34"/>
      <c r="U4" s="34"/>
      <c r="V4" s="35"/>
      <c r="W4" s="35"/>
      <c r="X4" s="35"/>
      <c r="Y4" s="35"/>
      <c r="Z4" s="35"/>
    </row>
    <row r="5" spans="1:26" s="43" customFormat="1" ht="26.25" customHeight="1">
      <c r="A5" s="37"/>
      <c r="B5" s="162" t="s">
        <v>0</v>
      </c>
      <c r="C5" s="162"/>
      <c r="D5" s="38"/>
      <c r="E5" s="162" t="s">
        <v>1</v>
      </c>
      <c r="F5" s="162"/>
      <c r="G5" s="38"/>
      <c r="H5" s="162" t="s">
        <v>2</v>
      </c>
      <c r="I5" s="162"/>
      <c r="J5" s="39"/>
      <c r="K5" s="162" t="s">
        <v>9</v>
      </c>
      <c r="L5" s="162"/>
      <c r="M5" s="40"/>
      <c r="N5" s="41"/>
      <c r="O5" s="41"/>
      <c r="P5" s="41"/>
      <c r="Q5" s="41"/>
      <c r="R5" s="41"/>
      <c r="S5" s="41"/>
      <c r="T5" s="41"/>
      <c r="U5" s="41"/>
      <c r="V5" s="42"/>
      <c r="W5" s="42"/>
      <c r="X5" s="42"/>
      <c r="Y5" s="42"/>
      <c r="Z5" s="42"/>
    </row>
    <row r="6" spans="1:26" s="36" customFormat="1" ht="12" customHeight="1">
      <c r="A6" s="11" t="s">
        <v>10</v>
      </c>
      <c r="B6" s="149" t="s">
        <v>165</v>
      </c>
      <c r="C6" s="163" t="s">
        <v>5</v>
      </c>
      <c r="D6" s="44"/>
      <c r="E6" s="149" t="s">
        <v>165</v>
      </c>
      <c r="F6" s="163" t="s">
        <v>5</v>
      </c>
      <c r="G6" s="44"/>
      <c r="H6" s="149" t="s">
        <v>165</v>
      </c>
      <c r="I6" s="163" t="s">
        <v>5</v>
      </c>
      <c r="J6" s="44"/>
      <c r="K6" s="149" t="s">
        <v>165</v>
      </c>
      <c r="L6" s="163" t="s">
        <v>5</v>
      </c>
      <c r="M6" s="45"/>
      <c r="N6" s="46"/>
      <c r="O6" s="46"/>
      <c r="P6" s="46"/>
      <c r="Q6" s="34"/>
      <c r="R6" s="34"/>
      <c r="S6" s="34"/>
      <c r="T6" s="34"/>
      <c r="U6" s="34"/>
      <c r="V6" s="35"/>
      <c r="W6" s="35"/>
      <c r="X6" s="35"/>
      <c r="Y6" s="35"/>
      <c r="Z6" s="35"/>
    </row>
    <row r="7" spans="1:26" s="36" customFormat="1" ht="12" customHeight="1">
      <c r="A7" s="47"/>
      <c r="B7" s="150"/>
      <c r="C7" s="164"/>
      <c r="D7" s="48"/>
      <c r="E7" s="150"/>
      <c r="F7" s="164"/>
      <c r="G7" s="48"/>
      <c r="H7" s="150"/>
      <c r="I7" s="164"/>
      <c r="J7" s="48"/>
      <c r="K7" s="150"/>
      <c r="L7" s="164"/>
      <c r="M7" s="45"/>
      <c r="N7" s="46"/>
      <c r="O7" s="46"/>
      <c r="P7" s="46"/>
      <c r="Q7" s="34"/>
      <c r="R7" s="34"/>
      <c r="S7" s="34"/>
      <c r="T7" s="34"/>
      <c r="U7" s="34"/>
      <c r="V7" s="35"/>
      <c r="W7" s="35"/>
      <c r="X7" s="35"/>
      <c r="Y7" s="35"/>
      <c r="Z7" s="35"/>
    </row>
    <row r="8" spans="1:26" s="56" customFormat="1" ht="14.25" customHeight="1">
      <c r="A8" s="49" t="s">
        <v>143</v>
      </c>
      <c r="B8" s="50">
        <v>-1.12031976</v>
      </c>
      <c r="C8" s="50">
        <v>-0.27957207</v>
      </c>
      <c r="D8" s="51"/>
      <c r="E8" s="51">
        <v>-0.12897788</v>
      </c>
      <c r="F8" s="51">
        <v>-0.25830868</v>
      </c>
      <c r="G8" s="51"/>
      <c r="H8" s="51">
        <v>-1.69569451</v>
      </c>
      <c r="I8" s="51">
        <v>-0.29213785</v>
      </c>
      <c r="J8" s="51"/>
      <c r="K8" s="51">
        <v>-0.52487379</v>
      </c>
      <c r="L8" s="51">
        <v>-0.26389905</v>
      </c>
      <c r="M8" s="52"/>
      <c r="N8" s="53"/>
      <c r="O8" s="53"/>
      <c r="P8" s="53"/>
      <c r="Q8" s="54"/>
      <c r="R8" s="54"/>
      <c r="S8" s="54"/>
      <c r="T8" s="54"/>
      <c r="U8" s="54"/>
      <c r="V8" s="55"/>
      <c r="W8" s="55"/>
      <c r="X8" s="55"/>
      <c r="Y8" s="55"/>
      <c r="Z8" s="55"/>
    </row>
    <row r="9" spans="1:26" s="36" customFormat="1" ht="14.25" customHeight="1">
      <c r="A9" s="57" t="s">
        <v>148</v>
      </c>
      <c r="B9" s="58">
        <v>-0.78263319</v>
      </c>
      <c r="C9" s="58">
        <v>-0.1794356</v>
      </c>
      <c r="D9" s="17"/>
      <c r="E9" s="17">
        <v>0.13022105</v>
      </c>
      <c r="F9" s="17">
        <v>-0.19157548</v>
      </c>
      <c r="G9" s="17"/>
      <c r="H9" s="17">
        <v>-1.18529384</v>
      </c>
      <c r="I9" s="17">
        <v>-0.17400844</v>
      </c>
      <c r="J9" s="17"/>
      <c r="K9" s="17">
        <v>0.23826127</v>
      </c>
      <c r="L9" s="17">
        <v>-0.14069407</v>
      </c>
      <c r="M9" s="45"/>
      <c r="N9" s="46"/>
      <c r="O9" s="46"/>
      <c r="P9" s="46"/>
      <c r="Q9" s="34"/>
      <c r="R9" s="34"/>
      <c r="S9" s="34"/>
      <c r="T9" s="34"/>
      <c r="U9" s="34"/>
      <c r="V9" s="35"/>
      <c r="W9" s="35"/>
      <c r="X9" s="35"/>
      <c r="Y9" s="35"/>
      <c r="Z9" s="35"/>
    </row>
    <row r="10" spans="1:26" s="36" customFormat="1" ht="14.25" customHeight="1">
      <c r="A10" s="57" t="s">
        <v>149</v>
      </c>
      <c r="B10" s="58">
        <v>1.29649415</v>
      </c>
      <c r="C10" s="58">
        <v>-0.03794655</v>
      </c>
      <c r="D10" s="17"/>
      <c r="E10" s="17">
        <v>2.26844953</v>
      </c>
      <c r="F10" s="17">
        <v>-0.04134541</v>
      </c>
      <c r="G10" s="17"/>
      <c r="H10" s="17">
        <v>1.01977909</v>
      </c>
      <c r="I10" s="17">
        <v>-0.0369669</v>
      </c>
      <c r="J10" s="17"/>
      <c r="K10" s="17">
        <v>2.034212</v>
      </c>
      <c r="L10" s="17">
        <v>-0.0419182</v>
      </c>
      <c r="M10" s="45"/>
      <c r="N10" s="46"/>
      <c r="O10" s="46"/>
      <c r="P10" s="46"/>
      <c r="Q10" s="34"/>
      <c r="R10" s="34"/>
      <c r="S10" s="34"/>
      <c r="T10" s="34"/>
      <c r="U10" s="34"/>
      <c r="V10" s="35"/>
      <c r="W10" s="35"/>
      <c r="X10" s="35"/>
      <c r="Y10" s="35"/>
      <c r="Z10" s="35"/>
    </row>
    <row r="11" spans="1:26" s="36" customFormat="1" ht="14.25" customHeight="1">
      <c r="A11" s="57" t="s">
        <v>150</v>
      </c>
      <c r="B11" s="58">
        <v>-1.93217473</v>
      </c>
      <c r="C11" s="58">
        <v>-0.37766952</v>
      </c>
      <c r="D11" s="17"/>
      <c r="E11" s="17">
        <v>-1.23329723</v>
      </c>
      <c r="F11" s="17">
        <v>-0.41566827</v>
      </c>
      <c r="G11" s="17"/>
      <c r="H11" s="17">
        <v>-2.19190764</v>
      </c>
      <c r="I11" s="17">
        <v>-0.36340166</v>
      </c>
      <c r="J11" s="17"/>
      <c r="K11" s="17">
        <v>-1.43184808</v>
      </c>
      <c r="L11" s="17">
        <v>-0.36705518</v>
      </c>
      <c r="M11" s="52"/>
      <c r="N11" s="46"/>
      <c r="O11" s="46"/>
      <c r="P11" s="46"/>
      <c r="Q11" s="34"/>
      <c r="R11" s="34"/>
      <c r="S11" s="34"/>
      <c r="T11" s="34"/>
      <c r="U11" s="34"/>
      <c r="V11" s="35"/>
      <c r="W11" s="35"/>
      <c r="X11" s="35"/>
      <c r="Y11" s="35"/>
      <c r="Z11" s="35"/>
    </row>
    <row r="12" spans="1:26" s="36" customFormat="1" ht="14.25" customHeight="1">
      <c r="A12" s="57" t="s">
        <v>151</v>
      </c>
      <c r="B12" s="58">
        <v>0.74770041</v>
      </c>
      <c r="C12" s="58">
        <v>-0.09394849</v>
      </c>
      <c r="D12" s="17"/>
      <c r="E12" s="17">
        <v>1.86874363</v>
      </c>
      <c r="F12" s="17">
        <v>-0.11404831</v>
      </c>
      <c r="G12" s="17"/>
      <c r="H12" s="17">
        <v>0.07009072</v>
      </c>
      <c r="I12" s="17">
        <v>-0.08157685</v>
      </c>
      <c r="J12" s="17"/>
      <c r="K12" s="17">
        <v>1.52987465</v>
      </c>
      <c r="L12" s="17">
        <v>-0.0872218</v>
      </c>
      <c r="M12" s="52"/>
      <c r="N12" s="46"/>
      <c r="O12" s="46"/>
      <c r="P12" s="46"/>
      <c r="Q12" s="34"/>
      <c r="R12" s="34"/>
      <c r="S12" s="34"/>
      <c r="T12" s="34"/>
      <c r="U12" s="34"/>
      <c r="V12" s="35"/>
      <c r="W12" s="35"/>
      <c r="X12" s="35"/>
      <c r="Y12" s="35"/>
      <c r="Z12" s="35"/>
    </row>
    <row r="13" spans="1:26" s="36" customFormat="1" ht="14.25" customHeight="1">
      <c r="A13" s="57" t="s">
        <v>152</v>
      </c>
      <c r="B13" s="58">
        <v>-0.87506313</v>
      </c>
      <c r="C13" s="58">
        <v>-0.44676892</v>
      </c>
      <c r="D13" s="17"/>
      <c r="E13" s="17">
        <v>-0.2275455</v>
      </c>
      <c r="F13" s="17">
        <v>-0.34633355</v>
      </c>
      <c r="G13" s="17"/>
      <c r="H13" s="17">
        <v>-1.36072174</v>
      </c>
      <c r="I13" s="17">
        <v>-0.52282921</v>
      </c>
      <c r="J13" s="17"/>
      <c r="K13" s="17">
        <v>-0.48980076</v>
      </c>
      <c r="L13" s="17">
        <v>-0.40274771</v>
      </c>
      <c r="M13" s="52"/>
      <c r="N13" s="46"/>
      <c r="O13" s="46"/>
      <c r="P13" s="46"/>
      <c r="Q13" s="34"/>
      <c r="R13" s="34"/>
      <c r="S13" s="34"/>
      <c r="T13" s="34"/>
      <c r="U13" s="34"/>
      <c r="V13" s="35"/>
      <c r="W13" s="35"/>
      <c r="X13" s="35"/>
      <c r="Y13" s="35"/>
      <c r="Z13" s="35"/>
    </row>
    <row r="14" spans="1:26" s="36" customFormat="1" ht="14.25" customHeight="1">
      <c r="A14" s="57" t="s">
        <v>153</v>
      </c>
      <c r="B14" s="58">
        <v>1.20477193</v>
      </c>
      <c r="C14" s="58">
        <v>-0.24158981</v>
      </c>
      <c r="D14" s="17"/>
      <c r="E14" s="17">
        <v>1.24160913</v>
      </c>
      <c r="F14" s="17">
        <v>-0.23680871</v>
      </c>
      <c r="G14" s="17"/>
      <c r="H14" s="17">
        <v>-0.31266909</v>
      </c>
      <c r="I14" s="17">
        <v>-0.44119804</v>
      </c>
      <c r="J14" s="17"/>
      <c r="K14" s="17">
        <v>-0.11362732</v>
      </c>
      <c r="L14" s="17">
        <v>-0.42313214</v>
      </c>
      <c r="M14" s="52"/>
      <c r="N14" s="46"/>
      <c r="O14" s="46"/>
      <c r="P14" s="46"/>
      <c r="Q14" s="34"/>
      <c r="R14" s="34"/>
      <c r="S14" s="34"/>
      <c r="T14" s="34"/>
      <c r="U14" s="34"/>
      <c r="V14" s="35"/>
      <c r="W14" s="35"/>
      <c r="X14" s="35"/>
      <c r="Y14" s="35"/>
      <c r="Z14" s="35"/>
    </row>
    <row r="15" spans="1:26" s="36" customFormat="1" ht="14.25" customHeight="1">
      <c r="A15" s="57" t="s">
        <v>154</v>
      </c>
      <c r="B15" s="58">
        <v>-0.44611505</v>
      </c>
      <c r="C15" s="58">
        <v>-0.51171156</v>
      </c>
      <c r="D15" s="17"/>
      <c r="E15" s="17">
        <v>-0.15975056</v>
      </c>
      <c r="F15" s="17">
        <v>-0.47486791</v>
      </c>
      <c r="G15" s="17"/>
      <c r="H15" s="17">
        <v>-1.72184086</v>
      </c>
      <c r="I15" s="17">
        <v>-0.67811456</v>
      </c>
      <c r="J15" s="17"/>
      <c r="K15" s="17">
        <v>-0.21519248</v>
      </c>
      <c r="L15" s="17">
        <v>-0.53447623</v>
      </c>
      <c r="M15" s="52"/>
      <c r="N15" s="46"/>
      <c r="O15" s="46"/>
      <c r="P15" s="46"/>
      <c r="Q15" s="34"/>
      <c r="R15" s="34"/>
      <c r="S15" s="34"/>
      <c r="T15" s="34"/>
      <c r="U15" s="34"/>
      <c r="V15" s="35"/>
      <c r="W15" s="35"/>
      <c r="X15" s="35"/>
      <c r="Y15" s="35"/>
      <c r="Z15" s="35"/>
    </row>
    <row r="16" spans="1:26" s="36" customFormat="1" ht="14.25" customHeight="1">
      <c r="A16" s="57" t="s">
        <v>155</v>
      </c>
      <c r="B16" s="58">
        <v>0.91646126</v>
      </c>
      <c r="C16" s="58">
        <v>-0.0605717</v>
      </c>
      <c r="D16" s="17"/>
      <c r="E16" s="17">
        <v>1.8783789</v>
      </c>
      <c r="F16" s="17">
        <v>-0.06197012</v>
      </c>
      <c r="G16" s="17"/>
      <c r="H16" s="17">
        <v>0.23568855</v>
      </c>
      <c r="I16" s="17">
        <v>-0.05956575</v>
      </c>
      <c r="J16" s="17"/>
      <c r="K16" s="17">
        <v>1.59253952</v>
      </c>
      <c r="L16" s="17">
        <v>-0.0697224</v>
      </c>
      <c r="M16" s="52"/>
      <c r="N16" s="46"/>
      <c r="O16" s="46"/>
      <c r="P16" s="46"/>
      <c r="Q16" s="34"/>
      <c r="R16" s="34"/>
      <c r="S16" s="34"/>
      <c r="T16" s="34"/>
      <c r="U16" s="34"/>
      <c r="V16" s="35"/>
      <c r="W16" s="35"/>
      <c r="X16" s="35"/>
      <c r="Y16" s="35"/>
      <c r="Z16" s="35"/>
    </row>
    <row r="17" spans="1:26" s="36" customFormat="1" ht="14.25" customHeight="1">
      <c r="A17" s="57" t="s">
        <v>156</v>
      </c>
      <c r="B17" s="58">
        <v>1.50583377</v>
      </c>
      <c r="C17" s="58">
        <v>-0.00190717</v>
      </c>
      <c r="D17" s="17"/>
      <c r="E17" s="17">
        <v>1.88737051</v>
      </c>
      <c r="F17" s="17">
        <v>0.01075853</v>
      </c>
      <c r="G17" s="17"/>
      <c r="H17" s="17">
        <v>0.58379942</v>
      </c>
      <c r="I17" s="17">
        <v>-0.03289863</v>
      </c>
      <c r="J17" s="17"/>
      <c r="K17" s="17">
        <v>1.9299507</v>
      </c>
      <c r="L17" s="17">
        <v>-0.00506706</v>
      </c>
      <c r="M17" s="52"/>
      <c r="N17" s="46"/>
      <c r="O17" s="46"/>
      <c r="P17" s="46"/>
      <c r="Q17" s="34"/>
      <c r="R17" s="34"/>
      <c r="S17" s="34"/>
      <c r="T17" s="34"/>
      <c r="U17" s="34"/>
      <c r="V17" s="35"/>
      <c r="W17" s="35"/>
      <c r="X17" s="35"/>
      <c r="Y17" s="35"/>
      <c r="Z17" s="35"/>
    </row>
    <row r="18" spans="1:26" s="36" customFormat="1" ht="14.25" customHeight="1">
      <c r="A18" s="57" t="s">
        <v>157</v>
      </c>
      <c r="B18" s="58">
        <v>3.32473426</v>
      </c>
      <c r="C18" s="58">
        <v>-0.05636965</v>
      </c>
      <c r="D18" s="17"/>
      <c r="E18" s="17">
        <v>3.43787555</v>
      </c>
      <c r="F18" s="17">
        <v>-0.04709565</v>
      </c>
      <c r="G18" s="17"/>
      <c r="H18" s="17">
        <v>2.75079355</v>
      </c>
      <c r="I18" s="17">
        <v>-0.1037022</v>
      </c>
      <c r="J18" s="17"/>
      <c r="K18" s="17">
        <v>3.50593663</v>
      </c>
      <c r="L18" s="17">
        <v>-0.05263617</v>
      </c>
      <c r="M18" s="52"/>
      <c r="N18" s="46"/>
      <c r="O18" s="46"/>
      <c r="P18" s="46"/>
      <c r="Q18" s="34"/>
      <c r="R18" s="34"/>
      <c r="S18" s="34"/>
      <c r="T18" s="34"/>
      <c r="U18" s="34"/>
      <c r="V18" s="35"/>
      <c r="W18" s="35"/>
      <c r="X18" s="35"/>
      <c r="Y18" s="35"/>
      <c r="Z18" s="35"/>
    </row>
    <row r="19" spans="1:26" s="36" customFormat="1" ht="14.25" customHeight="1">
      <c r="A19" s="57" t="s">
        <v>158</v>
      </c>
      <c r="B19" s="58">
        <v>-0.42048342</v>
      </c>
      <c r="C19" s="58">
        <v>-0.06021119</v>
      </c>
      <c r="D19" s="17"/>
      <c r="E19" s="17">
        <v>0.44686313</v>
      </c>
      <c r="F19" s="17">
        <v>-0.06279526</v>
      </c>
      <c r="G19" s="17"/>
      <c r="H19" s="17">
        <v>-1.36160223</v>
      </c>
      <c r="I19" s="17">
        <v>-0.05735582</v>
      </c>
      <c r="J19" s="17"/>
      <c r="K19" s="17">
        <v>0.51456066</v>
      </c>
      <c r="L19" s="17">
        <v>-0.03314228</v>
      </c>
      <c r="M19" s="52"/>
      <c r="N19" s="46"/>
      <c r="O19" s="46"/>
      <c r="P19" s="46"/>
      <c r="Q19" s="34"/>
      <c r="R19" s="34"/>
      <c r="S19" s="34"/>
      <c r="T19" s="34"/>
      <c r="U19" s="34"/>
      <c r="V19" s="35"/>
      <c r="W19" s="35"/>
      <c r="X19" s="35"/>
      <c r="Y19" s="35"/>
      <c r="Z19" s="35"/>
    </row>
    <row r="20" spans="1:26" s="36" customFormat="1" ht="14.25" customHeight="1">
      <c r="A20" s="57" t="s">
        <v>159</v>
      </c>
      <c r="B20" s="58">
        <v>0.1730747</v>
      </c>
      <c r="C20" s="58">
        <v>-0.16303744</v>
      </c>
      <c r="D20" s="17"/>
      <c r="E20" s="17">
        <v>0.81867884</v>
      </c>
      <c r="F20" s="17">
        <v>-0.19827479</v>
      </c>
      <c r="G20" s="17"/>
      <c r="H20" s="17">
        <v>-0.59505578</v>
      </c>
      <c r="I20" s="17">
        <v>-0.12048314</v>
      </c>
      <c r="J20" s="17"/>
      <c r="K20" s="17">
        <v>0.65132906</v>
      </c>
      <c r="L20" s="17">
        <v>-0.14764233</v>
      </c>
      <c r="M20" s="52"/>
      <c r="N20" s="46"/>
      <c r="O20" s="46"/>
      <c r="P20" s="46"/>
      <c r="Q20" s="34"/>
      <c r="R20" s="34"/>
      <c r="S20" s="34"/>
      <c r="T20" s="34"/>
      <c r="U20" s="34"/>
      <c r="V20" s="35"/>
      <c r="W20" s="35"/>
      <c r="X20" s="35"/>
      <c r="Y20" s="35"/>
      <c r="Z20" s="35"/>
    </row>
    <row r="21" spans="1:26" s="36" customFormat="1" ht="14.25" customHeight="1">
      <c r="A21" s="57" t="s">
        <v>160</v>
      </c>
      <c r="B21" s="58">
        <v>-1.33704936</v>
      </c>
      <c r="C21" s="58">
        <v>-0.14827999</v>
      </c>
      <c r="D21" s="17"/>
      <c r="E21" s="17">
        <v>-0.80060003</v>
      </c>
      <c r="F21" s="17">
        <v>-0.1141427</v>
      </c>
      <c r="G21" s="17"/>
      <c r="H21" s="17">
        <v>-1.54272517</v>
      </c>
      <c r="I21" s="17">
        <v>-0.16146072</v>
      </c>
      <c r="J21" s="17"/>
      <c r="K21" s="17">
        <v>-0.64745188</v>
      </c>
      <c r="L21" s="17">
        <v>-0.13310653</v>
      </c>
      <c r="M21" s="52"/>
      <c r="N21" s="46"/>
      <c r="O21" s="46"/>
      <c r="P21" s="46"/>
      <c r="Q21" s="34"/>
      <c r="R21" s="34"/>
      <c r="S21" s="34"/>
      <c r="T21" s="34"/>
      <c r="U21" s="34"/>
      <c r="V21" s="35"/>
      <c r="W21" s="35"/>
      <c r="X21" s="35"/>
      <c r="Y21" s="35"/>
      <c r="Z21" s="35"/>
    </row>
    <row r="22" spans="1:26" s="36" customFormat="1" ht="14.25" customHeight="1">
      <c r="A22" s="57" t="s">
        <v>161</v>
      </c>
      <c r="B22" s="58">
        <v>-1.54520657</v>
      </c>
      <c r="C22" s="58">
        <v>-0.23206554</v>
      </c>
      <c r="D22" s="17"/>
      <c r="E22" s="17">
        <v>-0.90422785</v>
      </c>
      <c r="F22" s="17">
        <v>-0.17876507</v>
      </c>
      <c r="G22" s="17"/>
      <c r="H22" s="17">
        <v>-2.8561888</v>
      </c>
      <c r="I22" s="17">
        <v>-0.3430875</v>
      </c>
      <c r="J22" s="17"/>
      <c r="K22" s="17">
        <v>-0.9457392</v>
      </c>
      <c r="L22" s="17">
        <v>-0.1917898</v>
      </c>
      <c r="M22" s="52"/>
      <c r="N22" s="46"/>
      <c r="O22" s="46"/>
      <c r="P22" s="46"/>
      <c r="Q22" s="34"/>
      <c r="R22" s="34"/>
      <c r="S22" s="34"/>
      <c r="T22" s="34"/>
      <c r="U22" s="34"/>
      <c r="V22" s="35"/>
      <c r="W22" s="35"/>
      <c r="X22" s="35"/>
      <c r="Y22" s="35"/>
      <c r="Z22" s="35"/>
    </row>
    <row r="23" spans="1:26" s="36" customFormat="1" ht="14.25" customHeight="1">
      <c r="A23" s="57" t="s">
        <v>162</v>
      </c>
      <c r="B23" s="58">
        <v>-1.0099463</v>
      </c>
      <c r="C23" s="58">
        <v>-0.25375739</v>
      </c>
      <c r="D23" s="17"/>
      <c r="E23" s="17">
        <v>-0.11898327</v>
      </c>
      <c r="F23" s="17">
        <v>-0.1815676</v>
      </c>
      <c r="G23" s="17"/>
      <c r="H23" s="17">
        <v>-1.69984968</v>
      </c>
      <c r="I23" s="17">
        <v>-0.31048206</v>
      </c>
      <c r="J23" s="17"/>
      <c r="K23" s="17">
        <v>-0.62997843</v>
      </c>
      <c r="L23" s="17">
        <v>-0.22030261</v>
      </c>
      <c r="M23" s="52"/>
      <c r="N23" s="46"/>
      <c r="O23" s="46"/>
      <c r="P23" s="46"/>
      <c r="Q23" s="34"/>
      <c r="R23" s="34"/>
      <c r="S23" s="34"/>
      <c r="T23" s="34"/>
      <c r="U23" s="34"/>
      <c r="V23" s="35"/>
      <c r="W23" s="35"/>
      <c r="X23" s="35"/>
      <c r="Y23" s="35"/>
      <c r="Z23" s="35"/>
    </row>
    <row r="24" spans="1:26" s="65" customFormat="1" ht="11.25">
      <c r="A24" s="59" t="s">
        <v>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  <c r="N24" s="62"/>
      <c r="O24" s="62"/>
      <c r="P24" s="62"/>
      <c r="Q24" s="63"/>
      <c r="R24" s="63"/>
      <c r="S24" s="63"/>
      <c r="T24" s="63"/>
      <c r="U24" s="63"/>
      <c r="V24" s="64"/>
      <c r="W24" s="64"/>
      <c r="X24" s="64"/>
      <c r="Y24" s="64"/>
      <c r="Z24" s="64"/>
    </row>
    <row r="25" spans="1:13" ht="14.25" customHeight="1">
      <c r="A25" s="151">
        <v>40193</v>
      </c>
      <c r="B25" s="152"/>
      <c r="C25" s="131"/>
      <c r="D25" s="27"/>
      <c r="E25" s="27"/>
      <c r="F25" s="27"/>
      <c r="G25" s="27"/>
      <c r="H25" s="27"/>
      <c r="I25" s="27"/>
      <c r="J25" s="27"/>
      <c r="K25" s="27"/>
      <c r="L25" s="27"/>
      <c r="M25" s="29"/>
    </row>
    <row r="26" spans="1:13" ht="14.25" customHeight="1">
      <c r="A26" s="27"/>
      <c r="B26" s="27"/>
      <c r="C26" s="27"/>
      <c r="D26" s="27"/>
      <c r="E26" s="27"/>
      <c r="F26" s="27"/>
      <c r="G26" s="27"/>
      <c r="H26" s="27"/>
      <c r="I26" s="27"/>
      <c r="J26" s="28"/>
      <c r="K26" s="28"/>
      <c r="L26" s="28"/>
      <c r="M26" s="29"/>
    </row>
    <row r="27" ht="14.25" customHeight="1"/>
    <row r="28" ht="14.25" customHeight="1"/>
    <row r="29" ht="14.25" customHeight="1">
      <c r="A29" s="127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6">
    <mergeCell ref="F6:F7"/>
    <mergeCell ref="L6:L7"/>
    <mergeCell ref="I6:I7"/>
    <mergeCell ref="B6:B7"/>
    <mergeCell ref="E6:E7"/>
    <mergeCell ref="H6:H7"/>
    <mergeCell ref="A25:B25"/>
    <mergeCell ref="K6:K7"/>
    <mergeCell ref="A2:L2"/>
    <mergeCell ref="A3:L3"/>
    <mergeCell ref="A4:L4"/>
    <mergeCell ref="B5:C5"/>
    <mergeCell ref="E5:F5"/>
    <mergeCell ref="H5:I5"/>
    <mergeCell ref="K5:L5"/>
    <mergeCell ref="C6:C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J19"/>
  <sheetViews>
    <sheetView showGridLines="0" zoomScale="120" zoomScaleNormal="120" workbookViewId="0" topLeftCell="A1">
      <selection activeCell="A3" sqref="A3:J3"/>
    </sheetView>
  </sheetViews>
  <sheetFormatPr defaultColWidth="11.421875" defaultRowHeight="12.75"/>
  <cols>
    <col min="1" max="1" width="17.28125" style="32" customWidth="1"/>
    <col min="2" max="2" width="10.8515625" style="32" customWidth="1"/>
    <col min="3" max="4" width="8.00390625" style="32" customWidth="1"/>
    <col min="5" max="5" width="1.1484375" style="32" customWidth="1"/>
    <col min="6" max="7" width="8.00390625" style="32" customWidth="1"/>
    <col min="8" max="8" width="1.1484375" style="32" customWidth="1"/>
    <col min="9" max="10" width="8.00390625" style="32" customWidth="1"/>
    <col min="11" max="16384" width="11.421875" style="32" customWidth="1"/>
  </cols>
  <sheetData>
    <row r="1" spans="1:10" ht="12.7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s="36" customFormat="1" ht="11.25" customHeight="1" hidden="1">
      <c r="A2" s="154"/>
      <c r="B2" s="154"/>
      <c r="C2" s="154"/>
      <c r="D2" s="154"/>
      <c r="E2" s="154"/>
      <c r="F2" s="154"/>
      <c r="G2" s="154"/>
      <c r="H2" s="154"/>
      <c r="I2" s="154"/>
      <c r="J2" s="154"/>
    </row>
    <row r="3" spans="1:10" s="36" customFormat="1" ht="11.25" customHeight="1">
      <c r="A3" s="154" t="s">
        <v>168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6" customFormat="1" ht="11.25" customHeight="1">
      <c r="A4" s="7" t="s">
        <v>11</v>
      </c>
      <c r="B4" s="7"/>
      <c r="C4" s="7"/>
      <c r="D4" s="7"/>
      <c r="E4" s="7"/>
      <c r="F4" s="7"/>
      <c r="G4" s="7"/>
      <c r="H4" s="7"/>
      <c r="I4" s="7"/>
      <c r="J4" s="7"/>
    </row>
    <row r="5" spans="1:10" s="36" customFormat="1" ht="11.25" customHeight="1">
      <c r="A5" s="155" t="s">
        <v>147</v>
      </c>
      <c r="B5" s="155"/>
      <c r="C5" s="155"/>
      <c r="D5" s="155"/>
      <c r="E5" s="156"/>
      <c r="F5" s="155"/>
      <c r="G5" s="155"/>
      <c r="H5" s="155"/>
      <c r="I5" s="155"/>
      <c r="J5" s="155"/>
    </row>
    <row r="6" spans="1:10" s="68" customFormat="1" ht="31.5" customHeight="1">
      <c r="A6" s="149" t="s">
        <v>12</v>
      </c>
      <c r="B6" s="140" t="s">
        <v>13</v>
      </c>
      <c r="C6" s="139" t="s">
        <v>14</v>
      </c>
      <c r="D6" s="139"/>
      <c r="E6" s="12"/>
      <c r="F6" s="139" t="s">
        <v>15</v>
      </c>
      <c r="G6" s="139"/>
      <c r="H6" s="12"/>
      <c r="I6" s="139" t="s">
        <v>16</v>
      </c>
      <c r="J6" s="139"/>
    </row>
    <row r="7" spans="1:10" s="36" customFormat="1" ht="12" customHeight="1">
      <c r="A7" s="138"/>
      <c r="B7" s="141"/>
      <c r="C7" s="149" t="s">
        <v>165</v>
      </c>
      <c r="D7" s="147" t="s">
        <v>5</v>
      </c>
      <c r="E7" s="13"/>
      <c r="F7" s="149" t="s">
        <v>165</v>
      </c>
      <c r="G7" s="147" t="s">
        <v>5</v>
      </c>
      <c r="H7" s="13"/>
      <c r="I7" s="149" t="s">
        <v>165</v>
      </c>
      <c r="J7" s="147" t="s">
        <v>5</v>
      </c>
    </row>
    <row r="8" spans="1:10" s="36" customFormat="1" ht="12" customHeight="1">
      <c r="A8" s="150"/>
      <c r="B8" s="142"/>
      <c r="C8" s="150"/>
      <c r="D8" s="148"/>
      <c r="E8" s="15"/>
      <c r="F8" s="150"/>
      <c r="G8" s="148"/>
      <c r="H8" s="15"/>
      <c r="I8" s="150"/>
      <c r="J8" s="148"/>
    </row>
    <row r="9" spans="1:10" s="36" customFormat="1" ht="16.5" customHeight="1">
      <c r="A9" s="11" t="s">
        <v>21</v>
      </c>
      <c r="B9" s="70">
        <v>66.05241161</v>
      </c>
      <c r="C9" s="70">
        <v>-4.10654006</v>
      </c>
      <c r="D9" s="70">
        <v>-0.40006827</v>
      </c>
      <c r="E9" s="71"/>
      <c r="F9" s="72">
        <v>-2.77</v>
      </c>
      <c r="G9" s="72">
        <v>-0.26</v>
      </c>
      <c r="H9" s="73"/>
      <c r="I9" s="17">
        <v>247.56264408</v>
      </c>
      <c r="J9" s="17">
        <v>93.84224612</v>
      </c>
    </row>
    <row r="10" spans="1:10" s="36" customFormat="1" ht="16.5" customHeight="1">
      <c r="A10" s="11" t="s">
        <v>22</v>
      </c>
      <c r="B10" s="70">
        <v>28.50565764</v>
      </c>
      <c r="C10" s="70">
        <v>6.07741945</v>
      </c>
      <c r="D10" s="70">
        <v>0.00444937</v>
      </c>
      <c r="E10" s="71"/>
      <c r="F10" s="72">
        <v>1.64</v>
      </c>
      <c r="G10" s="72">
        <v>0</v>
      </c>
      <c r="H10" s="73"/>
      <c r="I10" s="17">
        <v>-146.5661152</v>
      </c>
      <c r="J10" s="17">
        <v>-0.45998157</v>
      </c>
    </row>
    <row r="11" spans="1:10" s="36" customFormat="1" ht="16.5" customHeight="1">
      <c r="A11" s="11" t="s">
        <v>23</v>
      </c>
      <c r="B11" s="70">
        <v>5.44193075</v>
      </c>
      <c r="C11" s="70">
        <v>0.20509965</v>
      </c>
      <c r="D11" s="70">
        <v>-0.33520547</v>
      </c>
      <c r="E11" s="71"/>
      <c r="F11" s="72">
        <v>0.01</v>
      </c>
      <c r="G11" s="72">
        <v>-0.02</v>
      </c>
      <c r="H11" s="73"/>
      <c r="I11" s="17">
        <v>-0.99652888</v>
      </c>
      <c r="J11" s="17">
        <v>6.61773546</v>
      </c>
    </row>
    <row r="12" spans="1:10" s="56" customFormat="1" ht="16.5" customHeight="1">
      <c r="A12" s="11" t="s">
        <v>24</v>
      </c>
      <c r="B12" s="50">
        <v>100</v>
      </c>
      <c r="C12" s="50">
        <v>-1.12031976</v>
      </c>
      <c r="D12" s="50">
        <v>-0.27957207</v>
      </c>
      <c r="E12" s="74"/>
      <c r="F12" s="75">
        <v>-1.12</v>
      </c>
      <c r="G12" s="75">
        <v>-0.28</v>
      </c>
      <c r="H12" s="76"/>
      <c r="I12" s="77">
        <v>100</v>
      </c>
      <c r="J12" s="77">
        <v>100</v>
      </c>
    </row>
    <row r="13" spans="1:10" s="36" customFormat="1" ht="12">
      <c r="A13" s="78" t="s">
        <v>6</v>
      </c>
      <c r="B13" s="59"/>
      <c r="C13" s="60"/>
      <c r="D13" s="60"/>
      <c r="E13" s="60"/>
      <c r="F13" s="60"/>
      <c r="G13" s="60"/>
      <c r="H13" s="60"/>
      <c r="I13" s="60"/>
      <c r="J13" s="60"/>
    </row>
    <row r="14" spans="1:10" s="81" customFormat="1" ht="14.25" customHeight="1">
      <c r="A14" s="165">
        <v>40193</v>
      </c>
      <c r="B14" s="166"/>
      <c r="C14" s="79"/>
      <c r="D14" s="79"/>
      <c r="E14" s="79"/>
      <c r="F14" s="80">
        <f>IF(ROUND(D12,2)&lt;&gt;ROUND(G12,2),CONCATENATE("Error ",ROUND(D12-G12,2)),"")</f>
      </c>
      <c r="G14" s="80"/>
      <c r="H14" s="79"/>
      <c r="I14" s="80">
        <f>IF(J12/1&lt;&gt;100,CONCATENATE("Error ",ROUND(J12-100,2)),"")</f>
      </c>
      <c r="J14" s="80"/>
    </row>
    <row r="15" spans="1:10" s="36" customFormat="1" ht="14.25" customHeight="1">
      <c r="A15" s="65"/>
      <c r="F15" s="82"/>
      <c r="G15" s="82"/>
      <c r="I15" s="83"/>
      <c r="J15" s="83"/>
    </row>
    <row r="16" ht="14.25" customHeight="1"/>
    <row r="17" ht="14.25" customHeight="1"/>
    <row r="18" ht="14.25" customHeight="1"/>
    <row r="19" spans="9:10" ht="14.25" customHeight="1">
      <c r="I19" s="128"/>
      <c r="J19" s="128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5">
    <mergeCell ref="A2:J2"/>
    <mergeCell ref="A3:J3"/>
    <mergeCell ref="A5:J5"/>
    <mergeCell ref="C6:D6"/>
    <mergeCell ref="F6:G6"/>
    <mergeCell ref="I6:J6"/>
    <mergeCell ref="B6:B8"/>
    <mergeCell ref="J7:J8"/>
    <mergeCell ref="F7:F8"/>
    <mergeCell ref="G7:G8"/>
    <mergeCell ref="I7:I8"/>
    <mergeCell ref="A14:B14"/>
    <mergeCell ref="A6:A8"/>
    <mergeCell ref="C7:C8"/>
    <mergeCell ref="D7:D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M2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28125" style="32" customWidth="1"/>
    <col min="2" max="2" width="8.00390625" style="32" customWidth="1"/>
    <col min="3" max="3" width="7.57421875" style="32" customWidth="1"/>
    <col min="4" max="4" width="6.57421875" style="32" customWidth="1"/>
    <col min="5" max="5" width="2.57421875" style="32" customWidth="1"/>
    <col min="6" max="7" width="8.57421875" style="32" customWidth="1"/>
    <col min="8" max="8" width="1.1484375" style="32" customWidth="1"/>
    <col min="9" max="10" width="8.57421875" style="32" customWidth="1"/>
    <col min="11" max="11" width="1.1484375" style="32" customWidth="1"/>
    <col min="12" max="13" width="8.57421875" style="32" customWidth="1"/>
    <col min="14" max="14" width="7.8515625" style="32" customWidth="1"/>
    <col min="15" max="44" width="7.421875" style="32" customWidth="1"/>
    <col min="45" max="16384" width="11.421875" style="32" customWidth="1"/>
  </cols>
  <sheetData>
    <row r="1" spans="1:13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36" customFormat="1" ht="11.25" customHeight="1">
      <c r="A2" s="173" t="s">
        <v>171</v>
      </c>
      <c r="B2" s="173"/>
      <c r="C2" s="173"/>
      <c r="D2" s="173"/>
      <c r="E2" s="173"/>
      <c r="F2" s="173"/>
      <c r="G2" s="173"/>
      <c r="H2" s="173"/>
      <c r="I2" s="173"/>
      <c r="J2" s="173"/>
      <c r="K2" s="136"/>
      <c r="L2" s="136"/>
      <c r="M2" s="136"/>
    </row>
    <row r="3" spans="1:13" s="36" customFormat="1" ht="11.25" customHeight="1">
      <c r="A3" s="173" t="s">
        <v>11</v>
      </c>
      <c r="B3" s="173"/>
      <c r="C3" s="173"/>
      <c r="D3" s="173"/>
      <c r="E3" s="173"/>
      <c r="F3" s="173"/>
      <c r="G3" s="173"/>
      <c r="H3" s="173"/>
      <c r="I3" s="173"/>
      <c r="J3" s="173"/>
      <c r="K3" s="136"/>
      <c r="L3" s="136"/>
      <c r="M3" s="136"/>
    </row>
    <row r="4" spans="1:13" s="36" customFormat="1" ht="11.25" customHeight="1">
      <c r="A4" s="174" t="s">
        <v>147</v>
      </c>
      <c r="B4" s="174"/>
      <c r="C4" s="174"/>
      <c r="D4" s="175"/>
      <c r="E4" s="174"/>
      <c r="F4" s="174"/>
      <c r="G4" s="174"/>
      <c r="H4" s="174"/>
      <c r="I4" s="174"/>
      <c r="J4" s="174"/>
      <c r="K4" s="132"/>
      <c r="L4" s="132"/>
      <c r="M4" s="132"/>
    </row>
    <row r="5" spans="1:13" s="87" customFormat="1" ht="11.25" customHeight="1">
      <c r="A5" s="140" t="s">
        <v>12</v>
      </c>
      <c r="B5" s="84"/>
      <c r="C5" s="84"/>
      <c r="D5" s="84"/>
      <c r="E5" s="85"/>
      <c r="F5" s="86" t="s">
        <v>17</v>
      </c>
      <c r="G5" s="86"/>
      <c r="H5" s="86"/>
      <c r="I5" s="86"/>
      <c r="J5" s="86"/>
      <c r="K5" s="86"/>
      <c r="L5" s="86"/>
      <c r="M5" s="86"/>
    </row>
    <row r="6" spans="1:13" s="68" customFormat="1" ht="33.75" customHeight="1">
      <c r="A6" s="141"/>
      <c r="B6" s="139" t="s">
        <v>0</v>
      </c>
      <c r="C6" s="139"/>
      <c r="D6" s="139"/>
      <c r="E6" s="12"/>
      <c r="F6" s="88" t="s">
        <v>18</v>
      </c>
      <c r="G6" s="88"/>
      <c r="H6" s="12"/>
      <c r="I6" s="88" t="s">
        <v>19</v>
      </c>
      <c r="J6" s="88"/>
      <c r="K6" s="12"/>
      <c r="L6" s="88" t="s">
        <v>20</v>
      </c>
      <c r="M6" s="88"/>
    </row>
    <row r="7" spans="1:13" s="87" customFormat="1" ht="12" customHeight="1">
      <c r="A7" s="141"/>
      <c r="B7" s="147" t="s">
        <v>5</v>
      </c>
      <c r="C7" s="146" t="s">
        <v>165</v>
      </c>
      <c r="D7" s="134" t="s">
        <v>172</v>
      </c>
      <c r="E7" s="137"/>
      <c r="F7" s="147" t="s">
        <v>5</v>
      </c>
      <c r="G7" s="146" t="s">
        <v>165</v>
      </c>
      <c r="H7" s="144"/>
      <c r="I7" s="147" t="s">
        <v>5</v>
      </c>
      <c r="J7" s="146" t="s">
        <v>165</v>
      </c>
      <c r="K7" s="141"/>
      <c r="L7" s="140" t="s">
        <v>5</v>
      </c>
      <c r="M7" s="149" t="s">
        <v>165</v>
      </c>
    </row>
    <row r="8" spans="1:13" s="87" customFormat="1" ht="12" customHeight="1">
      <c r="A8" s="142"/>
      <c r="B8" s="148"/>
      <c r="C8" s="172"/>
      <c r="D8" s="135" t="s">
        <v>173</v>
      </c>
      <c r="E8" s="135"/>
      <c r="F8" s="148"/>
      <c r="G8" s="145"/>
      <c r="H8" s="145"/>
      <c r="I8" s="145"/>
      <c r="J8" s="172"/>
      <c r="K8" s="142"/>
      <c r="L8" s="142"/>
      <c r="M8" s="150"/>
    </row>
    <row r="9" spans="1:13" s="87" customFormat="1" ht="12.75">
      <c r="A9" s="69"/>
      <c r="B9" s="69"/>
      <c r="C9" s="69"/>
      <c r="D9" s="69"/>
      <c r="E9" s="69"/>
      <c r="F9" s="167" t="s">
        <v>14</v>
      </c>
      <c r="G9" s="168"/>
      <c r="H9" s="168"/>
      <c r="I9" s="168"/>
      <c r="J9" s="168"/>
      <c r="K9" s="168"/>
      <c r="L9" s="168"/>
      <c r="M9" s="168"/>
    </row>
    <row r="10" spans="1:13" s="36" customFormat="1" ht="16.5" customHeight="1">
      <c r="A10" s="11" t="s">
        <v>21</v>
      </c>
      <c r="B10" s="89">
        <v>-0.40006827</v>
      </c>
      <c r="C10" s="89">
        <v>-4.10654006</v>
      </c>
      <c r="D10" s="89">
        <v>-4.10654006</v>
      </c>
      <c r="E10" s="90"/>
      <c r="F10" s="89">
        <v>-0.40315886</v>
      </c>
      <c r="G10" s="89">
        <v>-3.23750608</v>
      </c>
      <c r="H10" s="72"/>
      <c r="I10" s="89">
        <v>-0.39846136</v>
      </c>
      <c r="J10" s="89">
        <v>-4.56904108</v>
      </c>
      <c r="K10" s="90"/>
      <c r="L10" s="89">
        <v>-0.447947</v>
      </c>
      <c r="M10" s="89">
        <v>-4.48711774</v>
      </c>
    </row>
    <row r="11" spans="1:13" s="36" customFormat="1" ht="16.5" customHeight="1">
      <c r="A11" s="11" t="s">
        <v>22</v>
      </c>
      <c r="B11" s="89">
        <v>0.00444937</v>
      </c>
      <c r="C11" s="89">
        <v>6.07741945</v>
      </c>
      <c r="D11" s="89">
        <v>6.07741945</v>
      </c>
      <c r="E11" s="90"/>
      <c r="F11" s="89">
        <v>0.00912825</v>
      </c>
      <c r="G11" s="89">
        <v>6.14246678</v>
      </c>
      <c r="H11" s="72"/>
      <c r="I11" s="89">
        <v>0.00105579</v>
      </c>
      <c r="J11" s="89">
        <v>6.03047758</v>
      </c>
      <c r="K11" s="90"/>
      <c r="L11" s="89">
        <v>0.00960248</v>
      </c>
      <c r="M11" s="89">
        <v>6.05643841</v>
      </c>
    </row>
    <row r="12" spans="1:13" s="36" customFormat="1" ht="16.5" customHeight="1">
      <c r="A12" s="11" t="s">
        <v>23</v>
      </c>
      <c r="B12" s="89">
        <v>-0.33520547</v>
      </c>
      <c r="C12" s="89">
        <v>0.20509965</v>
      </c>
      <c r="D12" s="89">
        <v>0.20509965</v>
      </c>
      <c r="E12" s="90"/>
      <c r="F12" s="89">
        <v>-0.21822629</v>
      </c>
      <c r="G12" s="89">
        <v>0.75457215</v>
      </c>
      <c r="H12" s="72"/>
      <c r="I12" s="89">
        <v>-0.39923128</v>
      </c>
      <c r="J12" s="89">
        <v>-0.09404851</v>
      </c>
      <c r="K12" s="90"/>
      <c r="L12" s="89">
        <v>-0.17458073</v>
      </c>
      <c r="M12" s="89">
        <v>1.07595401</v>
      </c>
    </row>
    <row r="13" spans="1:13" s="95" customFormat="1" ht="16.5" customHeight="1">
      <c r="A13" s="91" t="s">
        <v>24</v>
      </c>
      <c r="B13" s="92">
        <v>-0.27957207</v>
      </c>
      <c r="C13" s="92">
        <v>-1.12031976</v>
      </c>
      <c r="D13" s="92">
        <v>-1.12031976</v>
      </c>
      <c r="E13" s="93"/>
      <c r="F13" s="92">
        <v>-0.25830868</v>
      </c>
      <c r="G13" s="92">
        <v>-0.12897788</v>
      </c>
      <c r="H13" s="94"/>
      <c r="I13" s="92">
        <v>-0.29213785</v>
      </c>
      <c r="J13" s="92">
        <v>-1.69569451</v>
      </c>
      <c r="K13" s="93"/>
      <c r="L13" s="92">
        <v>-0.26389905</v>
      </c>
      <c r="M13" s="92">
        <v>-0.52487379</v>
      </c>
    </row>
    <row r="14" spans="1:13" s="97" customFormat="1" ht="24.75" customHeight="1">
      <c r="A14" s="133"/>
      <c r="B14" s="14"/>
      <c r="C14" s="14"/>
      <c r="D14" s="14"/>
      <c r="E14" s="14"/>
      <c r="F14" s="169" t="s">
        <v>25</v>
      </c>
      <c r="G14" s="170"/>
      <c r="H14" s="170"/>
      <c r="I14" s="170"/>
      <c r="J14" s="170"/>
      <c r="K14" s="171"/>
      <c r="L14" s="171"/>
      <c r="M14" s="171"/>
    </row>
    <row r="15" spans="1:13" s="96" customFormat="1" ht="16.5" customHeight="1">
      <c r="A15" s="11" t="str">
        <f>+A10</f>
        <v>Materiales</v>
      </c>
      <c r="B15" s="90"/>
      <c r="C15" s="90"/>
      <c r="D15" s="90"/>
      <c r="E15" s="90"/>
      <c r="F15" s="89">
        <v>-0.24980271</v>
      </c>
      <c r="G15" s="89">
        <v>-2.06743951</v>
      </c>
      <c r="H15" s="90"/>
      <c r="I15" s="89">
        <v>-0.26979327</v>
      </c>
      <c r="J15" s="89">
        <v>-3.18339009</v>
      </c>
      <c r="K15" s="90"/>
      <c r="L15" s="90">
        <v>-0.25697808</v>
      </c>
      <c r="M15" s="90">
        <v>-2.67600734</v>
      </c>
    </row>
    <row r="16" spans="1:13" s="36" customFormat="1" ht="16.5" customHeight="1">
      <c r="A16" s="11" t="str">
        <f>+A11</f>
        <v>Mano de obra</v>
      </c>
      <c r="B16" s="90"/>
      <c r="C16" s="90"/>
      <c r="D16" s="90"/>
      <c r="E16" s="90"/>
      <c r="F16" s="89">
        <v>0.00299134</v>
      </c>
      <c r="G16" s="89">
        <v>1.8990396</v>
      </c>
      <c r="H16" s="90"/>
      <c r="I16" s="89">
        <v>0.00028109</v>
      </c>
      <c r="J16" s="89">
        <v>1.49293452</v>
      </c>
      <c r="K16" s="90"/>
      <c r="L16" s="90">
        <v>0.00351948</v>
      </c>
      <c r="M16" s="90">
        <v>2.08775068</v>
      </c>
    </row>
    <row r="17" spans="1:13" s="36" customFormat="1" ht="16.5" customHeight="1">
      <c r="A17" s="11" t="str">
        <f>+A12</f>
        <v>Maquinaria y equipo</v>
      </c>
      <c r="B17" s="90"/>
      <c r="C17" s="90"/>
      <c r="D17" s="90"/>
      <c r="E17" s="90"/>
      <c r="F17" s="89">
        <v>-0.01149731</v>
      </c>
      <c r="G17" s="89">
        <v>0.03942203</v>
      </c>
      <c r="H17" s="90"/>
      <c r="I17" s="89">
        <v>-0.02262567</v>
      </c>
      <c r="J17" s="89">
        <v>-0.00523894</v>
      </c>
      <c r="K17" s="90"/>
      <c r="L17" s="90">
        <v>-0.01044045</v>
      </c>
      <c r="M17" s="90">
        <v>0.06338287</v>
      </c>
    </row>
    <row r="18" spans="1:13" s="56" customFormat="1" ht="16.5" customHeight="1">
      <c r="A18" s="91" t="str">
        <f>+A13</f>
        <v>Total</v>
      </c>
      <c r="B18" s="93"/>
      <c r="C18" s="93"/>
      <c r="D18" s="93"/>
      <c r="E18" s="93"/>
      <c r="F18" s="92">
        <v>-0.0957714</v>
      </c>
      <c r="G18" s="92">
        <v>-0.04768313</v>
      </c>
      <c r="H18" s="93"/>
      <c r="I18" s="92">
        <v>-0.18382562</v>
      </c>
      <c r="J18" s="92">
        <v>-1.06879617</v>
      </c>
      <c r="K18" s="93"/>
      <c r="L18" s="93">
        <v>-0.26665508</v>
      </c>
      <c r="M18" s="93">
        <v>-0.52487379</v>
      </c>
    </row>
    <row r="19" spans="1:13" s="65" customFormat="1" ht="11.25">
      <c r="A19" s="59" t="s">
        <v>6</v>
      </c>
      <c r="B19" s="59"/>
      <c r="C19" s="59"/>
      <c r="D19" s="59"/>
      <c r="E19" s="59"/>
      <c r="F19" s="98"/>
      <c r="G19" s="98"/>
      <c r="H19" s="98"/>
      <c r="I19" s="98"/>
      <c r="J19" s="98"/>
      <c r="K19" s="98"/>
      <c r="L19" s="98"/>
      <c r="M19" s="98"/>
    </row>
    <row r="20" spans="1:13" ht="14.25" customHeight="1">
      <c r="A20" s="151">
        <v>40193</v>
      </c>
      <c r="B20" s="143"/>
      <c r="F20" s="99"/>
      <c r="G20" s="99"/>
      <c r="I20" s="99"/>
      <c r="J20" s="99"/>
      <c r="L20" s="99"/>
      <c r="M20" s="99"/>
    </row>
    <row r="21" spans="6:13" s="100" customFormat="1" ht="14.25" customHeight="1">
      <c r="F21" s="101"/>
      <c r="G21" s="101"/>
      <c r="I21" s="101"/>
      <c r="J21" s="101"/>
      <c r="K21" s="101"/>
      <c r="L21" s="101"/>
      <c r="M21" s="101">
        <f>IF(ROUND(M13,2)&lt;&gt;ROUND(M18,2),CONCATENATE("Error ",ROUND(M13-M18,2)),"")</f>
      </c>
    </row>
    <row r="22" ht="14.25" customHeight="1">
      <c r="A22" s="129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mergeCells count="18">
    <mergeCell ref="C7:C8"/>
    <mergeCell ref="F7:F8"/>
    <mergeCell ref="J7:J8"/>
    <mergeCell ref="A2:J2"/>
    <mergeCell ref="A3:J3"/>
    <mergeCell ref="A4:J4"/>
    <mergeCell ref="B6:D6"/>
    <mergeCell ref="A5:A8"/>
    <mergeCell ref="A20:B20"/>
    <mergeCell ref="B7:B8"/>
    <mergeCell ref="H7:H8"/>
    <mergeCell ref="I7:I8"/>
    <mergeCell ref="G7:G8"/>
    <mergeCell ref="F9:M9"/>
    <mergeCell ref="F14:M14"/>
    <mergeCell ref="M7:M8"/>
    <mergeCell ref="L7:L8"/>
    <mergeCell ref="K7:K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K22"/>
  <sheetViews>
    <sheetView showGridLines="0" zoomScale="90" zoomScaleNormal="90" workbookViewId="0" topLeftCell="A5">
      <selection activeCell="A5" sqref="A5"/>
    </sheetView>
  </sheetViews>
  <sheetFormatPr defaultColWidth="11.421875" defaultRowHeight="12.75"/>
  <cols>
    <col min="1" max="1" width="10.421875" style="103" bestFit="1" customWidth="1"/>
    <col min="2" max="5" width="7.00390625" style="103" customWidth="1"/>
    <col min="6" max="6" width="0.9921875" style="103" customWidth="1"/>
    <col min="7" max="10" width="7.00390625" style="103" customWidth="1"/>
    <col min="11" max="11" width="0.9921875" style="103" customWidth="1"/>
    <col min="12" max="16384" width="11.28125" style="103" customWidth="1"/>
  </cols>
  <sheetData>
    <row r="1" ht="11.25">
      <c r="A1" s="102" t="s">
        <v>39</v>
      </c>
    </row>
    <row r="4" spans="1:11" ht="11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1.25">
      <c r="A5" s="104" t="s">
        <v>169</v>
      </c>
      <c r="B5" s="104"/>
      <c r="C5" s="104"/>
      <c r="D5" s="104"/>
      <c r="E5" s="104"/>
      <c r="F5" s="104"/>
      <c r="G5" s="104"/>
      <c r="H5" s="105"/>
      <c r="I5" s="104"/>
      <c r="J5" s="104"/>
      <c r="K5" s="104"/>
    </row>
    <row r="6" spans="1:11" ht="11.25">
      <c r="A6" s="104" t="str">
        <f>CONCATENATE(G8," - ",J8,(IF($A$1&lt;&gt;"Enero",CONCATENATE(" (enero"," - ",(LOWER($A$1)),")")," (enero)")))</f>
        <v>2006 - 2009 (enero - diciembre)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s="107" customFormat="1" ht="16.5" customHeight="1">
      <c r="A7" s="176" t="s">
        <v>26</v>
      </c>
      <c r="B7" s="106" t="s">
        <v>165</v>
      </c>
      <c r="C7" s="106"/>
      <c r="D7" s="106"/>
      <c r="E7" s="106"/>
      <c r="F7" s="59"/>
      <c r="G7" s="178" t="s">
        <v>5</v>
      </c>
      <c r="H7" s="178"/>
      <c r="I7" s="178"/>
      <c r="J7" s="178"/>
      <c r="K7" s="59"/>
    </row>
    <row r="8" spans="1:11" ht="11.25">
      <c r="A8" s="177"/>
      <c r="B8" s="130">
        <f>+C8-1</f>
        <v>2006</v>
      </c>
      <c r="C8" s="130">
        <f>+D8-1</f>
        <v>2007</v>
      </c>
      <c r="D8" s="130">
        <f>+E8-1</f>
        <v>2008</v>
      </c>
      <c r="E8" s="130" t="s">
        <v>27</v>
      </c>
      <c r="F8" s="130"/>
      <c r="G8" s="130">
        <f>+H8-1</f>
        <v>2006</v>
      </c>
      <c r="H8" s="130">
        <f>+I8-1</f>
        <v>2007</v>
      </c>
      <c r="I8" s="130">
        <f>+J8-1</f>
        <v>2008</v>
      </c>
      <c r="J8" s="130" t="s">
        <v>27</v>
      </c>
      <c r="K8" s="130"/>
    </row>
    <row r="9" spans="1:11" ht="14.25" customHeight="1">
      <c r="A9" s="73" t="s">
        <v>28</v>
      </c>
      <c r="B9" s="72">
        <v>1.52166698</v>
      </c>
      <c r="C9" s="72">
        <v>0.70507624</v>
      </c>
      <c r="D9" s="72">
        <v>1.41963284</v>
      </c>
      <c r="E9" s="72">
        <v>0.51500527</v>
      </c>
      <c r="F9" s="72"/>
      <c r="G9" s="72">
        <v>1.52166698</v>
      </c>
      <c r="H9" s="72">
        <v>0.70507624</v>
      </c>
      <c r="I9" s="72">
        <v>1.41963284</v>
      </c>
      <c r="J9" s="72">
        <v>0.51500527</v>
      </c>
      <c r="K9" s="72"/>
    </row>
    <row r="10" spans="1:11" ht="14.25" customHeight="1">
      <c r="A10" s="73" t="s">
        <v>29</v>
      </c>
      <c r="B10" s="72">
        <v>2.03887087</v>
      </c>
      <c r="C10" s="72">
        <v>1.70595818</v>
      </c>
      <c r="D10" s="72">
        <v>3.00018687</v>
      </c>
      <c r="E10" s="72">
        <v>0.95312728</v>
      </c>
      <c r="F10" s="72"/>
      <c r="G10" s="72">
        <v>0.50945172</v>
      </c>
      <c r="H10" s="72">
        <v>0.99387437</v>
      </c>
      <c r="I10" s="72">
        <v>1.55843004</v>
      </c>
      <c r="J10" s="72">
        <v>0.43587723</v>
      </c>
      <c r="K10" s="72"/>
    </row>
    <row r="11" spans="1:11" ht="14.25" customHeight="1">
      <c r="A11" s="73" t="s">
        <v>30</v>
      </c>
      <c r="B11" s="72">
        <v>2.62160072</v>
      </c>
      <c r="C11" s="72">
        <v>2.52397775</v>
      </c>
      <c r="D11" s="72">
        <v>3.77197301</v>
      </c>
      <c r="E11" s="72">
        <v>0.93425751</v>
      </c>
      <c r="F11" s="108"/>
      <c r="G11" s="72">
        <v>0.57108614</v>
      </c>
      <c r="H11" s="72">
        <v>0.80429857</v>
      </c>
      <c r="I11" s="72">
        <v>0.74930558</v>
      </c>
      <c r="J11" s="72">
        <v>-0.01869162</v>
      </c>
      <c r="K11" s="108"/>
    </row>
    <row r="12" spans="1:11" ht="14.25" customHeight="1">
      <c r="A12" s="73" t="s">
        <v>31</v>
      </c>
      <c r="B12" s="72">
        <v>3.1735047</v>
      </c>
      <c r="C12" s="72">
        <v>3.01533891</v>
      </c>
      <c r="D12" s="72">
        <v>4.29450271</v>
      </c>
      <c r="E12" s="72">
        <v>0.7574797</v>
      </c>
      <c r="F12" s="72"/>
      <c r="G12" s="72">
        <v>0.53780488</v>
      </c>
      <c r="H12" s="72">
        <v>0.47926463</v>
      </c>
      <c r="I12" s="72">
        <v>0.50353644</v>
      </c>
      <c r="J12" s="72">
        <v>-0.17514153</v>
      </c>
      <c r="K12" s="72"/>
    </row>
    <row r="13" spans="1:11" ht="14.25" customHeight="1">
      <c r="A13" s="73" t="s">
        <v>32</v>
      </c>
      <c r="B13" s="72">
        <v>3.8841055</v>
      </c>
      <c r="C13" s="72">
        <v>3.18842013</v>
      </c>
      <c r="D13" s="72">
        <v>4.62448984</v>
      </c>
      <c r="E13" s="72">
        <v>0.55079578</v>
      </c>
      <c r="F13" s="72"/>
      <c r="G13" s="72">
        <v>0.68874349</v>
      </c>
      <c r="H13" s="72">
        <v>0.16801499</v>
      </c>
      <c r="I13" s="72">
        <v>0.31639935</v>
      </c>
      <c r="J13" s="72">
        <v>-0.20513011</v>
      </c>
      <c r="K13" s="72"/>
    </row>
    <row r="14" spans="1:11" ht="14.25" customHeight="1">
      <c r="A14" s="73" t="s">
        <v>33</v>
      </c>
      <c r="B14" s="72">
        <v>4.67724436</v>
      </c>
      <c r="C14" s="72">
        <v>3.15713865</v>
      </c>
      <c r="D14" s="72">
        <v>5.57557196</v>
      </c>
      <c r="E14" s="108">
        <v>0.17929766</v>
      </c>
      <c r="F14" s="108"/>
      <c r="G14" s="72">
        <v>0.76348433</v>
      </c>
      <c r="H14" s="72">
        <v>-0.03031491</v>
      </c>
      <c r="I14" s="72">
        <v>0.9090435</v>
      </c>
      <c r="J14" s="108">
        <v>-0.36946313</v>
      </c>
      <c r="K14" s="108"/>
    </row>
    <row r="15" spans="1:11" ht="14.25" customHeight="1">
      <c r="A15" s="73" t="s">
        <v>34</v>
      </c>
      <c r="B15" s="72">
        <v>5.8592633</v>
      </c>
      <c r="C15" s="72">
        <v>3.05070268</v>
      </c>
      <c r="D15" s="72">
        <v>5.91823682</v>
      </c>
      <c r="E15" s="108">
        <v>0.16368841</v>
      </c>
      <c r="F15" s="72"/>
      <c r="G15" s="72">
        <v>1.12920334</v>
      </c>
      <c r="H15" s="72">
        <v>-0.10317849</v>
      </c>
      <c r="I15" s="72">
        <v>0.32456832</v>
      </c>
      <c r="J15" s="108">
        <v>-0.01558131</v>
      </c>
      <c r="K15" s="72"/>
    </row>
    <row r="16" spans="1:11" ht="14.25" customHeight="1">
      <c r="A16" s="73" t="s">
        <v>35</v>
      </c>
      <c r="B16" s="72">
        <v>6.34159141</v>
      </c>
      <c r="C16" s="72">
        <v>3.27522781</v>
      </c>
      <c r="D16" s="72">
        <v>6.13065024</v>
      </c>
      <c r="E16" s="108">
        <v>-0.12248463</v>
      </c>
      <c r="F16" s="72"/>
      <c r="G16" s="72">
        <v>0.45563146</v>
      </c>
      <c r="H16" s="72">
        <v>0.21787831</v>
      </c>
      <c r="I16" s="72">
        <v>0.20054472</v>
      </c>
      <c r="J16" s="108">
        <v>-0.28570537</v>
      </c>
      <c r="K16" s="72"/>
    </row>
    <row r="17" spans="1:11" ht="14.25" customHeight="1">
      <c r="A17" s="73" t="s">
        <v>36</v>
      </c>
      <c r="B17" s="72">
        <v>6.67833167</v>
      </c>
      <c r="C17" s="72">
        <v>3.437446</v>
      </c>
      <c r="D17" s="72">
        <v>6.12059401</v>
      </c>
      <c r="E17" s="108">
        <v>-0.06759141</v>
      </c>
      <c r="F17" s="72"/>
      <c r="G17" s="72">
        <v>0.31665904</v>
      </c>
      <c r="H17" s="72">
        <v>0.15707367</v>
      </c>
      <c r="I17" s="72">
        <v>-0.00947533</v>
      </c>
      <c r="J17" s="108">
        <v>0.05496053</v>
      </c>
      <c r="K17" s="72"/>
    </row>
    <row r="18" spans="1:11" ht="14.25" customHeight="1">
      <c r="A18" s="73" t="s">
        <v>37</v>
      </c>
      <c r="B18" s="72">
        <v>6.88766758</v>
      </c>
      <c r="C18" s="72">
        <v>3.75021281</v>
      </c>
      <c r="D18" s="72">
        <v>5.81513663</v>
      </c>
      <c r="E18" s="108">
        <v>-0.28043319</v>
      </c>
      <c r="F18" s="108"/>
      <c r="G18" s="72">
        <v>0.19623096</v>
      </c>
      <c r="H18" s="72">
        <v>0.30237291</v>
      </c>
      <c r="I18" s="72">
        <v>-0.28783987</v>
      </c>
      <c r="J18" s="108">
        <v>-0.21298574</v>
      </c>
      <c r="K18" s="108"/>
    </row>
    <row r="19" spans="1:11" ht="14.25" customHeight="1">
      <c r="A19" s="73" t="s">
        <v>38</v>
      </c>
      <c r="B19" s="72">
        <v>6.76857829</v>
      </c>
      <c r="C19" s="72">
        <v>3.88378872</v>
      </c>
      <c r="D19" s="72">
        <v>5.48803122</v>
      </c>
      <c r="E19" s="108">
        <v>-0.84310477</v>
      </c>
      <c r="F19" s="108"/>
      <c r="G19" s="72">
        <v>-0.11141537</v>
      </c>
      <c r="H19" s="72">
        <v>0.12874759</v>
      </c>
      <c r="I19" s="72">
        <v>-0.30912913</v>
      </c>
      <c r="J19" s="108">
        <v>-0.56425393</v>
      </c>
      <c r="K19" s="108"/>
    </row>
    <row r="20" spans="1:11" ht="14.25" customHeight="1">
      <c r="A20" s="73" t="s">
        <v>39</v>
      </c>
      <c r="B20" s="72">
        <v>6.6370329</v>
      </c>
      <c r="C20" s="72">
        <v>4.22946294</v>
      </c>
      <c r="D20" s="72">
        <v>5.29225673</v>
      </c>
      <c r="E20" s="75">
        <v>-1.12031976</v>
      </c>
      <c r="F20" s="72"/>
      <c r="G20" s="72">
        <v>-0.12320609</v>
      </c>
      <c r="H20" s="72">
        <v>0.33275088</v>
      </c>
      <c r="I20" s="72">
        <v>-0.18558929</v>
      </c>
      <c r="J20" s="75">
        <v>-0.27957207</v>
      </c>
      <c r="K20" s="72"/>
    </row>
    <row r="21" spans="1:11" ht="11.25">
      <c r="A21" s="59" t="s">
        <v>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1" ht="11.25">
      <c r="A22" s="151">
        <v>40193</v>
      </c>
      <c r="B22" s="143"/>
      <c r="C22" s="24"/>
      <c r="D22" s="24"/>
      <c r="E22" s="24"/>
      <c r="F22" s="24"/>
      <c r="G22" s="24"/>
      <c r="H22" s="24"/>
      <c r="I22" s="24"/>
      <c r="J22" s="24"/>
      <c r="K22" s="24"/>
    </row>
  </sheetData>
  <mergeCells count="3">
    <mergeCell ref="A7:A8"/>
    <mergeCell ref="G7:J7"/>
    <mergeCell ref="A22:B22"/>
  </mergeCells>
  <printOptions/>
  <pageMargins left="0.75" right="0.75" top="1" bottom="1" header="0" footer="0"/>
  <pageSetup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G60"/>
  <sheetViews>
    <sheetView showGridLines="0" tabSelected="1" workbookViewId="0" topLeftCell="A1">
      <selection activeCell="I11" sqref="I11"/>
    </sheetView>
  </sheetViews>
  <sheetFormatPr defaultColWidth="11.421875" defaultRowHeight="12.75"/>
  <cols>
    <col min="1" max="1" width="24.00390625" style="0" customWidth="1"/>
    <col min="2" max="3" width="8.7109375" style="0" customWidth="1"/>
    <col min="4" max="4" width="1.57421875" style="0" customWidth="1"/>
    <col min="5" max="5" width="26.8515625" style="0" bestFit="1" customWidth="1"/>
    <col min="6" max="7" width="8.7109375" style="0" customWidth="1"/>
  </cols>
  <sheetData>
    <row r="2" spans="1:7" ht="12.75">
      <c r="A2" s="109" t="s">
        <v>170</v>
      </c>
      <c r="B2" s="110"/>
      <c r="C2" s="110"/>
      <c r="D2" s="111"/>
      <c r="E2" s="111"/>
      <c r="F2" s="112"/>
      <c r="G2" s="112"/>
    </row>
    <row r="3" spans="1:7" ht="12.75">
      <c r="A3" s="113" t="s">
        <v>40</v>
      </c>
      <c r="B3" s="110"/>
      <c r="C3" s="110"/>
      <c r="D3" s="111"/>
      <c r="E3" s="111"/>
      <c r="F3" s="112"/>
      <c r="G3" s="112"/>
    </row>
    <row r="4" spans="1:7" ht="12.75">
      <c r="A4" s="180" t="s">
        <v>41</v>
      </c>
      <c r="B4" s="182" t="s">
        <v>42</v>
      </c>
      <c r="C4" s="182"/>
      <c r="D4" s="114"/>
      <c r="E4" s="180" t="s">
        <v>41</v>
      </c>
      <c r="F4" s="179" t="s">
        <v>42</v>
      </c>
      <c r="G4" s="179"/>
    </row>
    <row r="5" spans="1:7" ht="12.75">
      <c r="A5" s="181"/>
      <c r="B5" s="115" t="s">
        <v>165</v>
      </c>
      <c r="C5" s="115" t="s">
        <v>5</v>
      </c>
      <c r="D5" s="115"/>
      <c r="E5" s="181"/>
      <c r="F5" s="115" t="s">
        <v>165</v>
      </c>
      <c r="G5" s="115" t="s">
        <v>5</v>
      </c>
    </row>
    <row r="6" spans="1:7" ht="12.75">
      <c r="A6" s="109" t="s">
        <v>21</v>
      </c>
      <c r="B6" s="116">
        <v>-4.11</v>
      </c>
      <c r="C6" s="116">
        <v>-0.4</v>
      </c>
      <c r="D6" s="117"/>
      <c r="E6" t="s">
        <v>43</v>
      </c>
      <c r="F6" s="118">
        <v>0.02</v>
      </c>
      <c r="G6" s="118">
        <v>0.01</v>
      </c>
    </row>
    <row r="7" spans="1:7" ht="12.75">
      <c r="A7" t="s">
        <v>44</v>
      </c>
      <c r="B7" s="118">
        <v>9.86</v>
      </c>
      <c r="C7" s="118">
        <v>-0.5</v>
      </c>
      <c r="D7" s="119"/>
      <c r="E7" t="s">
        <v>45</v>
      </c>
      <c r="F7" s="118">
        <v>-0.24</v>
      </c>
      <c r="G7" s="118">
        <v>0.03</v>
      </c>
    </row>
    <row r="8" spans="1:7" ht="12.75">
      <c r="A8" t="s">
        <v>46</v>
      </c>
      <c r="B8" s="118">
        <v>9.29</v>
      </c>
      <c r="C8" s="118">
        <v>0.48</v>
      </c>
      <c r="D8" s="119"/>
      <c r="E8" t="s">
        <v>47</v>
      </c>
      <c r="F8" s="118">
        <v>-0.34</v>
      </c>
      <c r="G8" s="118">
        <v>-0.04</v>
      </c>
    </row>
    <row r="9" spans="1:7" ht="12.75">
      <c r="A9" t="s">
        <v>48</v>
      </c>
      <c r="B9" s="118">
        <v>6.74</v>
      </c>
      <c r="C9" s="118">
        <v>-0.04</v>
      </c>
      <c r="D9" s="119"/>
      <c r="E9" t="s">
        <v>49</v>
      </c>
      <c r="F9" s="118">
        <v>-0.35</v>
      </c>
      <c r="G9" s="118">
        <v>0</v>
      </c>
    </row>
    <row r="10" spans="1:7" ht="12.75">
      <c r="A10" t="s">
        <v>50</v>
      </c>
      <c r="B10" s="118">
        <v>5.7</v>
      </c>
      <c r="C10" s="118">
        <v>0</v>
      </c>
      <c r="D10" s="119"/>
      <c r="E10" t="s">
        <v>51</v>
      </c>
      <c r="F10" s="118">
        <v>-0.54</v>
      </c>
      <c r="G10" s="118">
        <v>-0.63</v>
      </c>
    </row>
    <row r="11" spans="1:7" ht="12.75">
      <c r="A11" t="s">
        <v>52</v>
      </c>
      <c r="B11" s="118">
        <v>5.62</v>
      </c>
      <c r="C11" s="118">
        <v>-0.14</v>
      </c>
      <c r="D11" s="119"/>
      <c r="E11" t="s">
        <v>53</v>
      </c>
      <c r="F11" s="118">
        <v>-0.67</v>
      </c>
      <c r="G11" s="118">
        <v>-0.61</v>
      </c>
    </row>
    <row r="12" spans="1:7" ht="12.75">
      <c r="A12" t="s">
        <v>54</v>
      </c>
      <c r="B12" s="118">
        <v>5.14</v>
      </c>
      <c r="C12" s="118">
        <v>0.01</v>
      </c>
      <c r="D12" s="119"/>
      <c r="E12" t="s">
        <v>55</v>
      </c>
      <c r="F12" s="118">
        <v>-0.77</v>
      </c>
      <c r="G12" s="118">
        <v>-0.04</v>
      </c>
    </row>
    <row r="13" spans="1:7" ht="12.75">
      <c r="A13" t="s">
        <v>56</v>
      </c>
      <c r="B13" s="118">
        <v>4.94</v>
      </c>
      <c r="C13" s="118">
        <v>0.45</v>
      </c>
      <c r="D13" s="119"/>
      <c r="E13" t="s">
        <v>57</v>
      </c>
      <c r="F13" s="118">
        <v>-1.1</v>
      </c>
      <c r="G13" s="118">
        <v>-0.72</v>
      </c>
    </row>
    <row r="14" spans="1:7" ht="12.75">
      <c r="A14" t="s">
        <v>58</v>
      </c>
      <c r="B14" s="118">
        <v>4.54</v>
      </c>
      <c r="C14" s="118">
        <v>-0.65</v>
      </c>
      <c r="D14" s="119"/>
      <c r="E14" t="s">
        <v>59</v>
      </c>
      <c r="F14" s="118">
        <v>-1.37</v>
      </c>
      <c r="G14" s="118">
        <v>-0.04</v>
      </c>
    </row>
    <row r="15" spans="1:7" ht="12.75">
      <c r="A15" t="s">
        <v>60</v>
      </c>
      <c r="B15" s="118">
        <v>4.06</v>
      </c>
      <c r="C15" s="118">
        <v>-0.28</v>
      </c>
      <c r="D15" s="119"/>
      <c r="E15" t="s">
        <v>61</v>
      </c>
      <c r="F15" s="118">
        <v>-1.44</v>
      </c>
      <c r="G15" s="118">
        <v>0.33</v>
      </c>
    </row>
    <row r="16" spans="1:7" ht="12.75">
      <c r="A16" t="s">
        <v>62</v>
      </c>
      <c r="B16" s="118">
        <v>3.95</v>
      </c>
      <c r="C16" s="118">
        <v>-0.31</v>
      </c>
      <c r="D16" s="119"/>
      <c r="E16" t="s">
        <v>63</v>
      </c>
      <c r="F16" s="118">
        <v>-2.12</v>
      </c>
      <c r="G16" s="118">
        <v>0.08</v>
      </c>
    </row>
    <row r="17" spans="1:7" ht="12.75">
      <c r="A17" t="s">
        <v>64</v>
      </c>
      <c r="B17" s="118">
        <v>3.66</v>
      </c>
      <c r="C17" s="118">
        <v>0</v>
      </c>
      <c r="D17" s="119"/>
      <c r="E17" t="s">
        <v>65</v>
      </c>
      <c r="F17" s="118">
        <v>-2.32</v>
      </c>
      <c r="G17" s="118">
        <v>-0.53</v>
      </c>
    </row>
    <row r="18" spans="1:7" ht="12.75">
      <c r="A18" t="s">
        <v>66</v>
      </c>
      <c r="B18" s="118">
        <v>3.46</v>
      </c>
      <c r="C18" s="118">
        <v>-0.49</v>
      </c>
      <c r="D18" s="119"/>
      <c r="E18" t="s">
        <v>67</v>
      </c>
      <c r="F18" s="118">
        <v>-2.48</v>
      </c>
      <c r="G18" s="118">
        <v>0.25</v>
      </c>
    </row>
    <row r="19" spans="1:7" ht="12.75">
      <c r="A19" t="s">
        <v>68</v>
      </c>
      <c r="B19" s="118">
        <v>3.29</v>
      </c>
      <c r="C19" s="118">
        <v>-0.05</v>
      </c>
      <c r="D19" s="119"/>
      <c r="E19" t="s">
        <v>69</v>
      </c>
      <c r="F19" s="118">
        <v>-2.49</v>
      </c>
      <c r="G19" s="118">
        <v>-2.1</v>
      </c>
    </row>
    <row r="20" spans="1:7" ht="12.75">
      <c r="A20" t="s">
        <v>70</v>
      </c>
      <c r="B20" s="118">
        <v>3.27</v>
      </c>
      <c r="C20" s="118">
        <v>-0.01</v>
      </c>
      <c r="D20" s="119"/>
      <c r="E20" t="s">
        <v>71</v>
      </c>
      <c r="F20" s="118">
        <v>-2.76</v>
      </c>
      <c r="G20" s="118">
        <v>-0.02</v>
      </c>
    </row>
    <row r="21" spans="1:7" ht="12.75">
      <c r="A21" t="s">
        <v>72</v>
      </c>
      <c r="B21" s="118">
        <v>2.99</v>
      </c>
      <c r="C21" s="118">
        <v>0</v>
      </c>
      <c r="D21" s="119"/>
      <c r="E21" t="s">
        <v>73</v>
      </c>
      <c r="F21" s="118">
        <v>-2.84</v>
      </c>
      <c r="G21" s="118">
        <v>0.45</v>
      </c>
    </row>
    <row r="22" spans="1:7" ht="12.75">
      <c r="A22" t="s">
        <v>74</v>
      </c>
      <c r="B22" s="118">
        <v>2.87</v>
      </c>
      <c r="C22" s="118">
        <v>0.06</v>
      </c>
      <c r="D22" s="119"/>
      <c r="E22" t="s">
        <v>75</v>
      </c>
      <c r="F22" s="118">
        <v>-3</v>
      </c>
      <c r="G22" s="118">
        <v>0</v>
      </c>
    </row>
    <row r="23" spans="1:7" ht="12.75">
      <c r="A23" t="s">
        <v>76</v>
      </c>
      <c r="B23" s="118">
        <v>2.81</v>
      </c>
      <c r="C23" s="118">
        <v>-0.25</v>
      </c>
      <c r="D23" s="119"/>
      <c r="E23" t="s">
        <v>77</v>
      </c>
      <c r="F23" s="118">
        <v>-3.09</v>
      </c>
      <c r="G23" s="118">
        <v>-0.29</v>
      </c>
    </row>
    <row r="24" spans="1:7" ht="12.75">
      <c r="A24" t="s">
        <v>78</v>
      </c>
      <c r="B24" s="118">
        <v>2.77</v>
      </c>
      <c r="C24" s="118">
        <v>-0.38</v>
      </c>
      <c r="D24" s="119"/>
      <c r="E24" t="s">
        <v>79</v>
      </c>
      <c r="F24" s="118">
        <v>-3.69</v>
      </c>
      <c r="G24" s="118">
        <v>-0.1</v>
      </c>
    </row>
    <row r="25" spans="1:7" ht="12.75">
      <c r="A25" t="s">
        <v>80</v>
      </c>
      <c r="B25" s="118">
        <v>2.77</v>
      </c>
      <c r="C25" s="118">
        <v>0</v>
      </c>
      <c r="D25" s="119"/>
      <c r="E25" t="s">
        <v>81</v>
      </c>
      <c r="F25" s="118">
        <v>-3.84</v>
      </c>
      <c r="G25" s="118">
        <v>0.16</v>
      </c>
    </row>
    <row r="26" spans="1:7" ht="12.75">
      <c r="A26" t="s">
        <v>82</v>
      </c>
      <c r="B26" s="118">
        <v>2.66</v>
      </c>
      <c r="C26" s="118">
        <v>-0.11</v>
      </c>
      <c r="D26" s="119"/>
      <c r="E26" t="s">
        <v>83</v>
      </c>
      <c r="F26" s="118">
        <v>-4.28</v>
      </c>
      <c r="G26" s="118">
        <v>0.08</v>
      </c>
    </row>
    <row r="27" spans="1:7" ht="12.75">
      <c r="A27" t="s">
        <v>84</v>
      </c>
      <c r="B27" s="118">
        <v>2.57</v>
      </c>
      <c r="C27" s="118">
        <v>0</v>
      </c>
      <c r="D27" s="119"/>
      <c r="E27" t="s">
        <v>85</v>
      </c>
      <c r="F27" s="118">
        <v>-4.69</v>
      </c>
      <c r="G27" s="118">
        <v>1.49</v>
      </c>
    </row>
    <row r="28" spans="1:7" ht="12.75">
      <c r="A28" t="s">
        <v>86</v>
      </c>
      <c r="B28" s="118">
        <v>2.56</v>
      </c>
      <c r="C28" s="118">
        <v>-0.21</v>
      </c>
      <c r="D28" s="119"/>
      <c r="E28" t="s">
        <v>87</v>
      </c>
      <c r="F28" s="118">
        <v>-5.07</v>
      </c>
      <c r="G28" s="118">
        <v>-1.43</v>
      </c>
    </row>
    <row r="29" spans="1:7" ht="12.75">
      <c r="A29" t="s">
        <v>88</v>
      </c>
      <c r="B29" s="118">
        <v>2.47</v>
      </c>
      <c r="C29" s="118">
        <v>-0.02</v>
      </c>
      <c r="D29" s="119"/>
      <c r="E29" t="s">
        <v>89</v>
      </c>
      <c r="F29" s="118">
        <v>-5.16</v>
      </c>
      <c r="G29" s="118">
        <v>0.09</v>
      </c>
    </row>
    <row r="30" spans="1:7" ht="12.75">
      <c r="A30" t="s">
        <v>90</v>
      </c>
      <c r="B30" s="118">
        <v>2.33</v>
      </c>
      <c r="C30" s="118">
        <v>0.08</v>
      </c>
      <c r="D30" s="119"/>
      <c r="E30" t="s">
        <v>91</v>
      </c>
      <c r="F30" s="118">
        <v>-5.29</v>
      </c>
      <c r="G30" s="118">
        <v>-0.74</v>
      </c>
    </row>
    <row r="31" spans="1:7" ht="12.75">
      <c r="A31" t="s">
        <v>92</v>
      </c>
      <c r="B31" s="118">
        <v>2.32</v>
      </c>
      <c r="C31" s="118">
        <v>-0.11</v>
      </c>
      <c r="D31" s="119"/>
      <c r="E31" t="s">
        <v>93</v>
      </c>
      <c r="F31" s="118">
        <v>-6.28</v>
      </c>
      <c r="G31" s="118">
        <v>-1.47</v>
      </c>
    </row>
    <row r="32" spans="1:7" ht="12.75">
      <c r="A32" t="s">
        <v>94</v>
      </c>
      <c r="B32" s="118">
        <v>2.19</v>
      </c>
      <c r="C32" s="118">
        <v>1.28</v>
      </c>
      <c r="D32" s="119"/>
      <c r="E32" t="s">
        <v>95</v>
      </c>
      <c r="F32" s="118">
        <v>-9.14</v>
      </c>
      <c r="G32" s="118">
        <v>0.05</v>
      </c>
    </row>
    <row r="33" spans="1:7" ht="12.75">
      <c r="A33" t="s">
        <v>96</v>
      </c>
      <c r="B33" s="118">
        <v>2.15</v>
      </c>
      <c r="C33" s="118">
        <v>0</v>
      </c>
      <c r="D33" s="119"/>
      <c r="E33" t="s">
        <v>97</v>
      </c>
      <c r="F33" s="118">
        <v>-9.45</v>
      </c>
      <c r="G33" s="118">
        <v>-1.81</v>
      </c>
    </row>
    <row r="34" spans="1:7" ht="12.75">
      <c r="A34" t="s">
        <v>98</v>
      </c>
      <c r="B34" s="118">
        <v>2.04</v>
      </c>
      <c r="C34" s="118">
        <v>0</v>
      </c>
      <c r="D34" s="119"/>
      <c r="E34" t="s">
        <v>99</v>
      </c>
      <c r="F34" s="118">
        <v>-12.39</v>
      </c>
      <c r="G34" s="118">
        <v>-1.19</v>
      </c>
    </row>
    <row r="35" spans="1:7" ht="12.75">
      <c r="A35" t="s">
        <v>100</v>
      </c>
      <c r="B35" s="118">
        <v>1.74</v>
      </c>
      <c r="C35" s="118">
        <v>0.07</v>
      </c>
      <c r="D35" s="119"/>
      <c r="E35" t="s">
        <v>101</v>
      </c>
      <c r="F35" s="118">
        <v>-24.27</v>
      </c>
      <c r="G35" s="118">
        <v>-2.29</v>
      </c>
    </row>
    <row r="36" spans="1:7" ht="12.75">
      <c r="A36" t="s">
        <v>102</v>
      </c>
      <c r="B36" s="118">
        <v>1.6</v>
      </c>
      <c r="C36" s="118">
        <v>0.26</v>
      </c>
      <c r="D36" s="119"/>
      <c r="E36" t="s">
        <v>103</v>
      </c>
      <c r="F36" s="118">
        <v>-27.05</v>
      </c>
      <c r="G36" s="118">
        <v>-1.01</v>
      </c>
    </row>
    <row r="37" spans="1:7" ht="12.75">
      <c r="A37" t="s">
        <v>104</v>
      </c>
      <c r="B37" s="118">
        <v>1.51</v>
      </c>
      <c r="C37" s="118">
        <v>-0.57</v>
      </c>
      <c r="D37" s="119"/>
      <c r="E37" t="s">
        <v>105</v>
      </c>
      <c r="F37" s="118">
        <v>-29.45</v>
      </c>
      <c r="G37" s="118">
        <v>-1.73</v>
      </c>
    </row>
    <row r="38" spans="1:4" ht="12.75">
      <c r="A38" t="s">
        <v>106</v>
      </c>
      <c r="B38" s="118">
        <v>1.46</v>
      </c>
      <c r="C38" s="118">
        <v>1</v>
      </c>
      <c r="D38" s="119"/>
    </row>
    <row r="39" spans="1:4" ht="12.75">
      <c r="A39" t="s">
        <v>107</v>
      </c>
      <c r="B39" s="118">
        <v>1.38</v>
      </c>
      <c r="C39" s="118">
        <v>0.01</v>
      </c>
      <c r="D39" s="119"/>
    </row>
    <row r="40" spans="1:7" ht="12.75">
      <c r="A40" t="s">
        <v>108</v>
      </c>
      <c r="B40" s="118">
        <v>1.12</v>
      </c>
      <c r="C40" s="118">
        <v>0.18</v>
      </c>
      <c r="D40" s="119"/>
      <c r="E40" s="109" t="s">
        <v>22</v>
      </c>
      <c r="F40" s="120">
        <v>6.08</v>
      </c>
      <c r="G40" s="120">
        <v>0</v>
      </c>
    </row>
    <row r="41" spans="1:7" ht="12.75">
      <c r="A41" t="s">
        <v>109</v>
      </c>
      <c r="B41" s="118">
        <v>1.11</v>
      </c>
      <c r="C41" s="118">
        <v>-1.06</v>
      </c>
      <c r="D41" s="119"/>
      <c r="E41" t="s">
        <v>110</v>
      </c>
      <c r="F41" s="118">
        <v>6.72</v>
      </c>
      <c r="G41" s="118">
        <v>0.01</v>
      </c>
    </row>
    <row r="42" spans="1:7" ht="12.75">
      <c r="A42" t="s">
        <v>111</v>
      </c>
      <c r="B42" s="118">
        <v>1.03</v>
      </c>
      <c r="C42" s="118">
        <v>0.1</v>
      </c>
      <c r="D42" s="119"/>
      <c r="E42" t="s">
        <v>112</v>
      </c>
      <c r="F42" s="118">
        <v>6.43</v>
      </c>
      <c r="G42" s="118">
        <v>0</v>
      </c>
    </row>
    <row r="43" spans="1:7" ht="12.75">
      <c r="A43" t="s">
        <v>113</v>
      </c>
      <c r="B43" s="118">
        <v>0.99</v>
      </c>
      <c r="C43" s="118">
        <v>1.18</v>
      </c>
      <c r="D43" s="119"/>
      <c r="E43" t="s">
        <v>114</v>
      </c>
      <c r="F43" s="118">
        <v>5.48</v>
      </c>
      <c r="G43" s="118">
        <v>0</v>
      </c>
    </row>
    <row r="44" spans="1:7" ht="12.75">
      <c r="A44" t="s">
        <v>115</v>
      </c>
      <c r="B44" s="118">
        <v>0.98</v>
      </c>
      <c r="C44" s="118">
        <v>0.02</v>
      </c>
      <c r="D44" s="119"/>
      <c r="E44" s="119"/>
      <c r="F44" s="121"/>
      <c r="G44" s="121"/>
    </row>
    <row r="45" spans="1:7" ht="12.75">
      <c r="A45" t="s">
        <v>116</v>
      </c>
      <c r="B45" s="118">
        <v>0.96</v>
      </c>
      <c r="C45" s="118">
        <v>-0.04</v>
      </c>
      <c r="D45" s="119"/>
      <c r="E45" s="109" t="s">
        <v>23</v>
      </c>
      <c r="F45" s="116">
        <v>0.21</v>
      </c>
      <c r="G45" s="116">
        <v>-0.34</v>
      </c>
    </row>
    <row r="46" spans="1:7" ht="12.75">
      <c r="A46" t="s">
        <v>117</v>
      </c>
      <c r="B46" s="118">
        <v>0.79</v>
      </c>
      <c r="C46" s="118">
        <v>0.3</v>
      </c>
      <c r="D46" s="122"/>
      <c r="E46" t="s">
        <v>118</v>
      </c>
      <c r="F46" s="118">
        <v>4.67</v>
      </c>
      <c r="G46" s="118">
        <v>0.07</v>
      </c>
    </row>
    <row r="47" spans="1:7" ht="12.75">
      <c r="A47" t="s">
        <v>119</v>
      </c>
      <c r="B47" s="118">
        <v>0.7</v>
      </c>
      <c r="C47" s="118">
        <v>-0.25</v>
      </c>
      <c r="D47" s="122"/>
      <c r="E47" t="s">
        <v>120</v>
      </c>
      <c r="F47" s="118">
        <v>3.57</v>
      </c>
      <c r="G47" s="118">
        <v>0</v>
      </c>
    </row>
    <row r="48" spans="1:7" ht="12.75">
      <c r="A48" t="s">
        <v>121</v>
      </c>
      <c r="B48" s="118">
        <v>0.69</v>
      </c>
      <c r="C48" s="118">
        <v>-0.13</v>
      </c>
      <c r="D48" s="122"/>
      <c r="E48" t="s">
        <v>122</v>
      </c>
      <c r="F48" s="118">
        <v>2.68</v>
      </c>
      <c r="G48" s="118">
        <v>0</v>
      </c>
    </row>
    <row r="49" spans="1:7" ht="12.75">
      <c r="A49" t="s">
        <v>123</v>
      </c>
      <c r="B49" s="118">
        <v>0.65</v>
      </c>
      <c r="C49" s="118">
        <v>-0.37</v>
      </c>
      <c r="D49" s="122"/>
      <c r="E49" t="s">
        <v>124</v>
      </c>
      <c r="F49" s="118">
        <v>0.5</v>
      </c>
      <c r="G49" s="118">
        <v>0.01</v>
      </c>
    </row>
    <row r="50" spans="1:7" ht="12.75">
      <c r="A50" t="s">
        <v>125</v>
      </c>
      <c r="B50" s="118">
        <v>0.58</v>
      </c>
      <c r="C50" s="118">
        <v>-0.18</v>
      </c>
      <c r="D50" s="122"/>
      <c r="E50" t="s">
        <v>126</v>
      </c>
      <c r="F50" s="118">
        <v>0.15</v>
      </c>
      <c r="G50" s="118">
        <v>-0.01</v>
      </c>
    </row>
    <row r="51" spans="1:7" ht="12.75">
      <c r="A51" t="s">
        <v>127</v>
      </c>
      <c r="B51" s="118">
        <v>0.57</v>
      </c>
      <c r="C51" s="118">
        <v>-0.24</v>
      </c>
      <c r="D51" s="122"/>
      <c r="E51" t="s">
        <v>128</v>
      </c>
      <c r="F51" s="118">
        <v>-0.08</v>
      </c>
      <c r="G51" s="118">
        <v>0.09</v>
      </c>
    </row>
    <row r="52" spans="1:7" ht="12.75">
      <c r="A52" t="s">
        <v>129</v>
      </c>
      <c r="B52" s="118">
        <v>0.53</v>
      </c>
      <c r="C52" s="118">
        <v>-0.06</v>
      </c>
      <c r="D52" s="122"/>
      <c r="E52" t="s">
        <v>130</v>
      </c>
      <c r="F52" s="118">
        <v>-0.15</v>
      </c>
      <c r="G52" s="118">
        <v>0.09</v>
      </c>
    </row>
    <row r="53" spans="1:7" ht="12.75">
      <c r="A53" t="s">
        <v>131</v>
      </c>
      <c r="B53" s="118">
        <v>0.53</v>
      </c>
      <c r="C53" s="118">
        <v>-0.11</v>
      </c>
      <c r="D53" s="122"/>
      <c r="E53" t="s">
        <v>132</v>
      </c>
      <c r="F53" s="118">
        <v>-0.27</v>
      </c>
      <c r="G53" s="118">
        <v>0.04</v>
      </c>
    </row>
    <row r="54" spans="1:7" ht="12.75">
      <c r="A54" t="s">
        <v>133</v>
      </c>
      <c r="B54" s="118">
        <v>0.4</v>
      </c>
      <c r="C54" s="118">
        <v>-0.36</v>
      </c>
      <c r="D54" s="122"/>
      <c r="E54" t="s">
        <v>134</v>
      </c>
      <c r="F54" s="118">
        <v>-0.41</v>
      </c>
      <c r="G54" s="118">
        <v>0.26</v>
      </c>
    </row>
    <row r="55" spans="1:7" ht="12.75">
      <c r="A55" t="s">
        <v>135</v>
      </c>
      <c r="B55" s="118">
        <v>0.39</v>
      </c>
      <c r="C55" s="118">
        <v>0.23</v>
      </c>
      <c r="D55" s="122"/>
      <c r="E55" t="s">
        <v>136</v>
      </c>
      <c r="F55" s="118">
        <v>-0.71</v>
      </c>
      <c r="G55" s="118">
        <v>-0.21</v>
      </c>
    </row>
    <row r="56" spans="1:7" ht="12.75">
      <c r="A56" t="s">
        <v>137</v>
      </c>
      <c r="B56" s="118">
        <v>0.38</v>
      </c>
      <c r="C56" s="118">
        <v>0.1</v>
      </c>
      <c r="D56" s="122"/>
      <c r="E56" t="s">
        <v>138</v>
      </c>
      <c r="F56" s="118">
        <v>-1.09</v>
      </c>
      <c r="G56" s="118">
        <v>0.03</v>
      </c>
    </row>
    <row r="57" spans="1:7" ht="12.75">
      <c r="A57" t="s">
        <v>139</v>
      </c>
      <c r="B57" s="118">
        <v>0.32</v>
      </c>
      <c r="C57" s="118">
        <v>0</v>
      </c>
      <c r="D57" s="122"/>
      <c r="E57" t="s">
        <v>140</v>
      </c>
      <c r="F57" s="118">
        <v>-1.88</v>
      </c>
      <c r="G57" s="118">
        <v>0.14</v>
      </c>
    </row>
    <row r="58" spans="1:7" ht="12.75">
      <c r="A58" s="123" t="s">
        <v>141</v>
      </c>
      <c r="B58" s="124">
        <v>0.19</v>
      </c>
      <c r="C58" s="124">
        <v>0.22</v>
      </c>
      <c r="D58" s="125"/>
      <c r="E58" s="123" t="s">
        <v>142</v>
      </c>
      <c r="F58" s="124">
        <v>-6.08</v>
      </c>
      <c r="G58" s="124">
        <v>-3.97</v>
      </c>
    </row>
    <row r="59" spans="1:7" ht="12.75">
      <c r="A59" s="126" t="s">
        <v>6</v>
      </c>
      <c r="B59" s="112"/>
      <c r="C59" s="112"/>
      <c r="D59" s="111"/>
      <c r="E59" s="111"/>
      <c r="F59" s="112"/>
      <c r="G59" s="112"/>
    </row>
    <row r="60" spans="1:2" ht="12.75">
      <c r="A60" s="151">
        <v>40193</v>
      </c>
      <c r="B60" s="151"/>
    </row>
  </sheetData>
  <mergeCells count="5">
    <mergeCell ref="A60:B60"/>
    <mergeCell ref="F4:G4"/>
    <mergeCell ref="A4:A5"/>
    <mergeCell ref="B4:C4"/>
    <mergeCell ref="E4:E5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mjvargasr</cp:lastModifiedBy>
  <dcterms:created xsi:type="dcterms:W3CDTF">2010-01-04T17:29:03Z</dcterms:created>
  <dcterms:modified xsi:type="dcterms:W3CDTF">2010-01-15T20:02:45Z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