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<sst xmlns="http://schemas.openxmlformats.org/spreadsheetml/2006/main" count="566" uniqueCount="318">
  <si>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</si>
  <si>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</si>
  <si>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</si>
  <si>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</si>
  <si>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</si>
  <si>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</si>
  <si>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</si>
  <si>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</si>
  <si>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</si>
  <si>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</si>
  <si>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</si>
  <si>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</si>
  <si>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</si>
  <si>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</si>
  <si>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</si>
  <si>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</si>
  <si>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</si>
  <si>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</si>
  <si>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</si>
  <si>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</si>
  <si>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</si>
  <si>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</si>
  <si>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</si>
  <si>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</si>
  <si>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</si>
  <si>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</si>
  <si>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</si>
  <si>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</si>
  <si>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</si>
  <si>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</si>
  <si>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</si>
  <si>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</si>
  <si>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</si>
  <si>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</si>
  <si>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</si>
  <si>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</si>
  <si>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</si>
  <si>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</si>
  <si>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</si>
  <si>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</si>
  <si>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</si>
  <si>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</si>
  <si>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</si>
  <si>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</si>
  <si>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</si>
  <si>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</si>
  <si>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</si>
  <si>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</si>
  <si>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</si>
  <si>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</si>
  <si>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</si>
  <si>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</si>
  <si>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</si>
  <si>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</si>
  <si>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</si>
  <si>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</si>
  <si>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</si>
  <si>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</si>
  <si>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</si>
  <si>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</si>
  <si>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</si>
  <si>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</si>
  <si>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</si>
  <si>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</si>
  <si>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</si>
  <si>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</si>
  <si>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</si>
  <si>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</si>
  <si>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</si>
  <si>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</si>
  <si>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</si>
  <si>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</si>
  <si>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</si>
  <si>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</si>
  <si>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</si>
  <si>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</si>
  <si>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</si>
  <si>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</si>
  <si>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</si>
  <si>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</si>
  <si>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</si>
  <si>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</si>
  <si>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</si>
  <si>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</si>
  <si>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</si>
  <si>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</si>
  <si>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</si>
  <si>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</si>
  <si>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</si>
  <si>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</si>
  <si>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</si>
  <si>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</si>
  <si>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</si>
  <si>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</si>
  <si>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</si>
  <si>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</si>
  <si>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</si>
  <si>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</si>
  <si>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</si>
  <si>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</si>
  <si>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</si>
  <si>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</si>
  <si>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</si>
  <si>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</si>
  <si>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</si>
  <si>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</si>
  <si>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</si>
  <si>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</si>
  <si>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</si>
  <si>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</si>
  <si>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</si>
  <si>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</si>
  <si>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</si>
  <si>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</si>
  <si>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</si>
  <si>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</si>
  <si>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</si>
  <si>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</si>
  <si>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</si>
  <si>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</si>
  <si>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</si>
  <si>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</si>
  <si>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</si>
  <si>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</si>
  <si>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</si>
  <si>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</si>
  <si>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</si>
  <si>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</si>
  <si>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</si>
  <si>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</si>
  <si>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</si>
  <si>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</si>
  <si>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</si>
  <si>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</si>
  <si>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</si>
  <si>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</si>
  <si>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</si>
  <si>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</si>
  <si>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</si>
  <si>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</si>
  <si>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</si>
  <si>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</si>
  <si>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</si>
  <si>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</si>
  <si>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</si>
  <si>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</si>
  <si>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</si>
  <si>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</si>
  <si>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</si>
  <si>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</si>
  <si>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</si>
  <si>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</si>
  <si>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</si>
  <si>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</si>
  <si>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</si>
  <si>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</si>
  <si>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</si>
  <si>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</si>
  <si>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</si>
  <si>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</si>
  <si>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</si>
  <si>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</si>
  <si>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</si>
  <si>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</si>
  <si>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</si>
  <si>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</si>
  <si>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</si>
  <si>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</si>
  <si>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</si>
  <si>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</si>
  <si>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</si>
  <si>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</si>
  <si>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</si>
  <si>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</si>
  <si>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</si>
  <si>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</si>
  <si>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</si>
  <si>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</si>
  <si>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</si>
  <si>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</si>
  <si>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</si>
  <si>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</si>
  <si>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</si>
  <si>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</si>
  <si>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</si>
  <si>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</si>
  <si>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</si>
  <si>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</si>
  <si>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</si>
  <si>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</si>
  <si>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</si>
  <si>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</si>
  <si>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</si>
  <si>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</si>
  <si>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</si>
  <si>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</si>
  <si>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</si>
  <si>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</si>
  <si>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</si>
  <si>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</si>
  <si>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</si>
  <si>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</si>
  <si>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</si>
  <si>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</si>
  <si>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</si>
  <si>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</si>
  <si>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</si>
  <si>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</si>
  <si>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</si>
  <si>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</si>
  <si>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</si>
  <si>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</si>
  <si>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</si>
  <si>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</si>
  <si>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</si>
  <si>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</si>
  <si>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</si>
  <si>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</si>
  <si>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</si>
  <si>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</si>
  <si>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</si>
  <si>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</si>
  <si>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</si>
  <si>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</si>
  <si>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</si>
  <si>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</si>
  <si>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</si>
  <si>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</si>
  <si>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</si>
  <si>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</si>
  <si>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</si>
  <si>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</si>
  <si>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</si>
  <si>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</si>
  <si>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</si>
  <si>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</si>
  <si>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</si>
  <si>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</si>
  <si>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</si>
  <si>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</si>
  <si>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</si>
  <si>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</si>
  <si>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</si>
  <si>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</si>
  <si>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</si>
  <si>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</si>
  <si>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</si>
  <si>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</si>
  <si>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</si>
  <si>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</si>
  <si>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</si>
  <si>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</si>
  <si>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</si>
  <si>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</si>
  <si>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</si>
  <si>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</si>
  <si>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</si>
  <si>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</si>
  <si>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</si>
  <si>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</si>
  <si>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</si>
  <si>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</si>
  <si>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</si>
  <si>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</si>
  <si>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</si>
  <si>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</si>
  <si>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</si>
  <si>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</si>
  <si>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</si>
  <si>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</si>
  <si>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</si>
  <si>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</si>
  <si>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</si>
  <si>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</si>
  <si>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</si>
  <si>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</si>
  <si>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</si>
  <si>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</si>
  <si>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</si>
  <si>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</si>
  <si>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</si>
  <si>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</si>
  <si>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</si>
  <si>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</si>
  <si>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</si>
  <si>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</si>
  <si>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</si>
  <si>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</si>
  <si>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</si>
  <si>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</si>
  <si>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</si>
  <si>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</si>
  <si>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</si>
  <si>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</si>
  <si>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</si>
  <si>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</si>
  <si>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</si>
  <si>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</si>
  <si>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</si>
  <si>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</si>
  <si>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</si>
  <si>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</si>
  <si>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</si>
  <si>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</si>
  <si>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</si>
  <si>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</si>
  <si>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</si>
  <si>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</si>
  <si>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</si>
  <si>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</si>
  <si>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</si>
  <si>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</si>
  <si>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</si>
  <si>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</si>
  <si>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</si>
  <si>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Mayo Vigencia 2021</t>
  </si>
  <si>
    <t>A-02-02-02-007-003</t>
  </si>
  <si>
    <t>SERVICIOS DE ARRENDAMIENTO O ALQUILER SIN OPERARIO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</si>
</sst>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1" readingOrder="1"/>
    </xf>
    <xf numFmtId="164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3656955.213</v>
          </cell>
          <cell r="X12">
            <v>3628761.533</v>
          </cell>
          <cell r="Y12">
            <v>3608147.55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3068399.701</v>
          </cell>
          <cell r="AI12">
            <v>3638507.407</v>
          </cell>
          <cell r="AJ12">
            <v>3651395.878</v>
          </cell>
          <cell r="AK12">
            <v>3626742.529</v>
          </cell>
          <cell r="AL12">
            <v>3608147.55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3068399.701</v>
          </cell>
          <cell r="AV12">
            <v>3638507.407</v>
          </cell>
          <cell r="AW12">
            <v>3651395.878</v>
          </cell>
          <cell r="AX12">
            <v>3626742.529</v>
          </cell>
          <cell r="AY12">
            <v>3608147.55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16163.771</v>
          </cell>
          <cell r="X13">
            <v>16163.771</v>
          </cell>
          <cell r="Y13">
            <v>16163.771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16163.771</v>
          </cell>
          <cell r="AI13">
            <v>16163.771</v>
          </cell>
          <cell r="AJ13">
            <v>16163.771</v>
          </cell>
          <cell r="AK13">
            <v>16163.771</v>
          </cell>
          <cell r="AL13">
            <v>16163.771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16163.771</v>
          </cell>
          <cell r="AV13">
            <v>16163.771</v>
          </cell>
          <cell r="AW13">
            <v>16163.771</v>
          </cell>
          <cell r="AX13">
            <v>16163.771</v>
          </cell>
          <cell r="AY13">
            <v>16163.771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21950.332</v>
          </cell>
          <cell r="X14">
            <v>21950.332</v>
          </cell>
          <cell r="Y14">
            <v>25280.631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21950.332</v>
          </cell>
          <cell r="AI14">
            <v>25960.361</v>
          </cell>
          <cell r="AJ14">
            <v>21950.332</v>
          </cell>
          <cell r="AK14">
            <v>21168.821</v>
          </cell>
          <cell r="AL14">
            <v>25280.631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21950.332</v>
          </cell>
          <cell r="AV14">
            <v>25960.361</v>
          </cell>
          <cell r="AW14">
            <v>21950.332</v>
          </cell>
          <cell r="AX14">
            <v>21168.821</v>
          </cell>
          <cell r="AY14">
            <v>25280.631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9927.92</v>
          </cell>
          <cell r="X15">
            <v>9330.806</v>
          </cell>
          <cell r="Y15">
            <v>9650.309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8152.088</v>
          </cell>
          <cell r="AI15">
            <v>9971.988</v>
          </cell>
          <cell r="AJ15">
            <v>9789.112</v>
          </cell>
          <cell r="AK15">
            <v>9403.515</v>
          </cell>
          <cell r="AL15">
            <v>9650.309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8152.088</v>
          </cell>
          <cell r="AV15">
            <v>9971.988</v>
          </cell>
          <cell r="AW15">
            <v>9789.112</v>
          </cell>
          <cell r="AX15">
            <v>9403.515</v>
          </cell>
          <cell r="AY15">
            <v>9650.309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8406.312</v>
          </cell>
          <cell r="X17">
            <v>5830.854</v>
          </cell>
          <cell r="Y17">
            <v>10128.22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2306.178</v>
          </cell>
          <cell r="AI17">
            <v>8421.083</v>
          </cell>
          <cell r="AJ17">
            <v>8406.312</v>
          </cell>
          <cell r="AK17">
            <v>5830.854</v>
          </cell>
          <cell r="AL17">
            <v>9284.474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2306.178</v>
          </cell>
          <cell r="AV17">
            <v>8421.083</v>
          </cell>
          <cell r="AW17">
            <v>8406.312</v>
          </cell>
          <cell r="AX17">
            <v>5830.854</v>
          </cell>
          <cell r="AY17">
            <v>9284.474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52342.976</v>
          </cell>
          <cell r="X18">
            <v>67180.779</v>
          </cell>
          <cell r="Y18">
            <v>95504.039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115620.991</v>
          </cell>
          <cell r="AI18">
            <v>60074.484</v>
          </cell>
          <cell r="AJ18">
            <v>52342.976</v>
          </cell>
          <cell r="AK18">
            <v>67180.779</v>
          </cell>
          <cell r="AL18">
            <v>95332.304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115620.991</v>
          </cell>
          <cell r="AV18">
            <v>60074.484</v>
          </cell>
          <cell r="AW18">
            <v>52342.976</v>
          </cell>
          <cell r="AX18">
            <v>67180.779</v>
          </cell>
          <cell r="AY18">
            <v>95332.304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9763.539</v>
          </cell>
          <cell r="X19">
            <v>9013.304</v>
          </cell>
          <cell r="Y19">
            <v>8522.517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4959.448</v>
          </cell>
          <cell r="AJ19">
            <v>9763.539</v>
          </cell>
          <cell r="AK19">
            <v>9013.304</v>
          </cell>
          <cell r="AL19">
            <v>8522.517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4959.448</v>
          </cell>
          <cell r="AW19">
            <v>9763.539</v>
          </cell>
          <cell r="AX19">
            <v>9013.304</v>
          </cell>
          <cell r="AY19">
            <v>8522.517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4088.662</v>
          </cell>
          <cell r="X20">
            <v>5017.106</v>
          </cell>
          <cell r="Y20">
            <v>8262.749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853.969</v>
          </cell>
          <cell r="AI20">
            <v>4139.202</v>
          </cell>
          <cell r="AJ20">
            <v>4088.662</v>
          </cell>
          <cell r="AK20">
            <v>5017.106</v>
          </cell>
          <cell r="AL20">
            <v>8235.096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853.969</v>
          </cell>
          <cell r="AV20">
            <v>4139.202</v>
          </cell>
          <cell r="AW20">
            <v>4088.662</v>
          </cell>
          <cell r="AX20">
            <v>5017.106</v>
          </cell>
          <cell r="AY20">
            <v>8235.096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69612.059</v>
          </cell>
          <cell r="X21">
            <v>96436.837</v>
          </cell>
          <cell r="Y21">
            <v>308986.941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44004.021</v>
          </cell>
          <cell r="AI21">
            <v>67035.842</v>
          </cell>
          <cell r="AJ21">
            <v>69612.059</v>
          </cell>
          <cell r="AK21">
            <v>96436.837</v>
          </cell>
          <cell r="AL21">
            <v>308722.858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44004.021</v>
          </cell>
          <cell r="AV21">
            <v>67035.842</v>
          </cell>
          <cell r="AW21">
            <v>69612.059</v>
          </cell>
          <cell r="AX21">
            <v>96436.837</v>
          </cell>
          <cell r="AY21">
            <v>308722.858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13175.457</v>
          </cell>
          <cell r="X22">
            <v>12362.867</v>
          </cell>
          <cell r="Y22">
            <v>12799.322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10866.43</v>
          </cell>
          <cell r="AI22">
            <v>13235.784</v>
          </cell>
          <cell r="AJ22">
            <v>12961.4</v>
          </cell>
          <cell r="AK22">
            <v>12508.354</v>
          </cell>
          <cell r="AL22">
            <v>12799.322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10866.43</v>
          </cell>
          <cell r="AV22">
            <v>13235.784</v>
          </cell>
          <cell r="AW22">
            <v>12961.4</v>
          </cell>
          <cell r="AX22">
            <v>12508.354</v>
          </cell>
          <cell r="AY22">
            <v>12799.322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458720.57</v>
          </cell>
          <cell r="X24">
            <v>469311.729</v>
          </cell>
          <cell r="Y24">
            <v>462444.769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470657.4</v>
          </cell>
          <cell r="AI24">
            <v>460127.054</v>
          </cell>
          <cell r="AJ24">
            <v>458720.57</v>
          </cell>
          <cell r="AK24">
            <v>469311.729</v>
          </cell>
          <cell r="AL24">
            <v>462366.069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470657.4</v>
          </cell>
          <cell r="AV24">
            <v>460127.054</v>
          </cell>
          <cell r="AW24">
            <v>458720.57</v>
          </cell>
          <cell r="AX24">
            <v>469311.729</v>
          </cell>
          <cell r="AY24">
            <v>462366.069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325849.57</v>
          </cell>
          <cell r="X25">
            <v>325783.6</v>
          </cell>
          <cell r="Y25">
            <v>328577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334289.8</v>
          </cell>
          <cell r="AI25">
            <v>326922.954</v>
          </cell>
          <cell r="AJ25">
            <v>325849.57</v>
          </cell>
          <cell r="AK25">
            <v>325783.6</v>
          </cell>
          <cell r="AL25">
            <v>328498.3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334289.8</v>
          </cell>
          <cell r="AV25">
            <v>326922.954</v>
          </cell>
          <cell r="AW25">
            <v>325849.57</v>
          </cell>
          <cell r="AX25">
            <v>325783.6</v>
          </cell>
          <cell r="AY25">
            <v>328498.3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290222.896</v>
          </cell>
          <cell r="X26">
            <v>0</v>
          </cell>
          <cell r="Y26">
            <v>660066.442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238500</v>
          </cell>
          <cell r="AI26">
            <v>427361.216</v>
          </cell>
          <cell r="AJ26">
            <v>290222.896</v>
          </cell>
          <cell r="AK26">
            <v>0</v>
          </cell>
          <cell r="AL26">
            <v>660038.77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238500</v>
          </cell>
          <cell r="AV26">
            <v>427361.216</v>
          </cell>
          <cell r="AW26">
            <v>222600</v>
          </cell>
          <cell r="AX26">
            <v>67622.896</v>
          </cell>
          <cell r="AY26">
            <v>323613.478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157156.6</v>
          </cell>
          <cell r="X27">
            <v>158853.3</v>
          </cell>
          <cell r="Y27">
            <v>182484.5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132744.8</v>
          </cell>
          <cell r="AI27">
            <v>157011.5</v>
          </cell>
          <cell r="AJ27">
            <v>157156.6</v>
          </cell>
          <cell r="AK27">
            <v>158853.3</v>
          </cell>
          <cell r="AL27">
            <v>182484.5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132744.8</v>
          </cell>
          <cell r="AV27">
            <v>157011.5</v>
          </cell>
          <cell r="AW27">
            <v>157156.6</v>
          </cell>
          <cell r="AX27">
            <v>158853.3</v>
          </cell>
          <cell r="AY27">
            <v>182406.9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20366.8</v>
          </cell>
          <cell r="X28">
            <v>20212.462</v>
          </cell>
          <cell r="Y28">
            <v>20277.334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17218.7</v>
          </cell>
          <cell r="AI28">
            <v>20158.9</v>
          </cell>
          <cell r="AJ28">
            <v>20366.8</v>
          </cell>
          <cell r="AK28">
            <v>20212.462</v>
          </cell>
          <cell r="AL28">
            <v>20277.334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17218.7</v>
          </cell>
          <cell r="AV28">
            <v>20158.9</v>
          </cell>
          <cell r="AW28">
            <v>20366.8</v>
          </cell>
          <cell r="AX28">
            <v>20212.462</v>
          </cell>
          <cell r="AY28">
            <v>20277.334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117887.8</v>
          </cell>
          <cell r="X29">
            <v>119159.4</v>
          </cell>
          <cell r="Y29">
            <v>136880.6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99575</v>
          </cell>
          <cell r="AI29">
            <v>117776.8</v>
          </cell>
          <cell r="AJ29">
            <v>117887.8</v>
          </cell>
          <cell r="AK29">
            <v>119159.4</v>
          </cell>
          <cell r="AL29">
            <v>136880.6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99575</v>
          </cell>
          <cell r="AV29">
            <v>117776.8</v>
          </cell>
          <cell r="AW29">
            <v>117887.8</v>
          </cell>
          <cell r="AX29">
            <v>119159.4</v>
          </cell>
          <cell r="AY29">
            <v>136822.4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19694.8</v>
          </cell>
          <cell r="X30">
            <v>19908.2</v>
          </cell>
          <cell r="Y30">
            <v>22860.2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16643.6</v>
          </cell>
          <cell r="AI30">
            <v>19678.3</v>
          </cell>
          <cell r="AJ30">
            <v>19694.8</v>
          </cell>
          <cell r="AK30">
            <v>19908.2</v>
          </cell>
          <cell r="AL30">
            <v>22860.2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16643.6</v>
          </cell>
          <cell r="AV30">
            <v>19678.3</v>
          </cell>
          <cell r="AW30">
            <v>19694.8</v>
          </cell>
          <cell r="AX30">
            <v>19908.2</v>
          </cell>
          <cell r="AY30">
            <v>22850.5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19694.8</v>
          </cell>
          <cell r="X31">
            <v>19908.2</v>
          </cell>
          <cell r="Y31">
            <v>22860.2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16643.6</v>
          </cell>
          <cell r="AI31">
            <v>19678.3</v>
          </cell>
          <cell r="AJ31">
            <v>19694.8</v>
          </cell>
          <cell r="AK31">
            <v>19908.2</v>
          </cell>
          <cell r="AL31">
            <v>22860.2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16643.6</v>
          </cell>
          <cell r="AV31">
            <v>19678.3</v>
          </cell>
          <cell r="AW31">
            <v>19694.8</v>
          </cell>
          <cell r="AX31">
            <v>19908.2</v>
          </cell>
          <cell r="AY31">
            <v>22850.5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39330.7</v>
          </cell>
          <cell r="X32">
            <v>39753.6</v>
          </cell>
          <cell r="Y32">
            <v>45661.3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33228.3</v>
          </cell>
          <cell r="AI32">
            <v>39294.4</v>
          </cell>
          <cell r="AJ32">
            <v>39330.7</v>
          </cell>
          <cell r="AK32">
            <v>39753.6</v>
          </cell>
          <cell r="AL32">
            <v>45661.3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33228.3</v>
          </cell>
          <cell r="AV32">
            <v>39294.4</v>
          </cell>
          <cell r="AW32">
            <v>39330.7</v>
          </cell>
          <cell r="AX32">
            <v>39753.6</v>
          </cell>
          <cell r="AY32">
            <v>45641.9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75484.767</v>
          </cell>
          <cell r="X35">
            <v>133903.135</v>
          </cell>
          <cell r="Y35">
            <v>436953.531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51070.37</v>
          </cell>
          <cell r="AI35">
            <v>97889.136</v>
          </cell>
          <cell r="AJ35">
            <v>75484.767</v>
          </cell>
          <cell r="AK35">
            <v>133903.135</v>
          </cell>
          <cell r="AL35">
            <v>436953.531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51070.37</v>
          </cell>
          <cell r="AV35">
            <v>97889.136</v>
          </cell>
          <cell r="AW35">
            <v>75484.767</v>
          </cell>
          <cell r="AX35">
            <v>133903.135</v>
          </cell>
          <cell r="AY35">
            <v>436953.531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18883.203</v>
          </cell>
          <cell r="X36">
            <v>12595.598</v>
          </cell>
          <cell r="Y36">
            <v>25632.352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6951.534</v>
          </cell>
          <cell r="AI36">
            <v>0</v>
          </cell>
          <cell r="AJ36">
            <v>18883.203</v>
          </cell>
          <cell r="AK36">
            <v>12595.598</v>
          </cell>
          <cell r="AL36">
            <v>22832.996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6951.534</v>
          </cell>
          <cell r="AV36">
            <v>0</v>
          </cell>
          <cell r="AW36">
            <v>18883.203</v>
          </cell>
          <cell r="AX36">
            <v>12595.598</v>
          </cell>
          <cell r="AY36">
            <v>22832.996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8653.137</v>
          </cell>
          <cell r="X37">
            <v>11933.994</v>
          </cell>
          <cell r="Y37">
            <v>38308.099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5453.395</v>
          </cell>
          <cell r="AI37">
            <v>9045.76</v>
          </cell>
          <cell r="AJ37">
            <v>8653.137</v>
          </cell>
          <cell r="AK37">
            <v>11933.994</v>
          </cell>
          <cell r="AL37">
            <v>38275.388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5453.395</v>
          </cell>
          <cell r="AV37">
            <v>9045.76</v>
          </cell>
          <cell r="AW37">
            <v>8653.137</v>
          </cell>
          <cell r="AX37">
            <v>11933.994</v>
          </cell>
          <cell r="AY37">
            <v>38275.388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97312.347</v>
          </cell>
          <cell r="X38">
            <v>94470.287</v>
          </cell>
          <cell r="Y38">
            <v>83676.325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90314.7</v>
          </cell>
          <cell r="AI38">
            <v>96576.374</v>
          </cell>
          <cell r="AJ38">
            <v>97312.347</v>
          </cell>
          <cell r="AK38">
            <v>94470.287</v>
          </cell>
          <cell r="AL38">
            <v>83676.325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90314.7</v>
          </cell>
          <cell r="AV38">
            <v>96576.374</v>
          </cell>
          <cell r="AW38">
            <v>97312.347</v>
          </cell>
          <cell r="AX38">
            <v>94470.287</v>
          </cell>
          <cell r="AY38">
            <v>83676.325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357.439</v>
          </cell>
          <cell r="X39">
            <v>357.439</v>
          </cell>
          <cell r="Y39">
            <v>357.439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131.061</v>
          </cell>
          <cell r="AI39">
            <v>357.439</v>
          </cell>
          <cell r="AJ39">
            <v>357.439</v>
          </cell>
          <cell r="AK39">
            <v>357.439</v>
          </cell>
          <cell r="AL39">
            <v>357.439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131.061</v>
          </cell>
          <cell r="AV39">
            <v>357.439</v>
          </cell>
          <cell r="AW39">
            <v>357.439</v>
          </cell>
          <cell r="AX39">
            <v>357.439</v>
          </cell>
          <cell r="AY39">
            <v>357.439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83658.317</v>
          </cell>
          <cell r="X40">
            <v>88971.937</v>
          </cell>
          <cell r="Y40">
            <v>88302.729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76253.69</v>
          </cell>
          <cell r="AI40">
            <v>85047.777</v>
          </cell>
          <cell r="AJ40">
            <v>83658.317</v>
          </cell>
          <cell r="AK40">
            <v>88971.937</v>
          </cell>
          <cell r="AL40">
            <v>88302.729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76253.69</v>
          </cell>
          <cell r="AV40">
            <v>85047.777</v>
          </cell>
          <cell r="AW40">
            <v>83658.317</v>
          </cell>
          <cell r="AX40">
            <v>88971.937</v>
          </cell>
          <cell r="AY40">
            <v>88302.729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3931.646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3931.646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100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I48">
            <v>43832.064920000004</v>
          </cell>
          <cell r="J48">
            <v>2993.6693999999998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33007.5222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4008.44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2497.836</v>
          </cell>
          <cell r="AK51">
            <v>1442.748</v>
          </cell>
          <cell r="AL51">
            <v>2731.26539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1128.424</v>
          </cell>
          <cell r="AW51">
            <v>2497.836</v>
          </cell>
          <cell r="AX51">
            <v>1442.748</v>
          </cell>
          <cell r="AY51">
            <v>2731.26539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250</v>
          </cell>
          <cell r="F52">
            <v>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75.8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75.8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75.8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2900</v>
          </cell>
          <cell r="H63">
            <v>4900</v>
          </cell>
          <cell r="I63">
            <v>0</v>
          </cell>
          <cell r="J63">
            <v>0</v>
          </cell>
          <cell r="K63">
            <v>-1600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100</v>
          </cell>
          <cell r="F64">
            <v>200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24800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7800</v>
          </cell>
          <cell r="F66">
            <v>0</v>
          </cell>
          <cell r="H66">
            <v>1400</v>
          </cell>
          <cell r="I66">
            <v>4000</v>
          </cell>
          <cell r="J66">
            <v>0</v>
          </cell>
          <cell r="K66">
            <v>1000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900</v>
          </cell>
          <cell r="X66">
            <v>0</v>
          </cell>
          <cell r="Y66">
            <v>833.6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4000</v>
          </cell>
          <cell r="AL66">
            <v>833.6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4000</v>
          </cell>
          <cell r="AY66">
            <v>331.6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10500</v>
          </cell>
          <cell r="H67">
            <v>1152540</v>
          </cell>
          <cell r="I67">
            <v>0</v>
          </cell>
          <cell r="J67">
            <v>-7000</v>
          </cell>
          <cell r="K67">
            <v>-3500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91293.19453000001</v>
          </cell>
          <cell r="X67">
            <v>108892.12056</v>
          </cell>
          <cell r="Y67">
            <v>112332.20351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90868.96253</v>
          </cell>
          <cell r="AK67">
            <v>109280.67356</v>
          </cell>
          <cell r="AL67">
            <v>109099.46425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90872.36253</v>
          </cell>
          <cell r="AX67">
            <v>109280.67356</v>
          </cell>
          <cell r="AY67">
            <v>109099.46425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17744.888</v>
          </cell>
          <cell r="F69">
            <v>0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8744.888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8744.888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9000</v>
          </cell>
          <cell r="F70">
            <v>44303.97625</v>
          </cell>
          <cell r="H70">
            <v>560178.47</v>
          </cell>
          <cell r="I70">
            <v>33562.38567</v>
          </cell>
          <cell r="J70">
            <v>0</v>
          </cell>
          <cell r="K70">
            <v>-205.293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317040.416</v>
          </cell>
          <cell r="V70">
            <v>154000</v>
          </cell>
          <cell r="W70">
            <v>22555.452</v>
          </cell>
          <cell r="X70">
            <v>-205.293</v>
          </cell>
          <cell r="Y70">
            <v>12300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58257.197</v>
          </cell>
          <cell r="AK70">
            <v>45089.779</v>
          </cell>
          <cell r="AL70">
            <v>45089.779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50667.836</v>
          </cell>
          <cell r="AV70">
            <v>33967.361</v>
          </cell>
          <cell r="AW70">
            <v>58257.197</v>
          </cell>
          <cell r="AX70">
            <v>45089.779</v>
          </cell>
          <cell r="AY70">
            <v>45089.779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1455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1455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1455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0</v>
          </cell>
          <cell r="F73">
            <v>3400</v>
          </cell>
          <cell r="H73">
            <v>100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50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50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50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8564.438400000001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8564.438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1300</v>
          </cell>
          <cell r="F75">
            <v>5000</v>
          </cell>
          <cell r="H75">
            <v>15073.61236</v>
          </cell>
          <cell r="I75">
            <v>0</v>
          </cell>
          <cell r="J75">
            <v>136.80617999999998</v>
          </cell>
          <cell r="K75">
            <v>2189.58146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1324.5281</v>
          </cell>
          <cell r="V75">
            <v>1566.43928</v>
          </cell>
          <cell r="W75">
            <v>1356.9256599999999</v>
          </cell>
          <cell r="X75">
            <v>1316.8918600000002</v>
          </cell>
          <cell r="Y75">
            <v>1832.55342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1324.5281</v>
          </cell>
          <cell r="AI75">
            <v>1566.43928</v>
          </cell>
          <cell r="AJ75">
            <v>1356.9256599999999</v>
          </cell>
          <cell r="AK75">
            <v>1180.08568</v>
          </cell>
          <cell r="AL75">
            <v>1775.08568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1050.91574</v>
          </cell>
          <cell r="AV75">
            <v>1674.25164</v>
          </cell>
          <cell r="AW75">
            <v>1522.7256599999998</v>
          </cell>
          <cell r="AX75">
            <v>1180.08568</v>
          </cell>
          <cell r="AY75">
            <v>1609.28568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1441163.14452</v>
          </cell>
          <cell r="F76">
            <v>51903.11087</v>
          </cell>
          <cell r="H76">
            <v>1520012.93301</v>
          </cell>
          <cell r="I76">
            <v>928718.41</v>
          </cell>
          <cell r="J76">
            <v>57352.628560000005</v>
          </cell>
          <cell r="K76">
            <v>2173985.73101</v>
          </cell>
          <cell r="L76">
            <v>-61.09261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1217491.6324200002</v>
          </cell>
          <cell r="V76">
            <v>241773.48108000003</v>
          </cell>
          <cell r="W76">
            <v>916674.24041</v>
          </cell>
          <cell r="X76">
            <v>16076.40552</v>
          </cell>
          <cell r="Y76">
            <v>2172139.5669699996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230944.23053</v>
          </cell>
          <cell r="AJ76">
            <v>208831.91869999998</v>
          </cell>
          <cell r="AK76">
            <v>282574.95028</v>
          </cell>
          <cell r="AL76">
            <v>256910.72063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230944.23053</v>
          </cell>
          <cell r="AW76">
            <v>208831.91869999998</v>
          </cell>
          <cell r="AX76">
            <v>282574.95028</v>
          </cell>
          <cell r="AY76">
            <v>256910.72063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17253.191199999997</v>
          </cell>
          <cell r="F77">
            <v>7100</v>
          </cell>
          <cell r="H77">
            <v>14973.19117</v>
          </cell>
          <cell r="I77">
            <v>4900</v>
          </cell>
          <cell r="J77">
            <v>2600</v>
          </cell>
          <cell r="K77">
            <v>38408.29685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14573.19117</v>
          </cell>
          <cell r="V77">
            <v>130</v>
          </cell>
          <cell r="W77">
            <v>7607.1</v>
          </cell>
          <cell r="X77">
            <v>0</v>
          </cell>
          <cell r="Y77">
            <v>38408.29685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130</v>
          </cell>
          <cell r="AJ77">
            <v>4778.33</v>
          </cell>
          <cell r="AK77">
            <v>5840.979</v>
          </cell>
          <cell r="AL77">
            <v>3290.751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130</v>
          </cell>
          <cell r="AW77">
            <v>4778.33</v>
          </cell>
          <cell r="AX77">
            <v>5840.979</v>
          </cell>
          <cell r="AY77">
            <v>3290.751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3000</v>
          </cell>
          <cell r="F78">
            <v>0</v>
          </cell>
          <cell r="H78">
            <v>3000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900</v>
          </cell>
          <cell r="W78">
            <v>0</v>
          </cell>
          <cell r="X78">
            <v>0</v>
          </cell>
          <cell r="Y78">
            <v>600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900</v>
          </cell>
          <cell r="AJ78">
            <v>0</v>
          </cell>
          <cell r="AK78">
            <v>0</v>
          </cell>
          <cell r="AL78">
            <v>600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900</v>
          </cell>
          <cell r="AW78">
            <v>0</v>
          </cell>
          <cell r="AX78">
            <v>0</v>
          </cell>
          <cell r="AY78">
            <v>300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E80">
            <v>9926.42</v>
          </cell>
          <cell r="F80">
            <v>0</v>
          </cell>
          <cell r="H80">
            <v>0</v>
          </cell>
          <cell r="I80">
            <v>0</v>
          </cell>
          <cell r="J80">
            <v>9926.42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9926.42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741.02</v>
          </cell>
          <cell r="AK80">
            <v>9185.4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741.02</v>
          </cell>
          <cell r="AX80">
            <v>9185.4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15000</v>
          </cell>
          <cell r="F81">
            <v>0</v>
          </cell>
          <cell r="H81">
            <v>0</v>
          </cell>
          <cell r="I81">
            <v>15000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15000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18638.445</v>
          </cell>
          <cell r="F82">
            <v>4900</v>
          </cell>
          <cell r="H82">
            <v>39250</v>
          </cell>
          <cell r="I82">
            <v>0</v>
          </cell>
          <cell r="J82">
            <v>7000</v>
          </cell>
          <cell r="K82">
            <v>8400</v>
          </cell>
          <cell r="L82">
            <v>3238.445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3364.5589</v>
          </cell>
          <cell r="V82">
            <v>2405.0765899999997</v>
          </cell>
          <cell r="W82">
            <v>7099.057049999999</v>
          </cell>
          <cell r="X82">
            <v>2201.65451</v>
          </cell>
          <cell r="Y82">
            <v>7798.92965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2673.0189</v>
          </cell>
          <cell r="AI82">
            <v>3096.6165899999996</v>
          </cell>
          <cell r="AJ82">
            <v>4438.98705</v>
          </cell>
          <cell r="AK82">
            <v>4751.40351</v>
          </cell>
          <cell r="AL82">
            <v>5245.47091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2673.0189</v>
          </cell>
          <cell r="AV82">
            <v>3096.6165899999996</v>
          </cell>
          <cell r="AW82">
            <v>4438.98705</v>
          </cell>
          <cell r="AX82">
            <v>4751.40351</v>
          </cell>
          <cell r="AY82">
            <v>5000.09091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11000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6180.575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6180.575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6180.575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H90">
            <v>131200</v>
          </cell>
          <cell r="I90">
            <v>-1600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104400</v>
          </cell>
          <cell r="W90">
            <v>25200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7400</v>
          </cell>
          <cell r="AK90">
            <v>4800</v>
          </cell>
          <cell r="AL90">
            <v>12400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7400</v>
          </cell>
          <cell r="AX90">
            <v>4800</v>
          </cell>
          <cell r="AY90">
            <v>12400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3">
          <cell r="E93">
            <v>0</v>
          </cell>
          <cell r="F93">
            <v>1417500</v>
          </cell>
          <cell r="H93">
            <v>0</v>
          </cell>
          <cell r="I93">
            <v>0</v>
          </cell>
          <cell r="J93">
            <v>1417500</v>
          </cell>
          <cell r="K93">
            <v>-1417500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7464.05</v>
          </cell>
          <cell r="V97">
            <v>11095.158</v>
          </cell>
          <cell r="W97">
            <v>10140.211</v>
          </cell>
          <cell r="X97">
            <v>6409.888</v>
          </cell>
          <cell r="Y97">
            <v>16540.345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7464.05</v>
          </cell>
          <cell r="AI97">
            <v>9793.314</v>
          </cell>
          <cell r="AJ97">
            <v>9667.143</v>
          </cell>
          <cell r="AK97">
            <v>6882.956</v>
          </cell>
          <cell r="AL97">
            <v>16540.345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7464.05</v>
          </cell>
          <cell r="AV97">
            <v>9793.314</v>
          </cell>
          <cell r="AW97">
            <v>9667.143</v>
          </cell>
          <cell r="AX97">
            <v>6882.956</v>
          </cell>
          <cell r="AY97">
            <v>16540.345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14097.353</v>
          </cell>
          <cell r="V98">
            <v>4756.808</v>
          </cell>
          <cell r="W98">
            <v>1563.28</v>
          </cell>
          <cell r="X98">
            <v>7661.097</v>
          </cell>
          <cell r="Y98">
            <v>9600.646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14097.353</v>
          </cell>
          <cell r="AI98">
            <v>4010.487</v>
          </cell>
          <cell r="AJ98">
            <v>1563.28</v>
          </cell>
          <cell r="AK98">
            <v>7661.097</v>
          </cell>
          <cell r="AL98">
            <v>9600.646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14097.353</v>
          </cell>
          <cell r="AV98">
            <v>4010.487</v>
          </cell>
          <cell r="AW98">
            <v>1563.28</v>
          </cell>
          <cell r="AX98">
            <v>7661.097</v>
          </cell>
          <cell r="AY98">
            <v>9600.646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6">
          <cell r="E106">
            <v>0</v>
          </cell>
          <cell r="F106">
            <v>675</v>
          </cell>
          <cell r="H106">
            <v>0</v>
          </cell>
          <cell r="I106">
            <v>182905.192</v>
          </cell>
          <cell r="J106">
            <v>2566.7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182417.192</v>
          </cell>
          <cell r="W106">
            <v>2566.7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19381.052</v>
          </cell>
          <cell r="AJ106">
            <v>165602.84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19381.052</v>
          </cell>
          <cell r="AW106">
            <v>165602.84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675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675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674.3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25529.214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25529.214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25529.214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25529.214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3">
          <cell r="E113">
            <v>0</v>
          </cell>
          <cell r="F113">
            <v>0</v>
          </cell>
          <cell r="H113">
            <v>2047115.329</v>
          </cell>
          <cell r="I113">
            <v>776216.845</v>
          </cell>
          <cell r="J113">
            <v>81314.6</v>
          </cell>
          <cell r="K113">
            <v>152326.024</v>
          </cell>
          <cell r="L113">
            <v>-2711.914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1388866.329</v>
          </cell>
          <cell r="V113">
            <v>884677.814</v>
          </cell>
          <cell r="W113">
            <v>236319.216</v>
          </cell>
          <cell r="X113">
            <v>43824.681</v>
          </cell>
          <cell r="Y113">
            <v>161699.53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77606.105</v>
          </cell>
          <cell r="AJ113">
            <v>172374.916</v>
          </cell>
          <cell r="AK113">
            <v>304083.832</v>
          </cell>
          <cell r="AL113">
            <v>192017.275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77606.105</v>
          </cell>
          <cell r="AW113">
            <v>172374.916</v>
          </cell>
          <cell r="AX113">
            <v>304083.832</v>
          </cell>
          <cell r="AY113">
            <v>192017.275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H114">
            <v>2944612.347</v>
          </cell>
          <cell r="I114">
            <v>80313.153</v>
          </cell>
          <cell r="J114">
            <v>-58043.5</v>
          </cell>
          <cell r="K114">
            <v>110426.11733</v>
          </cell>
          <cell r="L114">
            <v>48286.16667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2743046.347</v>
          </cell>
          <cell r="V114">
            <v>184500</v>
          </cell>
          <cell r="W114">
            <v>23072.5</v>
          </cell>
          <cell r="X114">
            <v>100426.691</v>
          </cell>
          <cell r="Y114">
            <v>3016.983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173441.697</v>
          </cell>
          <cell r="AJ114">
            <v>269323.697</v>
          </cell>
          <cell r="AK114">
            <v>313535.697</v>
          </cell>
          <cell r="AL114">
            <v>267144.055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173441.697</v>
          </cell>
          <cell r="AW114">
            <v>269323.697</v>
          </cell>
          <cell r="AX114">
            <v>313535.697</v>
          </cell>
          <cell r="AY114">
            <v>267144.055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2730812.08533</v>
          </cell>
          <cell r="I115">
            <v>79051.335</v>
          </cell>
          <cell r="J115">
            <v>21533.333</v>
          </cell>
          <cell r="K115">
            <v>8965</v>
          </cell>
          <cell r="L115">
            <v>-165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2122140.08533</v>
          </cell>
          <cell r="V115">
            <v>686923.335</v>
          </cell>
          <cell r="W115">
            <v>21533.333</v>
          </cell>
          <cell r="X115">
            <v>9600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121330.82</v>
          </cell>
          <cell r="AJ115">
            <v>289360.82</v>
          </cell>
          <cell r="AK115">
            <v>280325.82</v>
          </cell>
          <cell r="AL115">
            <v>256260.82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121330.82</v>
          </cell>
          <cell r="AW115">
            <v>289360.82</v>
          </cell>
          <cell r="AX115">
            <v>280325.82</v>
          </cell>
          <cell r="AY115">
            <v>256260.82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1370282.6798599998</v>
          </cell>
          <cell r="I116">
            <v>67855.44</v>
          </cell>
          <cell r="J116">
            <v>16000</v>
          </cell>
          <cell r="K116">
            <v>0</v>
          </cell>
          <cell r="L116">
            <v>-17961.45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995632.67986</v>
          </cell>
          <cell r="V116">
            <v>408005.44</v>
          </cell>
          <cell r="W116">
            <v>3338.552</v>
          </cell>
          <cell r="X116">
            <v>0</v>
          </cell>
          <cell r="Y116">
            <v>20000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4200</v>
          </cell>
          <cell r="AJ116">
            <v>132731.864</v>
          </cell>
          <cell r="AK116">
            <v>146381.14</v>
          </cell>
          <cell r="AL116">
            <v>120002.226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4200</v>
          </cell>
          <cell r="AW116">
            <v>132731.864</v>
          </cell>
          <cell r="AX116">
            <v>146381.14</v>
          </cell>
          <cell r="AY116">
            <v>120002.226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33500000</v>
          </cell>
          <cell r="F117">
            <v>0</v>
          </cell>
          <cell r="H117">
            <v>17873765.49445</v>
          </cell>
          <cell r="I117">
            <v>19301491.073</v>
          </cell>
          <cell r="J117">
            <v>15307389.98109</v>
          </cell>
          <cell r="K117">
            <v>12623118.559290001</v>
          </cell>
          <cell r="L117">
            <v>11190263.88456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15085606.11633</v>
          </cell>
          <cell r="V117">
            <v>7595880.434880001</v>
          </cell>
          <cell r="W117">
            <v>26532282.223</v>
          </cell>
          <cell r="X117">
            <v>2182550.19008</v>
          </cell>
          <cell r="Y117">
            <v>3323783.66392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586031.1</v>
          </cell>
          <cell r="AI117">
            <v>6176791.19079</v>
          </cell>
          <cell r="AJ117">
            <v>7572853.051390001</v>
          </cell>
          <cell r="AK117">
            <v>6916178.48279</v>
          </cell>
          <cell r="AL117">
            <v>7157509.25179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586031.1</v>
          </cell>
          <cell r="AV117">
            <v>6176762.62079</v>
          </cell>
          <cell r="AW117">
            <v>7572592.99339</v>
          </cell>
          <cell r="AX117">
            <v>6916467.11079</v>
          </cell>
          <cell r="AY117">
            <v>7157509.25179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1680349.415</v>
          </cell>
          <cell r="I118">
            <v>-73159.423</v>
          </cell>
          <cell r="J118">
            <v>0</v>
          </cell>
          <cell r="K118">
            <v>111739.5155</v>
          </cell>
          <cell r="L118">
            <v>16259.12083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939085.34</v>
          </cell>
          <cell r="V118">
            <v>660957.985</v>
          </cell>
          <cell r="W118">
            <v>4800</v>
          </cell>
          <cell r="X118">
            <v>44161.7825</v>
          </cell>
          <cell r="Y118">
            <v>34233.82083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35867.6</v>
          </cell>
          <cell r="AJ118">
            <v>144337.55</v>
          </cell>
          <cell r="AK118">
            <v>165946.95</v>
          </cell>
          <cell r="AL118">
            <v>128595.457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35867.6</v>
          </cell>
          <cell r="AW118">
            <v>144337.55</v>
          </cell>
          <cell r="AX118">
            <v>165946.95</v>
          </cell>
          <cell r="AY118">
            <v>128595.457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1022726.707</v>
          </cell>
          <cell r="I119">
            <v>436223.4498</v>
          </cell>
          <cell r="J119">
            <v>64079.147</v>
          </cell>
          <cell r="K119">
            <v>135971.123</v>
          </cell>
          <cell r="L119">
            <v>-1450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551563.837</v>
          </cell>
          <cell r="V119">
            <v>737386.574</v>
          </cell>
          <cell r="W119">
            <v>226809.37156</v>
          </cell>
          <cell r="X119">
            <v>66371.123</v>
          </cell>
          <cell r="Y119">
            <v>68150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13770</v>
          </cell>
          <cell r="AJ119">
            <v>114548.27</v>
          </cell>
          <cell r="AK119">
            <v>179087.158</v>
          </cell>
          <cell r="AL119">
            <v>128900.004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13770</v>
          </cell>
          <cell r="AW119">
            <v>114548.27</v>
          </cell>
          <cell r="AX119">
            <v>179087.158</v>
          </cell>
          <cell r="AY119">
            <v>128900.004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33500000</v>
          </cell>
          <cell r="H120">
            <v>21199880.72622</v>
          </cell>
          <cell r="I120">
            <v>34421081.984</v>
          </cell>
          <cell r="J120">
            <v>-32864937.639</v>
          </cell>
          <cell r="K120">
            <v>291759.90724000003</v>
          </cell>
          <cell r="L120">
            <v>770825.951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19621719.41936</v>
          </cell>
          <cell r="V120">
            <v>1487647.37386</v>
          </cell>
          <cell r="W120">
            <v>1178524.761</v>
          </cell>
          <cell r="X120">
            <v>427902.80924000003</v>
          </cell>
          <cell r="Y120">
            <v>609078.794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1604623</v>
          </cell>
          <cell r="AI120">
            <v>3491915.216</v>
          </cell>
          <cell r="AJ120">
            <v>5307013.737</v>
          </cell>
          <cell r="AK120">
            <v>4017271.5609</v>
          </cell>
          <cell r="AL120">
            <v>1820037.08376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1604623</v>
          </cell>
          <cell r="AV120">
            <v>3491915.216</v>
          </cell>
          <cell r="AW120">
            <v>5303341.26</v>
          </cell>
          <cell r="AX120">
            <v>4020944.0379</v>
          </cell>
          <cell r="AY120">
            <v>1818018.46076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1196307.81</v>
          </cell>
          <cell r="I121">
            <v>36487.397189999996</v>
          </cell>
          <cell r="J121">
            <v>59379.99981</v>
          </cell>
          <cell r="K121">
            <v>-39976.632659999996</v>
          </cell>
          <cell r="L121">
            <v>-40993.328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536424.878</v>
          </cell>
          <cell r="V121">
            <v>537884.081</v>
          </cell>
          <cell r="W121">
            <v>38051.639</v>
          </cell>
          <cell r="X121">
            <v>128980</v>
          </cell>
          <cell r="Y121">
            <v>-36015.685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4736.289</v>
          </cell>
          <cell r="AI121">
            <v>32110.959</v>
          </cell>
          <cell r="AJ121">
            <v>97475.349</v>
          </cell>
          <cell r="AK121">
            <v>98608.42</v>
          </cell>
          <cell r="AL121">
            <v>111708.725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4736.289</v>
          </cell>
          <cell r="AV121">
            <v>32110.959</v>
          </cell>
          <cell r="AW121">
            <v>97475.349</v>
          </cell>
          <cell r="AX121">
            <v>98608.42</v>
          </cell>
          <cell r="AY121">
            <v>111708.725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4731175.260989999</v>
          </cell>
          <cell r="I122">
            <v>3981873.09667</v>
          </cell>
          <cell r="J122">
            <v>2553894.585</v>
          </cell>
          <cell r="K122">
            <v>601855.358</v>
          </cell>
          <cell r="L122">
            <v>-55164.66633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2491869.36099</v>
          </cell>
          <cell r="V122">
            <v>1975198.4722</v>
          </cell>
          <cell r="W122">
            <v>764002.711</v>
          </cell>
          <cell r="X122">
            <v>3113479.265</v>
          </cell>
          <cell r="Y122">
            <v>98862.70467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250638.66584</v>
          </cell>
          <cell r="AJ122">
            <v>419846.06584</v>
          </cell>
          <cell r="AK122">
            <v>447876.08574</v>
          </cell>
          <cell r="AL122">
            <v>915819.43824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250638.66584</v>
          </cell>
          <cell r="AW122">
            <v>419846.06584</v>
          </cell>
          <cell r="AX122">
            <v>447876.08574</v>
          </cell>
          <cell r="AY122">
            <v>915819.43824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4109488.62133</v>
          </cell>
          <cell r="I123">
            <v>287143.007</v>
          </cell>
          <cell r="J123">
            <v>348178.727</v>
          </cell>
          <cell r="K123">
            <v>34609.401</v>
          </cell>
          <cell r="L123">
            <v>35074.684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3779734.19133</v>
          </cell>
          <cell r="V123">
            <v>136771.323</v>
          </cell>
          <cell r="W123">
            <v>530582.955</v>
          </cell>
          <cell r="X123">
            <v>194994.312</v>
          </cell>
          <cell r="Y123">
            <v>62249.559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8094.047</v>
          </cell>
          <cell r="AI123">
            <v>229746.824</v>
          </cell>
          <cell r="AJ123">
            <v>425616.788</v>
          </cell>
          <cell r="AK123">
            <v>470688.65008</v>
          </cell>
          <cell r="AL123">
            <v>432457.808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8094.047</v>
          </cell>
          <cell r="AV123">
            <v>229746.824</v>
          </cell>
          <cell r="AW123">
            <v>425616.788</v>
          </cell>
          <cell r="AX123">
            <v>470688.65008</v>
          </cell>
          <cell r="AY123">
            <v>432457.808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118667.453</v>
          </cell>
          <cell r="I124">
            <v>306581.658</v>
          </cell>
          <cell r="J124">
            <v>99830.629</v>
          </cell>
          <cell r="K124">
            <v>26235</v>
          </cell>
          <cell r="L124">
            <v>500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93067.453</v>
          </cell>
          <cell r="V124">
            <v>2747.775</v>
          </cell>
          <cell r="W124">
            <v>37271.317</v>
          </cell>
          <cell r="X124">
            <v>45812.6</v>
          </cell>
          <cell r="Y124">
            <v>71464.899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10969.75</v>
          </cell>
          <cell r="AJ124">
            <v>9893.292</v>
          </cell>
          <cell r="AK124">
            <v>8875.975</v>
          </cell>
          <cell r="AL124">
            <v>8221.975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10969.75</v>
          </cell>
          <cell r="AW124">
            <v>9893.292</v>
          </cell>
          <cell r="AX124">
            <v>8875.975</v>
          </cell>
          <cell r="AY124">
            <v>8221.975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106033.15884999999</v>
          </cell>
          <cell r="E11">
            <v>0</v>
          </cell>
          <cell r="F11">
            <v>0</v>
          </cell>
          <cell r="G11">
            <v>0</v>
          </cell>
          <cell r="H11">
            <v>25611.672039999998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25611.672039999998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5012.191</v>
          </cell>
          <cell r="E14">
            <v>0</v>
          </cell>
          <cell r="F14">
            <v>0</v>
          </cell>
          <cell r="G14">
            <v>0</v>
          </cell>
          <cell r="H14">
            <v>1132.6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1132.6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130000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176839.18058000001</v>
          </cell>
          <cell r="E16">
            <v>158506.86621</v>
          </cell>
          <cell r="F16">
            <v>0</v>
          </cell>
          <cell r="G16">
            <v>0</v>
          </cell>
          <cell r="H16">
            <v>312.557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312.557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1082.628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100551.68566999999</v>
          </cell>
          <cell r="E26">
            <v>12521.367</v>
          </cell>
          <cell r="F26">
            <v>1703.228</v>
          </cell>
          <cell r="G26">
            <v>22975.76</v>
          </cell>
          <cell r="H26">
            <v>2603.565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4177.76</v>
          </cell>
          <cell r="U26">
            <v>18798</v>
          </cell>
          <cell r="V26">
            <v>2603.565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185528.73567</v>
          </cell>
          <cell r="E29">
            <v>1957</v>
          </cell>
          <cell r="F29">
            <v>0</v>
          </cell>
          <cell r="G29">
            <v>0</v>
          </cell>
          <cell r="H29">
            <v>4480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4480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1145770.50516</v>
          </cell>
          <cell r="E32">
            <v>61107.311</v>
          </cell>
          <cell r="F32">
            <v>746312.32662</v>
          </cell>
          <cell r="G32">
            <v>55590.513</v>
          </cell>
          <cell r="H32">
            <v>41524.425</v>
          </cell>
          <cell r="I32">
            <v>39568.535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636701.95092</v>
          </cell>
          <cell r="U32">
            <v>15889.397</v>
          </cell>
          <cell r="V32">
            <v>81092.96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1500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1500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14044.848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14044.848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308820.00935</v>
          </cell>
          <cell r="E35">
            <v>94446.5</v>
          </cell>
          <cell r="F35">
            <v>156603.42108</v>
          </cell>
          <cell r="G35">
            <v>8015.667</v>
          </cell>
          <cell r="H35">
            <v>5635.195</v>
          </cell>
          <cell r="I35">
            <v>1733.333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8015.667</v>
          </cell>
          <cell r="U35">
            <v>0</v>
          </cell>
          <cell r="V35">
            <v>5635.195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2181386.3795</v>
          </cell>
          <cell r="E36">
            <v>18852.39</v>
          </cell>
          <cell r="F36">
            <v>938232.1126100001</v>
          </cell>
          <cell r="G36">
            <v>0</v>
          </cell>
          <cell r="H36">
            <v>38405.8935</v>
          </cell>
          <cell r="I36">
            <v>31309.41093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3027.935</v>
          </cell>
          <cell r="U36">
            <v>38405.8935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141035.93969</v>
          </cell>
          <cell r="E37">
            <v>9517.427</v>
          </cell>
          <cell r="F37">
            <v>57480.94539</v>
          </cell>
          <cell r="G37">
            <v>13480</v>
          </cell>
          <cell r="H37">
            <v>1391.69</v>
          </cell>
          <cell r="I37">
            <v>25402.5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13480</v>
          </cell>
          <cell r="U37">
            <v>0</v>
          </cell>
          <cell r="V37">
            <v>26794.19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442192.4274</v>
          </cell>
          <cell r="E38">
            <v>40253.184</v>
          </cell>
          <cell r="F38">
            <v>270260</v>
          </cell>
          <cell r="G38">
            <v>45208.338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28371.028</v>
          </cell>
          <cell r="U38">
            <v>16837.31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1114709.3011500002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13069.6</v>
          </cell>
          <cell r="U39">
            <v>0</v>
          </cell>
          <cell r="V39">
            <v>1114709.3011500002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189572.18</v>
          </cell>
          <cell r="E40">
            <v>87122.465</v>
          </cell>
          <cell r="F40">
            <v>23010.06</v>
          </cell>
          <cell r="G40">
            <v>3725.95</v>
          </cell>
          <cell r="H40">
            <v>1390.5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9360.95</v>
          </cell>
          <cell r="U40">
            <v>1390.5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137796.82358000003</v>
          </cell>
          <cell r="E41">
            <v>0</v>
          </cell>
          <cell r="F41">
            <v>54943.25051</v>
          </cell>
          <cell r="G41">
            <v>1445.17</v>
          </cell>
          <cell r="H41">
            <v>15510.77007</v>
          </cell>
          <cell r="I41">
            <v>60728.081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1445.17</v>
          </cell>
          <cell r="U41">
            <v>12180.66007</v>
          </cell>
          <cell r="V41">
            <v>42458.591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3"/>
  <sheetViews>
    <sheetView showGridLines="0" showZeros="0" tabSelected="1" zoomScalePageLayoutView="0" workbookViewId="0" topLeftCell="B1">
      <selection activeCell="L130" sqref="L130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hidden="1" customWidth="1"/>
    <col min="25" max="25" width="12.8515625" style="10" customWidth="1"/>
    <col min="26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hidden="1" customWidth="1"/>
    <col min="38" max="38" width="12.8515625" style="10" customWidth="1"/>
    <col min="39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0" width="12.8515625" style="10" hidden="1" customWidth="1"/>
    <col min="51" max="51" width="12.8515625" style="10" customWidth="1"/>
    <col min="52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315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+D8+D42+D85+D103</f>
        <v>104046000.00000001</v>
      </c>
      <c r="E7" s="67">
        <f t="shared" si="0"/>
        <v>1552490.5271200002</v>
      </c>
      <c r="F7" s="67">
        <f t="shared" si="0"/>
        <v>1552490.52712</v>
      </c>
      <c r="G7" s="67">
        <f t="shared" si="0"/>
        <v>104046000.00000001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1518605.4381400002</v>
      </c>
      <c r="K7" s="67">
        <f t="shared" si="0"/>
        <v>801178.3163200002</v>
      </c>
      <c r="L7" s="67">
        <f t="shared" si="0"/>
        <v>22616.67839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102872126.77898002</v>
      </c>
      <c r="U7" s="67">
        <f t="shared" si="0"/>
        <v>7535049.11873</v>
      </c>
      <c r="V7" s="67">
        <f t="shared" si="0"/>
        <v>6567627.73384</v>
      </c>
      <c r="W7" s="67">
        <f t="shared" si="0"/>
        <v>6746879.22765</v>
      </c>
      <c r="X7" s="67">
        <f t="shared" si="0"/>
        <v>5577531.3566499995</v>
      </c>
      <c r="Y7" s="67">
        <f t="shared" si="0"/>
        <v>9042049.198400002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35469136.63527001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+AJ8+AJ42+AJ85+AJ103</f>
        <v>6181469.46194</v>
      </c>
      <c r="AK7" s="67">
        <f t="shared" si="1"/>
        <v>5867278.82303</v>
      </c>
      <c r="AL7" s="67">
        <f t="shared" si="1"/>
        <v>7118581.640860001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31277676.65526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6114015.765939999</v>
      </c>
      <c r="AX7" s="67">
        <f t="shared" si="1"/>
        <v>5934901.71903</v>
      </c>
      <c r="AY7" s="67">
        <f t="shared" si="1"/>
        <v>6780768.56886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30939863.583260003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0</v>
      </c>
      <c r="G8" s="68">
        <f t="shared" si="2"/>
        <v>94050000.00000001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94050000.00000001</v>
      </c>
      <c r="U8" s="68">
        <f t="shared" si="2"/>
        <v>4877993.431</v>
      </c>
      <c r="V8" s="68">
        <f t="shared" si="2"/>
        <v>5725395.286</v>
      </c>
      <c r="W8" s="68">
        <f t="shared" si="2"/>
        <v>5599591.632999999</v>
      </c>
      <c r="X8" s="68">
        <f t="shared" si="2"/>
        <v>5387171.069999999</v>
      </c>
      <c r="Y8" s="68">
        <f t="shared" si="2"/>
        <v>6658788.869000001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28248940.289</v>
      </c>
      <c r="AH8" s="68">
        <f t="shared" si="2"/>
        <v>4877993.431</v>
      </c>
      <c r="AI8" s="68">
        <f t="shared" si="2"/>
        <v>5725395.280000001</v>
      </c>
      <c r="AJ8" s="68">
        <f t="shared" si="2"/>
        <v>5593679.432999999</v>
      </c>
      <c r="AK8" s="68">
        <f t="shared" si="2"/>
        <v>5384588.750999999</v>
      </c>
      <c r="AL8" s="68">
        <f t="shared" si="2"/>
        <v>6654464.513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28236121.408</v>
      </c>
      <c r="AU8" s="68">
        <f t="shared" si="2"/>
        <v>4877993.431</v>
      </c>
      <c r="AV8" s="68">
        <f t="shared" si="2"/>
        <v>5725395.280000001</v>
      </c>
      <c r="AW8" s="68">
        <f t="shared" si="2"/>
        <v>5526056.537</v>
      </c>
      <c r="AX8" s="68">
        <f t="shared" si="2"/>
        <v>5452211.647</v>
      </c>
      <c r="AY8" s="68">
        <f t="shared" si="2"/>
        <v>6317864.620999999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27899521.516000003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0</v>
      </c>
      <c r="G9" s="67">
        <f t="shared" si="3"/>
        <v>94050000.00000001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94050000.00000001</v>
      </c>
      <c r="U9" s="67">
        <f t="shared" si="3"/>
        <v>4877993.431</v>
      </c>
      <c r="V9" s="67">
        <f t="shared" si="3"/>
        <v>5725395.286</v>
      </c>
      <c r="W9" s="67">
        <f t="shared" si="3"/>
        <v>5599591.632999999</v>
      </c>
      <c r="X9" s="67">
        <f t="shared" si="3"/>
        <v>5387171.069999999</v>
      </c>
      <c r="Y9" s="67">
        <f t="shared" si="3"/>
        <v>6658788.869000001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28248940.289</v>
      </c>
      <c r="AH9" s="67">
        <f t="shared" si="3"/>
        <v>4877993.431</v>
      </c>
      <c r="AI9" s="67">
        <f t="shared" si="3"/>
        <v>5725395.280000001</v>
      </c>
      <c r="AJ9" s="67">
        <f t="shared" si="3"/>
        <v>5593679.432999999</v>
      </c>
      <c r="AK9" s="67">
        <f t="shared" si="3"/>
        <v>5384588.750999999</v>
      </c>
      <c r="AL9" s="67">
        <f t="shared" si="3"/>
        <v>6654464.513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28236121.408</v>
      </c>
      <c r="AU9" s="67">
        <f t="shared" si="3"/>
        <v>4877993.431</v>
      </c>
      <c r="AV9" s="67">
        <f t="shared" si="3"/>
        <v>5725395.280000001</v>
      </c>
      <c r="AW9" s="67">
        <f t="shared" si="3"/>
        <v>5526056.537</v>
      </c>
      <c r="AX9" s="67">
        <f t="shared" si="3"/>
        <v>5452211.647</v>
      </c>
      <c r="AY9" s="67">
        <f t="shared" si="3"/>
        <v>6317864.620999999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27899521.516000003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63551000.00000001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63551000.00000001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3862386.2409999995</v>
      </c>
      <c r="X10" s="69">
        <f t="shared" si="4"/>
        <v>3872048.189</v>
      </c>
      <c r="Y10" s="69">
        <f t="shared" si="4"/>
        <v>4103446.049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18974667.336000003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3856474.0409999997</v>
      </c>
      <c r="AK10" s="69">
        <f t="shared" si="4"/>
        <v>3869465.87</v>
      </c>
      <c r="AL10" s="69">
        <f t="shared" si="4"/>
        <v>4102138.832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18964865.594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3856474.0409999997</v>
      </c>
      <c r="AX10" s="69">
        <f t="shared" si="4"/>
        <v>3869465.87</v>
      </c>
      <c r="AY10" s="69">
        <f t="shared" si="4"/>
        <v>4102138.832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18964865.594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63551000.00000001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63551000.00000001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3862386.2409999995</v>
      </c>
      <c r="X11" s="73">
        <f t="shared" si="5"/>
        <v>3872048.189</v>
      </c>
      <c r="Y11" s="73">
        <f t="shared" si="5"/>
        <v>4103446.049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18974667.336000003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3856474.0409999997</v>
      </c>
      <c r="AK11" s="73">
        <f t="shared" si="5"/>
        <v>3869465.87</v>
      </c>
      <c r="AL11" s="73">
        <f t="shared" si="5"/>
        <v>4102138.832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18964865.594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3856474.0409999997</v>
      </c>
      <c r="AX11" s="73">
        <f t="shared" si="5"/>
        <v>3869465.87</v>
      </c>
      <c r="AY11" s="73">
        <f t="shared" si="5"/>
        <v>4102138.832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18964865.594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0</v>
      </c>
      <c r="G12" s="15">
        <f>+D12+E12-F12</f>
        <v>49074907.96432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49074907.96432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3656955.213</v>
      </c>
      <c r="X12" s="15">
        <f>+'[1]Informe_dane'!X12</f>
        <v>3628761.533</v>
      </c>
      <c r="Y12" s="15">
        <f>+'[1]Informe_dane'!Y12</f>
        <v>3608147.55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17600771.41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3651395.878</v>
      </c>
      <c r="AK12" s="15">
        <f>+'[1]Informe_dane'!AK12</f>
        <v>3626742.529</v>
      </c>
      <c r="AL12" s="15">
        <f>+'[1]Informe_dane'!AL12</f>
        <v>3608147.55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17593193.065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3651395.878</v>
      </c>
      <c r="AX12" s="15">
        <f>+'[1]Informe_dane'!AX12</f>
        <v>3626742.529</v>
      </c>
      <c r="AY12" s="15">
        <f>+'[1]Informe_dane'!AY12</f>
        <v>3608147.55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17593193.065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16163.771</v>
      </c>
      <c r="X13" s="15">
        <f>+'[1]Informe_dane'!X13</f>
        <v>16163.771</v>
      </c>
      <c r="Y13" s="15">
        <f>+'[1]Informe_dane'!Y13</f>
        <v>16163.771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80818.85500000001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16163.771</v>
      </c>
      <c r="AK13" s="15">
        <f>+'[1]Informe_dane'!AK13</f>
        <v>16163.771</v>
      </c>
      <c r="AL13" s="15">
        <f>+'[1]Informe_dane'!AL13</f>
        <v>16163.771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80818.85500000001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16163.771</v>
      </c>
      <c r="AX13" s="15">
        <f>+'[1]Informe_dane'!AX13</f>
        <v>16163.771</v>
      </c>
      <c r="AY13" s="15">
        <f>+'[1]Informe_dane'!AY13</f>
        <v>16163.771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80818.85500000001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21950.332</v>
      </c>
      <c r="X14" s="15">
        <f>+'[1]Informe_dane'!X14</f>
        <v>21950.332</v>
      </c>
      <c r="Y14" s="15">
        <f>+'[1]Informe_dane'!Y14</f>
        <v>25280.631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117091.98799999998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21950.332</v>
      </c>
      <c r="AK14" s="15">
        <f>+'[1]Informe_dane'!AK14</f>
        <v>21168.821</v>
      </c>
      <c r="AL14" s="15">
        <f>+'[1]Informe_dane'!AL14</f>
        <v>25280.631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116310.47699999998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21950.332</v>
      </c>
      <c r="AX14" s="15">
        <f>+'[1]Informe_dane'!AX14</f>
        <v>21168.821</v>
      </c>
      <c r="AY14" s="15">
        <f>+'[1]Informe_dane'!AY14</f>
        <v>25280.631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116310.47699999998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9927.92</v>
      </c>
      <c r="X15" s="15">
        <f>+'[1]Informe_dane'!X15</f>
        <v>9330.806</v>
      </c>
      <c r="Y15" s="15">
        <f>+'[1]Informe_dane'!Y15</f>
        <v>9650.309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47033.111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9789.112</v>
      </c>
      <c r="AK15" s="15">
        <f>+'[1]Informe_dane'!AK15</f>
        <v>9403.515</v>
      </c>
      <c r="AL15" s="15">
        <f>+'[1]Informe_dane'!AL15</f>
        <v>9650.309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46967.012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9789.112</v>
      </c>
      <c r="AX15" s="15">
        <f>+'[1]Informe_dane'!AX15</f>
        <v>9403.515</v>
      </c>
      <c r="AY15" s="15">
        <f>+'[1]Informe_dane'!AY15</f>
        <v>9650.309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46967.012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8406.312</v>
      </c>
      <c r="X17" s="15">
        <f>+'[1]Informe_dane'!X17</f>
        <v>5830.854</v>
      </c>
      <c r="Y17" s="15">
        <f>+'[1]Informe_dane'!Y17</f>
        <v>10128.22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35092.647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8406.312</v>
      </c>
      <c r="AK17" s="15">
        <f>+'[1]Informe_dane'!AK17</f>
        <v>5830.854</v>
      </c>
      <c r="AL17" s="15">
        <f>+'[1]Informe_dane'!AL17</f>
        <v>9284.474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34248.901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8406.312</v>
      </c>
      <c r="AX17" s="15">
        <f>+'[1]Informe_dane'!AX17</f>
        <v>5830.854</v>
      </c>
      <c r="AY17" s="15">
        <f>+'[1]Informe_dane'!AY17</f>
        <v>9284.474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34248.901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52342.976</v>
      </c>
      <c r="X18" s="15">
        <f>+'[1]Informe_dane'!X18</f>
        <v>67180.779</v>
      </c>
      <c r="Y18" s="15">
        <f>+'[1]Informe_dane'!Y18</f>
        <v>95504.039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390723.269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52342.976</v>
      </c>
      <c r="AK18" s="15">
        <f>+'[1]Informe_dane'!AK18</f>
        <v>67180.779</v>
      </c>
      <c r="AL18" s="15">
        <f>+'[1]Informe_dane'!AL18</f>
        <v>95332.304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390551.534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52342.976</v>
      </c>
      <c r="AX18" s="15">
        <f>+'[1]Informe_dane'!AX18</f>
        <v>67180.779</v>
      </c>
      <c r="AY18" s="15">
        <f>+'[1]Informe_dane'!AY18</f>
        <v>95332.304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390551.534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9763.539</v>
      </c>
      <c r="X19" s="15">
        <f>+'[1]Informe_dane'!X19</f>
        <v>9013.304</v>
      </c>
      <c r="Y19" s="15">
        <f>+'[1]Informe_dane'!Y19</f>
        <v>8522.517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32258.808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9763.539</v>
      </c>
      <c r="AK19" s="15">
        <f>+'[1]Informe_dane'!AK19</f>
        <v>9013.304</v>
      </c>
      <c r="AL19" s="15">
        <f>+'[1]Informe_dane'!AL19</f>
        <v>8522.517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32258.808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9763.539</v>
      </c>
      <c r="AX19" s="15">
        <f>+'[1]Informe_dane'!AX19</f>
        <v>9013.304</v>
      </c>
      <c r="AY19" s="15">
        <f>+'[1]Informe_dane'!AY19</f>
        <v>8522.517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32258.808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4088.662</v>
      </c>
      <c r="X20" s="15">
        <f>+'[1]Informe_dane'!X20</f>
        <v>5017.106</v>
      </c>
      <c r="Y20" s="15">
        <f>+'[1]Informe_dane'!Y20</f>
        <v>8262.749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22361.688000000002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4088.662</v>
      </c>
      <c r="AK20" s="15">
        <f>+'[1]Informe_dane'!AK20</f>
        <v>5017.106</v>
      </c>
      <c r="AL20" s="15">
        <f>+'[1]Informe_dane'!AL20</f>
        <v>8235.096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22334.035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4088.662</v>
      </c>
      <c r="AX20" s="15">
        <f>+'[1]Informe_dane'!AX20</f>
        <v>5017.106</v>
      </c>
      <c r="AY20" s="15">
        <f>+'[1]Informe_dane'!AY20</f>
        <v>8235.096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22334.035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69612.059</v>
      </c>
      <c r="X21" s="15">
        <f>+'[1]Informe_dane'!X21</f>
        <v>96436.837</v>
      </c>
      <c r="Y21" s="15">
        <f>+'[1]Informe_dane'!Y21</f>
        <v>308986.941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586075.7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69612.059</v>
      </c>
      <c r="AK21" s="15">
        <f>+'[1]Informe_dane'!AK21</f>
        <v>96436.837</v>
      </c>
      <c r="AL21" s="15">
        <f>+'[1]Informe_dane'!AL21</f>
        <v>308722.858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585811.6170000001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69612.059</v>
      </c>
      <c r="AX21" s="15">
        <f>+'[1]Informe_dane'!AX21</f>
        <v>96436.837</v>
      </c>
      <c r="AY21" s="15">
        <f>+'[1]Informe_dane'!AY21</f>
        <v>308722.858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585811.6170000001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13175.457</v>
      </c>
      <c r="X22" s="15">
        <f>+'[1]Informe_dane'!X22</f>
        <v>12362.867</v>
      </c>
      <c r="Y22" s="15">
        <f>+'[1]Informe_dane'!Y22</f>
        <v>12799.322</v>
      </c>
      <c r="Z22" s="15">
        <f>+'[1]Informe_dane'!Z22</f>
        <v>0</v>
      </c>
      <c r="AA22" s="15">
        <f>+'[1]Informe_dane'!AA22</f>
        <v>0</v>
      </c>
      <c r="AB22" s="15">
        <f>+'[1]Informe_dane'!AB22</f>
        <v>0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62439.86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12961.4</v>
      </c>
      <c r="AK22" s="15">
        <f>+'[1]Informe_dane'!AK22</f>
        <v>12508.354</v>
      </c>
      <c r="AL22" s="15">
        <f>+'[1]Informe_dane'!AL22</f>
        <v>12799.322</v>
      </c>
      <c r="AM22" s="15">
        <f>+'[1]Informe_dane'!AM22</f>
        <v>0</v>
      </c>
      <c r="AN22" s="15">
        <f>+'[1]Informe_dane'!AN22</f>
        <v>0</v>
      </c>
      <c r="AO22" s="15">
        <f>+'[1]Informe_dane'!AO22</f>
        <v>0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62371.29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12961.4</v>
      </c>
      <c r="AX22" s="15">
        <f>+'[1]Informe_dane'!AX22</f>
        <v>12508.354</v>
      </c>
      <c r="AY22" s="15">
        <f>+'[1]Informe_dane'!AY22</f>
        <v>12799.322</v>
      </c>
      <c r="AZ22" s="15">
        <f>+'[1]Informe_dane'!AZ22</f>
        <v>0</v>
      </c>
      <c r="BA22" s="15">
        <f>+'[1]Informe_dane'!BA22</f>
        <v>0</v>
      </c>
      <c r="BB22" s="15">
        <f>+'[1]Informe_dane'!BB22</f>
        <v>0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62371.29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1448924.5360000003</v>
      </c>
      <c r="X23" s="69">
        <f t="shared" si="11"/>
        <v>1172890.491</v>
      </c>
      <c r="Y23" s="69">
        <f t="shared" si="11"/>
        <v>1882112.3450000002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7451437.995999999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1448924.5360000003</v>
      </c>
      <c r="AK23" s="69">
        <f t="shared" si="11"/>
        <v>1172890.491</v>
      </c>
      <c r="AL23" s="69">
        <f t="shared" si="11"/>
        <v>1881927.273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7451252.924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1381301.6400000001</v>
      </c>
      <c r="AX23" s="69">
        <f t="shared" si="11"/>
        <v>1240513.3869999999</v>
      </c>
      <c r="AY23" s="69">
        <f t="shared" si="11"/>
        <v>1545327.3809999998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7114653.0320000015</v>
      </c>
    </row>
    <row r="24" spans="1:59" ht="11.25">
      <c r="A24" s="78" t="s">
        <v>122</v>
      </c>
      <c r="B24" s="83" t="s">
        <v>18</v>
      </c>
      <c r="C24" s="19" t="s">
        <v>309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458720.57</v>
      </c>
      <c r="X24" s="15">
        <f>+'[1]Informe_dane'!X24</f>
        <v>469311.729</v>
      </c>
      <c r="Y24" s="15">
        <f>+'[1]Informe_dane'!Y24</f>
        <v>462444.769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2321261.522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458720.57</v>
      </c>
      <c r="AK24" s="15">
        <f>+'[1]Informe_dane'!AK24</f>
        <v>469311.729</v>
      </c>
      <c r="AL24" s="15">
        <f>+'[1]Informe_dane'!AL24</f>
        <v>462366.069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2321182.822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458720.57</v>
      </c>
      <c r="AX24" s="15">
        <f>+'[1]Informe_dane'!AX24</f>
        <v>469311.729</v>
      </c>
      <c r="AY24" s="15">
        <f>+'[1]Informe_dane'!AY24</f>
        <v>462366.069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2321182.822</v>
      </c>
    </row>
    <row r="25" spans="1:59" ht="11.25">
      <c r="A25" s="78" t="s">
        <v>123</v>
      </c>
      <c r="B25" s="83" t="s">
        <v>18</v>
      </c>
      <c r="C25" s="19" t="s">
        <v>310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325849.57</v>
      </c>
      <c r="X25" s="15">
        <f>+'[1]Informe_dane'!X25</f>
        <v>325783.6</v>
      </c>
      <c r="Y25" s="15">
        <f>+'[1]Informe_dane'!Y25</f>
        <v>328577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1641422.924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325849.57</v>
      </c>
      <c r="AK25" s="15">
        <f>+'[1]Informe_dane'!AK25</f>
        <v>325783.6</v>
      </c>
      <c r="AL25" s="15">
        <f>+'[1]Informe_dane'!AL25</f>
        <v>328498.3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1641344.2240000002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325849.57</v>
      </c>
      <c r="AX25" s="15">
        <f>+'[1]Informe_dane'!AX25</f>
        <v>325783.6</v>
      </c>
      <c r="AY25" s="15">
        <f>+'[1]Informe_dane'!AY25</f>
        <v>328498.3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1641344.2240000002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290222.896</v>
      </c>
      <c r="X26" s="15">
        <f>+'[1]Informe_dane'!X26</f>
        <v>0</v>
      </c>
      <c r="Y26" s="15">
        <f>+'[1]Informe_dane'!Y26</f>
        <v>660066.442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1616150.554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290222.896</v>
      </c>
      <c r="AK26" s="15">
        <f>+'[1]Informe_dane'!AK26</f>
        <v>0</v>
      </c>
      <c r="AL26" s="15">
        <f>+'[1]Informe_dane'!AL26</f>
        <v>660038.77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1616122.882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222600</v>
      </c>
      <c r="AX26" s="15">
        <f>+'[1]Informe_dane'!AX26</f>
        <v>67622.896</v>
      </c>
      <c r="AY26" s="15">
        <f>+'[1]Informe_dane'!AY26</f>
        <v>323613.478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1279697.5899999999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157156.6</v>
      </c>
      <c r="X27" s="15">
        <f>+'[1]Informe_dane'!X27</f>
        <v>158853.3</v>
      </c>
      <c r="Y27" s="15">
        <f>+'[1]Informe_dane'!Y27</f>
        <v>182484.5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788250.7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157156.6</v>
      </c>
      <c r="AK27" s="15">
        <f>+'[1]Informe_dane'!AK27</f>
        <v>158853.3</v>
      </c>
      <c r="AL27" s="15">
        <f>+'[1]Informe_dane'!AL27</f>
        <v>182484.5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788250.7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157156.6</v>
      </c>
      <c r="AX27" s="15">
        <f>+'[1]Informe_dane'!AX27</f>
        <v>158853.3</v>
      </c>
      <c r="AY27" s="15">
        <f>+'[1]Informe_dane'!AY27</f>
        <v>182406.9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788173.1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20366.8</v>
      </c>
      <c r="X28" s="15">
        <f>+'[1]Informe_dane'!X28</f>
        <v>20212.462</v>
      </c>
      <c r="Y28" s="15">
        <f>+'[1]Informe_dane'!Y28</f>
        <v>20277.334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98234.19600000001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20366.8</v>
      </c>
      <c r="AK28" s="15">
        <f>+'[1]Informe_dane'!AK28</f>
        <v>20212.462</v>
      </c>
      <c r="AL28" s="15">
        <f>+'[1]Informe_dane'!AL28</f>
        <v>20277.334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98234.19600000001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20366.8</v>
      </c>
      <c r="AX28" s="15">
        <f>+'[1]Informe_dane'!AX28</f>
        <v>20212.462</v>
      </c>
      <c r="AY28" s="15">
        <f>+'[1]Informe_dane'!AY28</f>
        <v>20277.334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98234.19600000001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117887.8</v>
      </c>
      <c r="X29" s="15">
        <f>+'[1]Informe_dane'!X29</f>
        <v>119159.4</v>
      </c>
      <c r="Y29" s="15">
        <f>+'[1]Informe_dane'!Y29</f>
        <v>136880.6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591279.6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117887.8</v>
      </c>
      <c r="AK29" s="15">
        <f>+'[1]Informe_dane'!AK29</f>
        <v>119159.4</v>
      </c>
      <c r="AL29" s="15">
        <f>+'[1]Informe_dane'!AL29</f>
        <v>136880.6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591279.6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117887.8</v>
      </c>
      <c r="AX29" s="15">
        <f>+'[1]Informe_dane'!AX29</f>
        <v>119159.4</v>
      </c>
      <c r="AY29" s="15">
        <f>+'[1]Informe_dane'!AY29</f>
        <v>136822.4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591221.4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19694.8</v>
      </c>
      <c r="X30" s="15">
        <f>+'[1]Informe_dane'!X30</f>
        <v>19908.2</v>
      </c>
      <c r="Y30" s="15">
        <f>+'[1]Informe_dane'!Y30</f>
        <v>22860.2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98785.09999999999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19694.8</v>
      </c>
      <c r="AK30" s="15">
        <f>+'[1]Informe_dane'!AK30</f>
        <v>19908.2</v>
      </c>
      <c r="AL30" s="15">
        <f>+'[1]Informe_dane'!AL30</f>
        <v>22860.2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98785.09999999999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19694.8</v>
      </c>
      <c r="AX30" s="15">
        <f>+'[1]Informe_dane'!AX30</f>
        <v>19908.2</v>
      </c>
      <c r="AY30" s="15">
        <f>+'[1]Informe_dane'!AY30</f>
        <v>22850.5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98775.4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19694.8</v>
      </c>
      <c r="X31" s="15">
        <f>+'[1]Informe_dane'!X31</f>
        <v>19908.2</v>
      </c>
      <c r="Y31" s="15">
        <f>+'[1]Informe_dane'!Y31</f>
        <v>22860.2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98785.09999999999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19694.8</v>
      </c>
      <c r="AK31" s="15">
        <f>+'[1]Informe_dane'!AK31</f>
        <v>19908.2</v>
      </c>
      <c r="AL31" s="15">
        <f>+'[1]Informe_dane'!AL31</f>
        <v>22860.2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98785.09999999999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19694.8</v>
      </c>
      <c r="AX31" s="15">
        <f>+'[1]Informe_dane'!AX31</f>
        <v>19908.2</v>
      </c>
      <c r="AY31" s="15">
        <f>+'[1]Informe_dane'!AY31</f>
        <v>22850.5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98775.4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39330.7</v>
      </c>
      <c r="X32" s="15">
        <f>+'[1]Informe_dane'!X32</f>
        <v>39753.6</v>
      </c>
      <c r="Y32" s="15">
        <f>+'[1]Informe_dane'!Y32</f>
        <v>45661.3</v>
      </c>
      <c r="Z32" s="15">
        <f>+'[1]Informe_dane'!Z32</f>
        <v>0</v>
      </c>
      <c r="AA32" s="15">
        <f>+'[1]Informe_dane'!AA32</f>
        <v>0</v>
      </c>
      <c r="AB32" s="15">
        <f>+'[1]Informe_dane'!AB32</f>
        <v>0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197268.3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39330.7</v>
      </c>
      <c r="AK32" s="15">
        <f>+'[1]Informe_dane'!AK32</f>
        <v>39753.6</v>
      </c>
      <c r="AL32" s="15">
        <f>+'[1]Informe_dane'!AL32</f>
        <v>45661.3</v>
      </c>
      <c r="AM32" s="15">
        <f>+'[1]Informe_dane'!AM32</f>
        <v>0</v>
      </c>
      <c r="AN32" s="15">
        <f>+'[1]Informe_dane'!AN32</f>
        <v>0</v>
      </c>
      <c r="AO32" s="15">
        <f>+'[1]Informe_dane'!AO32</f>
        <v>0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197268.3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39330.7</v>
      </c>
      <c r="AX32" s="15">
        <f>+'[1]Informe_dane'!AX32</f>
        <v>39753.6</v>
      </c>
      <c r="AY32" s="15">
        <f>+'[1]Informe_dane'!AY32</f>
        <v>45641.9</v>
      </c>
      <c r="AZ32" s="15">
        <f>+'[1]Informe_dane'!AZ32</f>
        <v>0</v>
      </c>
      <c r="BA32" s="15">
        <f>+'[1]Informe_dane'!BA32</f>
        <v>0</v>
      </c>
      <c r="BB32" s="15">
        <f>+'[1]Informe_dane'!BB32</f>
        <v>0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197248.9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288280.856</v>
      </c>
      <c r="X33" s="69">
        <f t="shared" si="17"/>
        <v>342232.39</v>
      </c>
      <c r="Y33" s="69">
        <f t="shared" si="17"/>
        <v>673230.4750000001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1822834.957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288280.856</v>
      </c>
      <c r="AK33" s="69">
        <f t="shared" si="17"/>
        <v>342232.39</v>
      </c>
      <c r="AL33" s="69">
        <f t="shared" si="17"/>
        <v>670398.408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1820002.89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288280.856</v>
      </c>
      <c r="AX33" s="69">
        <f t="shared" si="17"/>
        <v>342232.39</v>
      </c>
      <c r="AY33" s="69">
        <f t="shared" si="17"/>
        <v>670398.408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1820002.89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103021.107</v>
      </c>
      <c r="X34" s="73">
        <f t="shared" si="18"/>
        <v>158432.727</v>
      </c>
      <c r="Y34" s="73">
        <f t="shared" si="18"/>
        <v>500893.982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932758.011</v>
      </c>
      <c r="AH34" s="73">
        <f t="shared" si="18"/>
        <v>63475.299</v>
      </c>
      <c r="AI34" s="73">
        <f t="shared" si="18"/>
        <v>106934.896</v>
      </c>
      <c r="AJ34" s="73">
        <f t="shared" si="18"/>
        <v>103021.107</v>
      </c>
      <c r="AK34" s="73">
        <f t="shared" si="18"/>
        <v>158432.727</v>
      </c>
      <c r="AL34" s="73">
        <f t="shared" si="18"/>
        <v>498061.915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929925.944</v>
      </c>
      <c r="AU34" s="73">
        <f t="shared" si="18"/>
        <v>63475.299</v>
      </c>
      <c r="AV34" s="73">
        <f t="shared" si="18"/>
        <v>106934.896</v>
      </c>
      <c r="AW34" s="73">
        <f t="shared" si="18"/>
        <v>103021.107</v>
      </c>
      <c r="AX34" s="73">
        <f t="shared" si="18"/>
        <v>158432.727</v>
      </c>
      <c r="AY34" s="73">
        <f t="shared" si="18"/>
        <v>498061.915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929925.944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75484.767</v>
      </c>
      <c r="X35" s="15">
        <f>+'[1]Informe_dane'!X35</f>
        <v>133903.135</v>
      </c>
      <c r="Y35" s="15">
        <f>+'[1]Informe_dane'!Y35</f>
        <v>436953.531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1">SUM(U35:AF35)</f>
        <v>795300.939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75484.767</v>
      </c>
      <c r="AK35" s="15">
        <f>+'[1]Informe_dane'!AK35</f>
        <v>133903.135</v>
      </c>
      <c r="AL35" s="15">
        <f>+'[1]Informe_dane'!AL35</f>
        <v>436953.531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1">SUM(AH35:AS35)</f>
        <v>795300.939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75484.767</v>
      </c>
      <c r="AX35" s="15">
        <f>+'[1]Informe_dane'!AX35</f>
        <v>133903.135</v>
      </c>
      <c r="AY35" s="15">
        <f>+'[1]Informe_dane'!AY35</f>
        <v>436953.531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1">SUM(AU35:BF35)</f>
        <v>795300.939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18883.203</v>
      </c>
      <c r="X36" s="15">
        <f>+'[1]Informe_dane'!X36</f>
        <v>12595.598</v>
      </c>
      <c r="Y36" s="15">
        <f>+'[1]Informe_dane'!Y36</f>
        <v>25632.352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64062.687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18883.203</v>
      </c>
      <c r="AK36" s="15">
        <f>+'[1]Informe_dane'!AK36</f>
        <v>12595.598</v>
      </c>
      <c r="AL36" s="15">
        <f>+'[1]Informe_dane'!AL36</f>
        <v>22832.996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61263.331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18883.203</v>
      </c>
      <c r="AX36" s="15">
        <f>+'[1]Informe_dane'!AX36</f>
        <v>12595.598</v>
      </c>
      <c r="AY36" s="15">
        <f>+'[1]Informe_dane'!AY36</f>
        <v>22832.996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61263.331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8653.137</v>
      </c>
      <c r="X37" s="15">
        <f>+'[1]Informe_dane'!X37</f>
        <v>11933.994</v>
      </c>
      <c r="Y37" s="15">
        <f>+'[1]Informe_dane'!Y37</f>
        <v>38308.099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73394.38500000001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8653.137</v>
      </c>
      <c r="AK37" s="15">
        <f>+'[1]Informe_dane'!AK37</f>
        <v>11933.994</v>
      </c>
      <c r="AL37" s="15">
        <f>+'[1]Informe_dane'!AL37</f>
        <v>38275.388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73361.674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8653.137</v>
      </c>
      <c r="AX37" s="15">
        <f>+'[1]Informe_dane'!AX37</f>
        <v>11933.994</v>
      </c>
      <c r="AY37" s="15">
        <f>+'[1]Informe_dane'!AY37</f>
        <v>38275.388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73361.674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97312.347</v>
      </c>
      <c r="X38" s="15">
        <f>+'[1]Informe_dane'!X38</f>
        <v>94470.287</v>
      </c>
      <c r="Y38" s="15">
        <f>+'[1]Informe_dane'!Y38</f>
        <v>83676.325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462350.033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97312.347</v>
      </c>
      <c r="AK38" s="15">
        <f>+'[1]Informe_dane'!AK38</f>
        <v>94470.287</v>
      </c>
      <c r="AL38" s="15">
        <f>+'[1]Informe_dane'!AL38</f>
        <v>83676.325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462350.033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97312.347</v>
      </c>
      <c r="AX38" s="15">
        <f>+'[1]Informe_dane'!AX38</f>
        <v>94470.287</v>
      </c>
      <c r="AY38" s="15">
        <f>+'[1]Informe_dane'!AY38</f>
        <v>83676.325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462350.033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357.439</v>
      </c>
      <c r="X39" s="15">
        <f>+'[1]Informe_dane'!X39</f>
        <v>357.439</v>
      </c>
      <c r="Y39" s="15">
        <f>+'[1]Informe_dane'!Y39</f>
        <v>357.439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1560.8170000000002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357.439</v>
      </c>
      <c r="AK39" s="15">
        <f>+'[1]Informe_dane'!AK39</f>
        <v>357.439</v>
      </c>
      <c r="AL39" s="15">
        <f>+'[1]Informe_dane'!AL39</f>
        <v>357.439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1560.8170000000002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357.439</v>
      </c>
      <c r="AX39" s="15">
        <f>+'[1]Informe_dane'!AX39</f>
        <v>357.439</v>
      </c>
      <c r="AY39" s="15">
        <f>+'[1]Informe_dane'!AY39</f>
        <v>357.439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1560.8170000000002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83658.317</v>
      </c>
      <c r="X40" s="15">
        <f>+'[1]Informe_dane'!X40</f>
        <v>88971.937</v>
      </c>
      <c r="Y40" s="15">
        <f>+'[1]Informe_dane'!Y40</f>
        <v>88302.729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422234.45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83658.317</v>
      </c>
      <c r="AK40" s="15">
        <f>+'[1]Informe_dane'!AK40</f>
        <v>88971.937</v>
      </c>
      <c r="AL40" s="15">
        <f>+'[1]Informe_dane'!AL40</f>
        <v>88302.729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422234.45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83658.317</v>
      </c>
      <c r="AX40" s="15">
        <f>+'[1]Informe_dane'!AX40</f>
        <v>88971.937</v>
      </c>
      <c r="AY40" s="15">
        <f>+'[1]Informe_dane'!AY40</f>
        <v>88302.729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422234.45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3931.646</v>
      </c>
      <c r="X41" s="15">
        <f>+'[1]Informe_dane'!X41</f>
        <v>0</v>
      </c>
      <c r="Y41" s="15">
        <f>+'[1]Informe_dane'!Y41</f>
        <v>0</v>
      </c>
      <c r="Z41" s="15">
        <f>+'[1]Informe_dane'!Z41</f>
        <v>0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3931.646</v>
      </c>
      <c r="AH41" s="15">
        <f>+'[1]Informe_dane'!AH41</f>
        <v>0</v>
      </c>
      <c r="AI41" s="15">
        <f>+'[1]Informe_dane'!AI41</f>
        <v>0</v>
      </c>
      <c r="AJ41" s="15">
        <f>+'[1]Informe_dane'!AJ41</f>
        <v>3931.646</v>
      </c>
      <c r="AK41" s="15">
        <f>+'[1]Informe_dane'!AK41</f>
        <v>0</v>
      </c>
      <c r="AL41" s="15">
        <f>+'[1]Informe_dane'!AL41</f>
        <v>0</v>
      </c>
      <c r="AM41" s="15">
        <f>+'[1]Informe_dane'!AM41</f>
        <v>0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3931.646</v>
      </c>
      <c r="AU41" s="15">
        <f>+'[1]Informe_dane'!AU41</f>
        <v>0</v>
      </c>
      <c r="AV41" s="15">
        <f>+'[1]Informe_dane'!AV41</f>
        <v>0</v>
      </c>
      <c r="AW41" s="15">
        <f>+'[1]Informe_dane'!AW41</f>
        <v>3931.646</v>
      </c>
      <c r="AX41" s="15">
        <f>+'[1]Informe_dane'!AX41</f>
        <v>0</v>
      </c>
      <c r="AY41" s="15">
        <f>+'[1]Informe_dane'!AY41</f>
        <v>0</v>
      </c>
      <c r="AZ41" s="15">
        <f>+'[1]Informe_dane'!AZ41</f>
        <v>0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3931.646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1551815.5271200002</v>
      </c>
      <c r="F42" s="86">
        <f t="shared" si="24"/>
        <v>134315.52712</v>
      </c>
      <c r="G42" s="86">
        <f t="shared" si="24"/>
        <v>8398500.000000002</v>
      </c>
      <c r="H42" s="86">
        <f t="shared" si="24"/>
        <v>4315208.29354</v>
      </c>
      <c r="I42" s="86">
        <f t="shared" si="24"/>
        <v>1402012.86059</v>
      </c>
      <c r="J42" s="86">
        <f t="shared" si="24"/>
        <v>73009.52414000001</v>
      </c>
      <c r="K42" s="86">
        <f t="shared" si="24"/>
        <v>2218678.31632</v>
      </c>
      <c r="L42" s="86">
        <f t="shared" si="24"/>
        <v>21941.67839</v>
      </c>
      <c r="M42" s="86">
        <f t="shared" si="24"/>
        <v>0</v>
      </c>
      <c r="N42" s="86">
        <f t="shared" si="24"/>
        <v>0</v>
      </c>
      <c r="O42" s="86">
        <f t="shared" si="24"/>
        <v>0</v>
      </c>
      <c r="P42" s="86">
        <f t="shared" si="24"/>
        <v>0</v>
      </c>
      <c r="Q42" s="86">
        <f t="shared" si="24"/>
        <v>0</v>
      </c>
      <c r="R42" s="86">
        <f t="shared" si="24"/>
        <v>0</v>
      </c>
      <c r="S42" s="86">
        <f t="shared" si="24"/>
        <v>0</v>
      </c>
      <c r="T42" s="86">
        <f t="shared" si="24"/>
        <v>8030850.672980001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1082288.18965</v>
      </c>
      <c r="X42" s="86">
        <f t="shared" si="24"/>
        <v>176289.30165</v>
      </c>
      <c r="Y42" s="86">
        <f t="shared" si="24"/>
        <v>2356445.038399999</v>
      </c>
      <c r="Z42" s="86">
        <f t="shared" si="24"/>
        <v>0</v>
      </c>
      <c r="AA42" s="86">
        <f t="shared" si="24"/>
        <v>0</v>
      </c>
      <c r="AB42" s="86">
        <f t="shared" si="24"/>
        <v>0</v>
      </c>
      <c r="AC42" s="86">
        <f t="shared" si="24"/>
        <v>0</v>
      </c>
      <c r="AD42" s="86">
        <f t="shared" si="24"/>
        <v>0</v>
      </c>
      <c r="AE42" s="86">
        <f t="shared" si="24"/>
        <v>0</v>
      </c>
      <c r="AF42" s="86">
        <f t="shared" si="24"/>
        <v>0</v>
      </c>
      <c r="AG42" s="86">
        <f t="shared" si="24"/>
        <v>6790080.10427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378027.55194000003</v>
      </c>
      <c r="AK42" s="86">
        <f t="shared" si="24"/>
        <v>463346.01903</v>
      </c>
      <c r="AL42" s="86">
        <f t="shared" si="24"/>
        <v>425576.13685999997</v>
      </c>
      <c r="AM42" s="86">
        <f t="shared" si="24"/>
        <v>0</v>
      </c>
      <c r="AN42" s="86">
        <f t="shared" si="24"/>
        <v>0</v>
      </c>
      <c r="AO42" s="86">
        <f t="shared" si="24"/>
        <v>0</v>
      </c>
      <c r="AP42" s="86">
        <f t="shared" si="24"/>
        <v>0</v>
      </c>
      <c r="AQ42" s="86">
        <f t="shared" si="24"/>
        <v>0</v>
      </c>
      <c r="AR42" s="86">
        <f t="shared" si="24"/>
        <v>0</v>
      </c>
      <c r="AS42" s="86">
        <f t="shared" si="24"/>
        <v>0</v>
      </c>
      <c r="AT42" s="86">
        <f t="shared" si="24"/>
        <v>2719161.4702600003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378196.75194</v>
      </c>
      <c r="AX42" s="86">
        <f t="shared" si="24"/>
        <v>463346.01903</v>
      </c>
      <c r="AY42" s="86">
        <f t="shared" si="24"/>
        <v>424362.95686000003</v>
      </c>
      <c r="AZ42" s="86">
        <f t="shared" si="24"/>
        <v>0</v>
      </c>
      <c r="BA42" s="86">
        <f t="shared" si="24"/>
        <v>0</v>
      </c>
      <c r="BB42" s="86">
        <f t="shared" si="24"/>
        <v>0</v>
      </c>
      <c r="BC42" s="86">
        <f t="shared" si="24"/>
        <v>0</v>
      </c>
      <c r="BD42" s="86">
        <f t="shared" si="24"/>
        <v>0</v>
      </c>
      <c r="BE42" s="86">
        <f t="shared" si="24"/>
        <v>0</v>
      </c>
      <c r="BF42" s="86">
        <f t="shared" si="24"/>
        <v>0</v>
      </c>
      <c r="BG42" s="86">
        <f t="shared" si="24"/>
        <v>2717948.2902600006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1551815.5271200002</v>
      </c>
      <c r="F43" s="73">
        <f t="shared" si="25"/>
        <v>134315.52712</v>
      </c>
      <c r="G43" s="73">
        <f t="shared" si="25"/>
        <v>8398500.000000002</v>
      </c>
      <c r="H43" s="73">
        <f t="shared" si="25"/>
        <v>4315208.29354</v>
      </c>
      <c r="I43" s="73">
        <f t="shared" si="25"/>
        <v>1402012.86059</v>
      </c>
      <c r="J43" s="73">
        <f t="shared" si="25"/>
        <v>73009.52414000001</v>
      </c>
      <c r="K43" s="73">
        <f t="shared" si="25"/>
        <v>2218678.31632</v>
      </c>
      <c r="L43" s="73">
        <f t="shared" si="25"/>
        <v>21941.67839</v>
      </c>
      <c r="M43" s="73">
        <f t="shared" si="25"/>
        <v>0</v>
      </c>
      <c r="N43" s="73">
        <f t="shared" si="25"/>
        <v>0</v>
      </c>
      <c r="O43" s="73">
        <f t="shared" si="25"/>
        <v>0</v>
      </c>
      <c r="P43" s="73">
        <f t="shared" si="25"/>
        <v>0</v>
      </c>
      <c r="Q43" s="73">
        <f t="shared" si="25"/>
        <v>0</v>
      </c>
      <c r="R43" s="73">
        <f t="shared" si="25"/>
        <v>0</v>
      </c>
      <c r="S43" s="73">
        <f t="shared" si="25"/>
        <v>0</v>
      </c>
      <c r="T43" s="73">
        <f t="shared" si="25"/>
        <v>8030850.672980001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1082288.18965</v>
      </c>
      <c r="X43" s="73">
        <f t="shared" si="25"/>
        <v>176289.30165</v>
      </c>
      <c r="Y43" s="73">
        <f t="shared" si="25"/>
        <v>2356445.038399999</v>
      </c>
      <c r="Z43" s="73">
        <f t="shared" si="25"/>
        <v>0</v>
      </c>
      <c r="AA43" s="73">
        <f t="shared" si="25"/>
        <v>0</v>
      </c>
      <c r="AB43" s="73">
        <f t="shared" si="25"/>
        <v>0</v>
      </c>
      <c r="AC43" s="73">
        <f t="shared" si="25"/>
        <v>0</v>
      </c>
      <c r="AD43" s="73">
        <f t="shared" si="25"/>
        <v>0</v>
      </c>
      <c r="AE43" s="73">
        <f t="shared" si="25"/>
        <v>0</v>
      </c>
      <c r="AF43" s="73">
        <f t="shared" si="25"/>
        <v>0</v>
      </c>
      <c r="AG43" s="73">
        <f t="shared" si="25"/>
        <v>6790080.10427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378027.55194000003</v>
      </c>
      <c r="AK43" s="73">
        <f t="shared" si="26"/>
        <v>463346.01903</v>
      </c>
      <c r="AL43" s="73">
        <f t="shared" si="26"/>
        <v>425576.13685999997</v>
      </c>
      <c r="AM43" s="73">
        <f t="shared" si="26"/>
        <v>0</v>
      </c>
      <c r="AN43" s="73">
        <f t="shared" si="26"/>
        <v>0</v>
      </c>
      <c r="AO43" s="73">
        <f t="shared" si="26"/>
        <v>0</v>
      </c>
      <c r="AP43" s="73">
        <f t="shared" si="26"/>
        <v>0</v>
      </c>
      <c r="AQ43" s="73">
        <f t="shared" si="26"/>
        <v>0</v>
      </c>
      <c r="AR43" s="73">
        <f t="shared" si="26"/>
        <v>0</v>
      </c>
      <c r="AS43" s="73">
        <f t="shared" si="26"/>
        <v>0</v>
      </c>
      <c r="AT43" s="73">
        <f t="shared" si="26"/>
        <v>2719161.4702600003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378196.75194</v>
      </c>
      <c r="AX43" s="73">
        <f t="shared" si="26"/>
        <v>463346.01903</v>
      </c>
      <c r="AY43" s="73">
        <f t="shared" si="26"/>
        <v>424362.95686000003</v>
      </c>
      <c r="AZ43" s="73">
        <f t="shared" si="26"/>
        <v>0</v>
      </c>
      <c r="BA43" s="73">
        <f t="shared" si="26"/>
        <v>0</v>
      </c>
      <c r="BB43" s="73">
        <f t="shared" si="26"/>
        <v>0</v>
      </c>
      <c r="BC43" s="73">
        <f t="shared" si="26"/>
        <v>0</v>
      </c>
      <c r="BD43" s="73">
        <f t="shared" si="26"/>
        <v>0</v>
      </c>
      <c r="BE43" s="73">
        <f t="shared" si="26"/>
        <v>0</v>
      </c>
      <c r="BF43" s="73">
        <f t="shared" si="26"/>
        <v>0</v>
      </c>
      <c r="BG43" s="73">
        <f t="shared" si="26"/>
        <v>2717948.2902600006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870</v>
      </c>
      <c r="F44" s="73">
        <f t="shared" si="27"/>
        <v>4108.4400000000005</v>
      </c>
      <c r="G44" s="73">
        <f t="shared" si="27"/>
        <v>166061.56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2993.6693999999998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0</v>
      </c>
      <c r="Q44" s="73">
        <f t="shared" si="27"/>
        <v>0</v>
      </c>
      <c r="R44" s="73">
        <f t="shared" si="27"/>
        <v>0</v>
      </c>
      <c r="S44" s="73">
        <f t="shared" si="27"/>
        <v>0</v>
      </c>
      <c r="T44" s="73">
        <f t="shared" si="27"/>
        <v>81517.29432</v>
      </c>
      <c r="U44" s="73">
        <f t="shared" si="27"/>
        <v>7984.929</v>
      </c>
      <c r="V44" s="73">
        <f t="shared" si="27"/>
        <v>25620</v>
      </c>
      <c r="W44" s="73">
        <f t="shared" si="27"/>
        <v>75.8</v>
      </c>
      <c r="X44" s="73">
        <f t="shared" si="27"/>
        <v>33007.5222</v>
      </c>
      <c r="Y44" s="73">
        <f t="shared" si="27"/>
        <v>0</v>
      </c>
      <c r="Z44" s="73">
        <f t="shared" si="27"/>
        <v>0</v>
      </c>
      <c r="AA44" s="73">
        <f t="shared" si="27"/>
        <v>0</v>
      </c>
      <c r="AB44" s="73">
        <f t="shared" si="27"/>
        <v>0</v>
      </c>
      <c r="AC44" s="73">
        <f t="shared" si="27"/>
        <v>0</v>
      </c>
      <c r="AD44" s="73">
        <f t="shared" si="27"/>
        <v>0</v>
      </c>
      <c r="AE44" s="73">
        <f t="shared" si="27"/>
        <v>0</v>
      </c>
      <c r="AF44" s="73">
        <f t="shared" si="27"/>
        <v>0</v>
      </c>
      <c r="AG44" s="73">
        <f t="shared" si="27"/>
        <v>66688.2512</v>
      </c>
      <c r="AH44" s="73">
        <f t="shared" si="27"/>
        <v>0</v>
      </c>
      <c r="AI44" s="73">
        <f t="shared" si="27"/>
        <v>1748.424</v>
      </c>
      <c r="AJ44" s="73">
        <f t="shared" si="27"/>
        <v>2573.636</v>
      </c>
      <c r="AK44" s="73">
        <f t="shared" si="27"/>
        <v>1442.748</v>
      </c>
      <c r="AL44" s="73">
        <f t="shared" si="27"/>
        <v>2731.26539</v>
      </c>
      <c r="AM44" s="73">
        <f t="shared" si="27"/>
        <v>0</v>
      </c>
      <c r="AN44" s="73">
        <f t="shared" si="27"/>
        <v>0</v>
      </c>
      <c r="AO44" s="73">
        <f t="shared" si="27"/>
        <v>0</v>
      </c>
      <c r="AP44" s="73">
        <f t="shared" si="27"/>
        <v>0</v>
      </c>
      <c r="AQ44" s="73">
        <f t="shared" si="27"/>
        <v>0</v>
      </c>
      <c r="AR44" s="73">
        <f t="shared" si="27"/>
        <v>0</v>
      </c>
      <c r="AS44" s="73">
        <f t="shared" si="27"/>
        <v>0</v>
      </c>
      <c r="AT44" s="73">
        <f t="shared" si="27"/>
        <v>8496.07339</v>
      </c>
      <c r="AU44" s="73">
        <f t="shared" si="27"/>
        <v>0</v>
      </c>
      <c r="AV44" s="73">
        <f t="shared" si="27"/>
        <v>1748.424</v>
      </c>
      <c r="AW44" s="73">
        <f t="shared" si="27"/>
        <v>2573.636</v>
      </c>
      <c r="AX44" s="73">
        <f t="shared" si="27"/>
        <v>1442.748</v>
      </c>
      <c r="AY44" s="73">
        <f t="shared" si="27"/>
        <v>2731.26539</v>
      </c>
      <c r="AZ44" s="73">
        <f t="shared" si="27"/>
        <v>0</v>
      </c>
      <c r="BA44" s="73">
        <f t="shared" si="27"/>
        <v>0</v>
      </c>
      <c r="BB44" s="73">
        <f t="shared" si="27"/>
        <v>0</v>
      </c>
      <c r="BC44" s="73">
        <f t="shared" si="27"/>
        <v>0</v>
      </c>
      <c r="BD44" s="73">
        <f t="shared" si="27"/>
        <v>0</v>
      </c>
      <c r="BE44" s="73">
        <f t="shared" si="27"/>
        <v>0</v>
      </c>
      <c r="BF44" s="73">
        <f t="shared" si="27"/>
        <v>0</v>
      </c>
      <c r="BG44" s="73">
        <f t="shared" si="27"/>
        <v>8496.07339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100</v>
      </c>
      <c r="G45" s="89">
        <f t="shared" si="28"/>
        <v>200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200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100</v>
      </c>
      <c r="G46" s="15">
        <f>+D46+E46-F46</f>
        <v>200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200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0</v>
      </c>
      <c r="F47" s="89">
        <f t="shared" si="29"/>
        <v>0</v>
      </c>
      <c r="G47" s="89">
        <f t="shared" si="29"/>
        <v>130000</v>
      </c>
      <c r="H47" s="89">
        <f t="shared" si="29"/>
        <v>0</v>
      </c>
      <c r="I47" s="89">
        <f t="shared" si="29"/>
        <v>43832.064920000004</v>
      </c>
      <c r="J47" s="89">
        <f t="shared" si="29"/>
        <v>2993.6693999999998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0</v>
      </c>
      <c r="Q47" s="89">
        <f t="shared" si="29"/>
        <v>0</v>
      </c>
      <c r="R47" s="89">
        <f t="shared" si="29"/>
        <v>0</v>
      </c>
      <c r="S47" s="89">
        <f t="shared" si="29"/>
        <v>0</v>
      </c>
      <c r="T47" s="89">
        <f t="shared" si="29"/>
        <v>46825.73432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33007.5222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0</v>
      </c>
      <c r="AF47" s="89">
        <f t="shared" si="29"/>
        <v>0</v>
      </c>
      <c r="AG47" s="89">
        <f t="shared" si="29"/>
        <v>33007.5222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0</v>
      </c>
      <c r="AP47" s="89">
        <f t="shared" si="29"/>
        <v>0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0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0</v>
      </c>
      <c r="BC47" s="89">
        <f t="shared" si="29"/>
        <v>0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0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0</v>
      </c>
      <c r="F48" s="15">
        <f>+'[1]Informe_dane'!F48</f>
        <v>0</v>
      </c>
      <c r="G48" s="15">
        <f>+D48+E48-F48</f>
        <v>130000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2993.6693999999998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46825.73432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33007.5222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33007.5222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0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0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4008.44</v>
      </c>
      <c r="G49" s="89">
        <f t="shared" si="30"/>
        <v>35241.56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0</v>
      </c>
      <c r="Q49" s="89">
        <f t="shared" si="30"/>
        <v>0</v>
      </c>
      <c r="R49" s="89">
        <f t="shared" si="30"/>
        <v>0</v>
      </c>
      <c r="S49" s="89">
        <f t="shared" si="30"/>
        <v>0</v>
      </c>
      <c r="T49" s="89">
        <f t="shared" si="30"/>
        <v>33991.56</v>
      </c>
      <c r="U49" s="89">
        <f t="shared" si="30"/>
        <v>7984.929</v>
      </c>
      <c r="V49" s="89">
        <f t="shared" si="30"/>
        <v>25320</v>
      </c>
      <c r="W49" s="89">
        <f t="shared" si="30"/>
        <v>75.8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0</v>
      </c>
      <c r="AB49" s="89">
        <f t="shared" si="30"/>
        <v>0</v>
      </c>
      <c r="AC49" s="89">
        <f t="shared" si="30"/>
        <v>0</v>
      </c>
      <c r="AD49" s="89">
        <f t="shared" si="30"/>
        <v>0</v>
      </c>
      <c r="AE49" s="89">
        <f t="shared" si="30"/>
        <v>0</v>
      </c>
      <c r="AF49" s="89">
        <f t="shared" si="30"/>
        <v>0</v>
      </c>
      <c r="AG49" s="89">
        <f t="shared" si="30"/>
        <v>33380.72900000001</v>
      </c>
      <c r="AH49" s="89">
        <f t="shared" si="30"/>
        <v>0</v>
      </c>
      <c r="AI49" s="89">
        <f t="shared" si="30"/>
        <v>1448.424</v>
      </c>
      <c r="AJ49" s="89">
        <f t="shared" si="30"/>
        <v>2573.636</v>
      </c>
      <c r="AK49" s="89">
        <f t="shared" si="30"/>
        <v>1442.748</v>
      </c>
      <c r="AL49" s="89">
        <f t="shared" si="30"/>
        <v>2731.26539</v>
      </c>
      <c r="AM49" s="89">
        <f t="shared" si="30"/>
        <v>0</v>
      </c>
      <c r="AN49" s="89">
        <f t="shared" si="30"/>
        <v>0</v>
      </c>
      <c r="AO49" s="89">
        <f t="shared" si="30"/>
        <v>0</v>
      </c>
      <c r="AP49" s="89">
        <f t="shared" si="30"/>
        <v>0</v>
      </c>
      <c r="AQ49" s="89">
        <f t="shared" si="30"/>
        <v>0</v>
      </c>
      <c r="AR49" s="89">
        <f t="shared" si="30"/>
        <v>0</v>
      </c>
      <c r="AS49" s="89">
        <f t="shared" si="30"/>
        <v>0</v>
      </c>
      <c r="AT49" s="89">
        <f t="shared" si="30"/>
        <v>8196.07339</v>
      </c>
      <c r="AU49" s="89">
        <f t="shared" si="30"/>
        <v>0</v>
      </c>
      <c r="AV49" s="89">
        <f t="shared" si="30"/>
        <v>1448.424</v>
      </c>
      <c r="AW49" s="89">
        <f t="shared" si="30"/>
        <v>2573.636</v>
      </c>
      <c r="AX49" s="89">
        <f t="shared" si="30"/>
        <v>1442.748</v>
      </c>
      <c r="AY49" s="89">
        <f t="shared" si="30"/>
        <v>2731.26539</v>
      </c>
      <c r="AZ49" s="89">
        <f t="shared" si="30"/>
        <v>0</v>
      </c>
      <c r="BA49" s="89">
        <f t="shared" si="30"/>
        <v>0</v>
      </c>
      <c r="BB49" s="89">
        <f t="shared" si="30"/>
        <v>0</v>
      </c>
      <c r="BC49" s="89">
        <f t="shared" si="30"/>
        <v>0</v>
      </c>
      <c r="BD49" s="89">
        <f t="shared" si="30"/>
        <v>0</v>
      </c>
      <c r="BE49" s="89">
        <f t="shared" si="30"/>
        <v>0</v>
      </c>
      <c r="BF49" s="89">
        <f t="shared" si="30"/>
        <v>0</v>
      </c>
      <c r="BG49" s="89">
        <f t="shared" si="30"/>
        <v>8196.07339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0</v>
      </c>
      <c r="G50" s="15">
        <f>+D50+E50-F50</f>
        <v>1000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80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80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80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4008.44</v>
      </c>
      <c r="G51" s="15">
        <f>+D51+E51-F51</f>
        <v>33491.56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32991.56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32984.929000000004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2497.836</v>
      </c>
      <c r="AK51" s="15">
        <f>+'[1]Informe_dane'!AK51</f>
        <v>1442.748</v>
      </c>
      <c r="AL51" s="15">
        <f>+'[1]Informe_dane'!AL51</f>
        <v>2731.26539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7800.27339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2497.836</v>
      </c>
      <c r="AX51" s="15">
        <f>+'[1]Informe_dane'!AX51</f>
        <v>1442.748</v>
      </c>
      <c r="AY51" s="15">
        <f>+'[1]Informe_dane'!AY51</f>
        <v>2731.26539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7800.27339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0</v>
      </c>
      <c r="G52" s="15">
        <f>+D52+E52-F52</f>
        <v>250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250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0</v>
      </c>
      <c r="G53" s="15">
        <f>+D53+E53-F53</f>
        <v>250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250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75.8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155.8</v>
      </c>
      <c r="AH54" s="15">
        <f>+'[1]Informe_dane'!AH54</f>
        <v>0</v>
      </c>
      <c r="AI54" s="15">
        <f>+'[1]Informe_dane'!AI54</f>
        <v>80</v>
      </c>
      <c r="AJ54" s="15">
        <f>+'[1]Informe_dane'!AJ54</f>
        <v>75.8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155.8</v>
      </c>
      <c r="AU54" s="15">
        <f>+'[1]Informe_dane'!AU54</f>
        <v>0</v>
      </c>
      <c r="AV54" s="15">
        <f>+'[1]Informe_dane'!AV54</f>
        <v>80</v>
      </c>
      <c r="AW54" s="15">
        <f>+'[1]Informe_dane'!AW54</f>
        <v>75.8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155.8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0</v>
      </c>
      <c r="G55" s="89">
        <f t="shared" si="31"/>
        <v>620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500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0</v>
      </c>
      <c r="AE55" s="89">
        <f t="shared" si="31"/>
        <v>0</v>
      </c>
      <c r="AF55" s="89">
        <f t="shared" si="31"/>
        <v>0</v>
      </c>
      <c r="AG55" s="89">
        <f t="shared" si="31"/>
        <v>250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0</v>
      </c>
      <c r="AR55" s="89">
        <f t="shared" si="31"/>
        <v>0</v>
      </c>
      <c r="AS55" s="89">
        <f t="shared" si="31"/>
        <v>0</v>
      </c>
      <c r="AT55" s="89">
        <f t="shared" si="31"/>
        <v>250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0</v>
      </c>
      <c r="BE55" s="89">
        <f t="shared" si="31"/>
        <v>0</v>
      </c>
      <c r="BF55" s="89">
        <f t="shared" si="31"/>
        <v>0</v>
      </c>
      <c r="BG55" s="89">
        <f t="shared" si="31"/>
        <v>250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0</v>
      </c>
      <c r="G56" s="15">
        <f>+D56+E56-F56</f>
        <v>500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150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150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150</v>
      </c>
    </row>
    <row r="57" spans="1:59" ht="11.25">
      <c r="A57" s="17" t="s">
        <v>302</v>
      </c>
      <c r="B57" s="18" t="s">
        <v>18</v>
      </c>
      <c r="C57" s="141" t="s">
        <v>303</v>
      </c>
      <c r="D57" s="17">
        <v>0</v>
      </c>
      <c r="E57" s="15">
        <f>+'[1]Informe_dane'!E57</f>
        <v>120</v>
      </c>
      <c r="F57" s="15">
        <f>+'[1]Informe_dane'!F57</f>
        <v>0</v>
      </c>
      <c r="G57" s="15">
        <f>+D57+E57-F57</f>
        <v>120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120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+D60+D62+D68+D72+D79+D84</f>
        <v>6811700</v>
      </c>
      <c r="E59" s="73">
        <f aca="true" t="shared" si="32" ref="E59:BG59">+E60+E62+E68+E72+E79+E84</f>
        <v>1550945.5271200002</v>
      </c>
      <c r="F59" s="73">
        <f t="shared" si="32"/>
        <v>130207.08712000001</v>
      </c>
      <c r="G59" s="73">
        <f t="shared" si="32"/>
        <v>8232438.440000001</v>
      </c>
      <c r="H59" s="73">
        <f t="shared" si="32"/>
        <v>4305516.73354</v>
      </c>
      <c r="I59" s="73">
        <f t="shared" si="32"/>
        <v>1333180.79567</v>
      </c>
      <c r="J59" s="73">
        <f t="shared" si="32"/>
        <v>70015.85474000001</v>
      </c>
      <c r="K59" s="73">
        <f t="shared" si="32"/>
        <v>2218678.31632</v>
      </c>
      <c r="L59" s="73">
        <f t="shared" si="32"/>
        <v>21941.67839</v>
      </c>
      <c r="M59" s="73">
        <f t="shared" si="32"/>
        <v>0</v>
      </c>
      <c r="N59" s="73">
        <f t="shared" si="32"/>
        <v>0</v>
      </c>
      <c r="O59" s="73">
        <f t="shared" si="32"/>
        <v>0</v>
      </c>
      <c r="P59" s="73">
        <f t="shared" si="32"/>
        <v>0</v>
      </c>
      <c r="Q59" s="73">
        <f t="shared" si="32"/>
        <v>0</v>
      </c>
      <c r="R59" s="73">
        <f t="shared" si="32"/>
        <v>0</v>
      </c>
      <c r="S59" s="73">
        <f t="shared" si="32"/>
        <v>0</v>
      </c>
      <c r="T59" s="73">
        <f t="shared" si="32"/>
        <v>7949333.378660001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1082212.38965</v>
      </c>
      <c r="X59" s="73">
        <f t="shared" si="32"/>
        <v>143281.77945</v>
      </c>
      <c r="Y59" s="73">
        <f t="shared" si="32"/>
        <v>2356445.038399999</v>
      </c>
      <c r="Z59" s="73">
        <f t="shared" si="32"/>
        <v>0</v>
      </c>
      <c r="AA59" s="73">
        <f t="shared" si="32"/>
        <v>0</v>
      </c>
      <c r="AB59" s="73">
        <f t="shared" si="32"/>
        <v>0</v>
      </c>
      <c r="AC59" s="73">
        <f t="shared" si="32"/>
        <v>0</v>
      </c>
      <c r="AD59" s="73">
        <f t="shared" si="32"/>
        <v>0</v>
      </c>
      <c r="AE59" s="73">
        <f t="shared" si="32"/>
        <v>0</v>
      </c>
      <c r="AF59" s="73">
        <f t="shared" si="32"/>
        <v>0</v>
      </c>
      <c r="AG59" s="73">
        <f t="shared" si="32"/>
        <v>6723391.85307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375453.91594000004</v>
      </c>
      <c r="AK59" s="73">
        <f t="shared" si="32"/>
        <v>461903.27103</v>
      </c>
      <c r="AL59" s="73">
        <f t="shared" si="32"/>
        <v>422844.87146999995</v>
      </c>
      <c r="AM59" s="73">
        <f t="shared" si="32"/>
        <v>0</v>
      </c>
      <c r="AN59" s="73">
        <f t="shared" si="32"/>
        <v>0</v>
      </c>
      <c r="AO59" s="73">
        <f t="shared" si="32"/>
        <v>0</v>
      </c>
      <c r="AP59" s="73">
        <f t="shared" si="32"/>
        <v>0</v>
      </c>
      <c r="AQ59" s="73">
        <f t="shared" si="32"/>
        <v>0</v>
      </c>
      <c r="AR59" s="73">
        <f t="shared" si="32"/>
        <v>0</v>
      </c>
      <c r="AS59" s="73">
        <f t="shared" si="32"/>
        <v>0</v>
      </c>
      <c r="AT59" s="73">
        <f t="shared" si="32"/>
        <v>2710665.3968700003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375623.11594</v>
      </c>
      <c r="AX59" s="73">
        <f t="shared" si="32"/>
        <v>461903.27103</v>
      </c>
      <c r="AY59" s="73">
        <f t="shared" si="32"/>
        <v>421631.69147</v>
      </c>
      <c r="AZ59" s="73">
        <f t="shared" si="32"/>
        <v>0</v>
      </c>
      <c r="BA59" s="73">
        <f t="shared" si="32"/>
        <v>0</v>
      </c>
      <c r="BB59" s="73">
        <f t="shared" si="32"/>
        <v>0</v>
      </c>
      <c r="BC59" s="73">
        <f t="shared" si="32"/>
        <v>0</v>
      </c>
      <c r="BD59" s="73">
        <f t="shared" si="32"/>
        <v>0</v>
      </c>
      <c r="BE59" s="73">
        <f t="shared" si="32"/>
        <v>0</v>
      </c>
      <c r="BF59" s="73">
        <f t="shared" si="32"/>
        <v>0</v>
      </c>
      <c r="BG59" s="73">
        <f t="shared" si="32"/>
        <v>2709452.2168700006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7900</v>
      </c>
      <c r="F62" s="89">
        <f t="shared" si="34"/>
        <v>13600</v>
      </c>
      <c r="G62" s="89">
        <f t="shared" si="34"/>
        <v>1178040</v>
      </c>
      <c r="H62" s="89">
        <f t="shared" si="34"/>
        <v>1183740</v>
      </c>
      <c r="I62" s="89">
        <f t="shared" si="34"/>
        <v>4000</v>
      </c>
      <c r="J62" s="89">
        <f t="shared" si="34"/>
        <v>-7000</v>
      </c>
      <c r="K62" s="89">
        <f t="shared" si="34"/>
        <v>-4100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0</v>
      </c>
      <c r="P62" s="89">
        <f t="shared" si="34"/>
        <v>0</v>
      </c>
      <c r="Q62" s="89">
        <f t="shared" si="34"/>
        <v>0</v>
      </c>
      <c r="R62" s="89">
        <f t="shared" si="34"/>
        <v>0</v>
      </c>
      <c r="S62" s="89">
        <f t="shared" si="34"/>
        <v>0</v>
      </c>
      <c r="T62" s="89">
        <f t="shared" si="34"/>
        <v>1176640</v>
      </c>
      <c r="U62" s="89">
        <f t="shared" si="34"/>
        <v>104526.50214</v>
      </c>
      <c r="V62" s="89">
        <f t="shared" si="34"/>
        <v>106937.71789</v>
      </c>
      <c r="W62" s="89">
        <f t="shared" si="34"/>
        <v>116993.19453000001</v>
      </c>
      <c r="X62" s="89">
        <f t="shared" si="34"/>
        <v>108892.12056</v>
      </c>
      <c r="Y62" s="89">
        <f t="shared" si="34"/>
        <v>113165.80351000001</v>
      </c>
      <c r="Z62" s="89">
        <f t="shared" si="34"/>
        <v>0</v>
      </c>
      <c r="AA62" s="89">
        <f t="shared" si="34"/>
        <v>0</v>
      </c>
      <c r="AB62" s="89">
        <f t="shared" si="34"/>
        <v>0</v>
      </c>
      <c r="AC62" s="89">
        <f t="shared" si="34"/>
        <v>0</v>
      </c>
      <c r="AD62" s="89">
        <f t="shared" si="34"/>
        <v>0</v>
      </c>
      <c r="AE62" s="89">
        <f t="shared" si="34"/>
        <v>0</v>
      </c>
      <c r="AF62" s="89">
        <f t="shared" si="34"/>
        <v>0</v>
      </c>
      <c r="AG62" s="89">
        <f t="shared" si="34"/>
        <v>550515.33863</v>
      </c>
      <c r="AH62" s="89">
        <f t="shared" si="34"/>
        <v>96133.69214</v>
      </c>
      <c r="AI62" s="89">
        <f t="shared" si="34"/>
        <v>112230.52789</v>
      </c>
      <c r="AJ62" s="89">
        <f t="shared" si="34"/>
        <v>90868.96253</v>
      </c>
      <c r="AK62" s="89">
        <f t="shared" si="34"/>
        <v>113280.67356</v>
      </c>
      <c r="AL62" s="89">
        <f t="shared" si="34"/>
        <v>109933.06425000001</v>
      </c>
      <c r="AM62" s="89">
        <f t="shared" si="34"/>
        <v>0</v>
      </c>
      <c r="AN62" s="89">
        <f t="shared" si="34"/>
        <v>0</v>
      </c>
      <c r="AO62" s="89">
        <f t="shared" si="34"/>
        <v>0</v>
      </c>
      <c r="AP62" s="89">
        <f t="shared" si="34"/>
        <v>0</v>
      </c>
      <c r="AQ62" s="89">
        <f t="shared" si="34"/>
        <v>0</v>
      </c>
      <c r="AR62" s="89">
        <f t="shared" si="34"/>
        <v>0</v>
      </c>
      <c r="AS62" s="89">
        <f t="shared" si="34"/>
        <v>0</v>
      </c>
      <c r="AT62" s="89">
        <f t="shared" si="34"/>
        <v>522446.92037</v>
      </c>
      <c r="AU62" s="89">
        <f t="shared" si="34"/>
        <v>96133.69214</v>
      </c>
      <c r="AV62" s="89">
        <f t="shared" si="34"/>
        <v>112227.12789</v>
      </c>
      <c r="AW62" s="89">
        <f t="shared" si="34"/>
        <v>90872.36253</v>
      </c>
      <c r="AX62" s="89">
        <f t="shared" si="34"/>
        <v>113280.67356</v>
      </c>
      <c r="AY62" s="89">
        <f t="shared" si="34"/>
        <v>109431.06425000001</v>
      </c>
      <c r="AZ62" s="89">
        <f t="shared" si="34"/>
        <v>0</v>
      </c>
      <c r="BA62" s="89">
        <f t="shared" si="34"/>
        <v>0</v>
      </c>
      <c r="BB62" s="89">
        <f t="shared" si="34"/>
        <v>0</v>
      </c>
      <c r="BC62" s="89">
        <f t="shared" si="34"/>
        <v>0</v>
      </c>
      <c r="BD62" s="89">
        <f t="shared" si="34"/>
        <v>0</v>
      </c>
      <c r="BE62" s="89">
        <f t="shared" si="34"/>
        <v>0</v>
      </c>
      <c r="BF62" s="89">
        <f t="shared" si="34"/>
        <v>0</v>
      </c>
      <c r="BG62" s="89">
        <f t="shared" si="34"/>
        <v>521944.92037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2900</v>
      </c>
      <c r="G63" s="15">
        <f>+D63+E63-F63</f>
        <v>3300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-1600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3300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1000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1000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1000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200</v>
      </c>
      <c r="G64" s="15">
        <f>+D64+E64-F64</f>
        <v>24900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24900</v>
      </c>
      <c r="U64" s="15">
        <f>+'[1]Informe_dane'!U64</f>
        <v>0</v>
      </c>
      <c r="V64" s="15">
        <f>+'[1]Informe_dane'!V64</f>
        <v>50</v>
      </c>
      <c r="W64" s="15">
        <f>+'[1]Informe_dane'!W64</f>
        <v>24800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24850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7800</v>
      </c>
      <c r="F66" s="15">
        <f>+'[1]Informe_dane'!F66</f>
        <v>0</v>
      </c>
      <c r="G66" s="15">
        <f>+D66+E66-F66</f>
        <v>7800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1000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6400</v>
      </c>
      <c r="U66" s="15">
        <f>+'[1]Informe_dane'!U66</f>
        <v>0</v>
      </c>
      <c r="V66" s="15">
        <f>+'[1]Informe_dane'!V66</f>
        <v>4000</v>
      </c>
      <c r="W66" s="15">
        <f>+'[1]Informe_dane'!W66</f>
        <v>900</v>
      </c>
      <c r="X66" s="15">
        <f>+'[1]Informe_dane'!X66</f>
        <v>0</v>
      </c>
      <c r="Y66" s="15">
        <f>+'[1]Informe_dane'!Y66</f>
        <v>833.6</v>
      </c>
      <c r="Z66" s="15">
        <f>+'[1]Informe_dane'!Z66</f>
        <v>0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5733.6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4000</v>
      </c>
      <c r="AL66" s="15">
        <f>+'[1]Informe_dane'!AL66</f>
        <v>833.6</v>
      </c>
      <c r="AM66" s="15">
        <f>+'[1]Informe_dane'!AM66</f>
        <v>0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5733.6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4000</v>
      </c>
      <c r="AY66" s="15">
        <f>+'[1]Informe_dane'!AY66</f>
        <v>331.6</v>
      </c>
      <c r="AZ66" s="15">
        <f>+'[1]Informe_dane'!AZ66</f>
        <v>0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5231.6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0</v>
      </c>
      <c r="F67" s="15">
        <f>+'[1]Informe_dane'!F67</f>
        <v>10500</v>
      </c>
      <c r="G67" s="15">
        <f>+D67+E67-F67</f>
        <v>1142040</v>
      </c>
      <c r="H67" s="15">
        <f>+'[1]Informe_dane'!H67</f>
        <v>1152540</v>
      </c>
      <c r="I67" s="15">
        <f>+'[1]Informe_dane'!I67</f>
        <v>0</v>
      </c>
      <c r="J67" s="15">
        <f>+'[1]Informe_dane'!J67</f>
        <v>-7000</v>
      </c>
      <c r="K67" s="15">
        <f>+'[1]Informe_dane'!K67</f>
        <v>-3500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1142040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91293.19453000001</v>
      </c>
      <c r="X67" s="15">
        <f>+'[1]Informe_dane'!X67</f>
        <v>108892.12056</v>
      </c>
      <c r="Y67" s="15">
        <f>+'[1]Informe_dane'!Y67</f>
        <v>112332.20351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518931.73863000004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90868.96253</v>
      </c>
      <c r="AK67" s="15">
        <f>+'[1]Informe_dane'!AK67</f>
        <v>109280.67356</v>
      </c>
      <c r="AL67" s="15">
        <f>+'[1]Informe_dane'!AL67</f>
        <v>109099.46425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515663.32037000003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90872.36253</v>
      </c>
      <c r="AX67" s="15">
        <f>+'[1]Informe_dane'!AX67</f>
        <v>109280.67356</v>
      </c>
      <c r="AY67" s="15">
        <f>+'[1]Informe_dane'!AY67</f>
        <v>109099.46425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515663.32037000003</v>
      </c>
    </row>
    <row r="68" spans="1:60" ht="22.5">
      <c r="A68" s="89" t="s">
        <v>165</v>
      </c>
      <c r="B68" s="89"/>
      <c r="C68" s="142" t="s">
        <v>166</v>
      </c>
      <c r="D68" s="89">
        <f>SUM(D69:D71)</f>
        <v>1934561.79292</v>
      </c>
      <c r="E68" s="89">
        <f aca="true" t="shared" si="35" ref="E68:BG68">SUM(E69:E71)</f>
        <v>28199.888</v>
      </c>
      <c r="F68" s="89">
        <f t="shared" si="35"/>
        <v>44303.97625</v>
      </c>
      <c r="G68" s="89">
        <f t="shared" si="35"/>
        <v>1918457.70467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-205.293</v>
      </c>
      <c r="L68" s="89">
        <f t="shared" si="35"/>
        <v>10199.888</v>
      </c>
      <c r="M68" s="89">
        <f t="shared" si="35"/>
        <v>0</v>
      </c>
      <c r="N68" s="89">
        <f t="shared" si="35"/>
        <v>0</v>
      </c>
      <c r="O68" s="89">
        <f t="shared" si="35"/>
        <v>0</v>
      </c>
      <c r="P68" s="89">
        <f t="shared" si="35"/>
        <v>0</v>
      </c>
      <c r="Q68" s="89">
        <f t="shared" si="35"/>
        <v>0</v>
      </c>
      <c r="R68" s="89">
        <f t="shared" si="35"/>
        <v>0</v>
      </c>
      <c r="S68" s="89">
        <f t="shared" si="35"/>
        <v>0</v>
      </c>
      <c r="T68" s="89">
        <f t="shared" si="35"/>
        <v>1908923.97767</v>
      </c>
      <c r="U68" s="89">
        <f t="shared" si="35"/>
        <v>1286228.943</v>
      </c>
      <c r="V68" s="89">
        <f t="shared" si="35"/>
        <v>154000</v>
      </c>
      <c r="W68" s="89">
        <f t="shared" si="35"/>
        <v>22555.452</v>
      </c>
      <c r="X68" s="89">
        <f t="shared" si="35"/>
        <v>-205.293</v>
      </c>
      <c r="Y68" s="89">
        <f t="shared" si="35"/>
        <v>22499.888</v>
      </c>
      <c r="Z68" s="89">
        <f t="shared" si="35"/>
        <v>0</v>
      </c>
      <c r="AA68" s="89">
        <f t="shared" si="35"/>
        <v>0</v>
      </c>
      <c r="AB68" s="89">
        <f t="shared" si="35"/>
        <v>0</v>
      </c>
      <c r="AC68" s="89">
        <f t="shared" si="35"/>
        <v>0</v>
      </c>
      <c r="AD68" s="89">
        <f t="shared" si="35"/>
        <v>0</v>
      </c>
      <c r="AE68" s="89">
        <f t="shared" si="35"/>
        <v>0</v>
      </c>
      <c r="AF68" s="89">
        <f t="shared" si="35"/>
        <v>0</v>
      </c>
      <c r="AG68" s="89">
        <f t="shared" si="35"/>
        <v>1485078.99</v>
      </c>
      <c r="AH68" s="89">
        <f t="shared" si="35"/>
        <v>50667.836</v>
      </c>
      <c r="AI68" s="89">
        <f t="shared" si="35"/>
        <v>950746.449</v>
      </c>
      <c r="AJ68" s="89">
        <f t="shared" si="35"/>
        <v>58257.197</v>
      </c>
      <c r="AK68" s="89">
        <f t="shared" si="35"/>
        <v>45089.779</v>
      </c>
      <c r="AL68" s="89">
        <f t="shared" si="35"/>
        <v>45089.779</v>
      </c>
      <c r="AM68" s="89">
        <f t="shared" si="35"/>
        <v>0</v>
      </c>
      <c r="AN68" s="89">
        <f t="shared" si="35"/>
        <v>0</v>
      </c>
      <c r="AO68" s="89">
        <f t="shared" si="35"/>
        <v>0</v>
      </c>
      <c r="AP68" s="89">
        <f t="shared" si="35"/>
        <v>0</v>
      </c>
      <c r="AQ68" s="89">
        <f t="shared" si="35"/>
        <v>0</v>
      </c>
      <c r="AR68" s="89">
        <f t="shared" si="35"/>
        <v>0</v>
      </c>
      <c r="AS68" s="89">
        <f t="shared" si="35"/>
        <v>0</v>
      </c>
      <c r="AT68" s="89">
        <f t="shared" si="35"/>
        <v>1149851.04</v>
      </c>
      <c r="AU68" s="89">
        <f t="shared" si="35"/>
        <v>50667.836</v>
      </c>
      <c r="AV68" s="89">
        <f t="shared" si="35"/>
        <v>950746.449</v>
      </c>
      <c r="AW68" s="89">
        <f t="shared" si="35"/>
        <v>58257.197</v>
      </c>
      <c r="AX68" s="89">
        <f t="shared" si="35"/>
        <v>45089.779</v>
      </c>
      <c r="AY68" s="89">
        <f t="shared" si="35"/>
        <v>45089.779</v>
      </c>
      <c r="AZ68" s="89">
        <f t="shared" si="35"/>
        <v>0</v>
      </c>
      <c r="BA68" s="89">
        <f t="shared" si="35"/>
        <v>0</v>
      </c>
      <c r="BB68" s="89">
        <f t="shared" si="35"/>
        <v>0</v>
      </c>
      <c r="BC68" s="89">
        <f t="shared" si="35"/>
        <v>0</v>
      </c>
      <c r="BD68" s="89">
        <f t="shared" si="35"/>
        <v>0</v>
      </c>
      <c r="BE68" s="89">
        <f t="shared" si="35"/>
        <v>0</v>
      </c>
      <c r="BF68" s="89">
        <f t="shared" si="35"/>
        <v>0</v>
      </c>
      <c r="BG68" s="89">
        <f t="shared" si="35"/>
        <v>1149851.04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17744.888</v>
      </c>
      <c r="F69" s="15">
        <f>+'[1]Informe_dane'!F69</f>
        <v>0</v>
      </c>
      <c r="G69" s="15">
        <f>+D69+E69-F69</f>
        <v>1323261.849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8744.888</v>
      </c>
      <c r="M69" s="15">
        <f>+'[1]Informe_dane'!M69</f>
        <v>0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1313933.415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8744.888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977933.415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0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916779.088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0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916779.088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9000</v>
      </c>
      <c r="F70" s="15">
        <f>+'[1]Informe_dane'!F70</f>
        <v>44303.97625</v>
      </c>
      <c r="G70" s="15">
        <f>+D70+E70-F70</f>
        <v>593740.8556700001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-205.293</v>
      </c>
      <c r="L70" s="15">
        <f>+'[1]Informe_dane'!L70</f>
        <v>0</v>
      </c>
      <c r="M70" s="15">
        <f>+'[1]Informe_dane'!M70</f>
        <v>0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593535.56267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22555.452</v>
      </c>
      <c r="X70" s="15">
        <f>+'[1]Informe_dane'!X70</f>
        <v>-205.293</v>
      </c>
      <c r="Y70" s="15">
        <f>+'[1]Informe_dane'!Y70</f>
        <v>12300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505690.575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58257.197</v>
      </c>
      <c r="AK70" s="15">
        <f>+'[1]Informe_dane'!AK70</f>
        <v>45089.779</v>
      </c>
      <c r="AL70" s="15">
        <f>+'[1]Informe_dane'!AL70</f>
        <v>45089.779</v>
      </c>
      <c r="AM70" s="15">
        <f>+'[1]Informe_dane'!AM70</f>
        <v>0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233071.95200000002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58257.197</v>
      </c>
      <c r="AX70" s="15">
        <f>+'[1]Informe_dane'!AX70</f>
        <v>45089.779</v>
      </c>
      <c r="AY70" s="15">
        <f>+'[1]Informe_dane'!AY70</f>
        <v>45089.779</v>
      </c>
      <c r="AZ70" s="15">
        <f>+'[1]Informe_dane'!AZ70</f>
        <v>0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233071.95200000002</v>
      </c>
    </row>
    <row r="71" spans="1:59" s="13" customFormat="1" ht="15.75" customHeight="1">
      <c r="A71" s="107" t="s">
        <v>316</v>
      </c>
      <c r="B71" s="108">
        <v>10</v>
      </c>
      <c r="C71" s="139" t="s">
        <v>317</v>
      </c>
      <c r="D71" s="107">
        <v>0</v>
      </c>
      <c r="E71" s="15">
        <f>+'[1]Informe_dane'!E71</f>
        <v>1455</v>
      </c>
      <c r="F71" s="15">
        <f>+'[1]Informe_dane'!F71</f>
        <v>0</v>
      </c>
      <c r="G71" s="15">
        <f>+D71+E71-F71</f>
        <v>1455</v>
      </c>
      <c r="H71" s="15">
        <f>+'[1]Informe_dane'!H71</f>
        <v>0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1455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1455</v>
      </c>
      <c r="U71" s="15">
        <f>+'[1]Informe_dane'!U71</f>
        <v>0</v>
      </c>
      <c r="V71" s="15">
        <f>+'[1]Informe_dane'!V71</f>
        <v>0</v>
      </c>
      <c r="W71" s="15">
        <f>+'[1]Informe_dane'!W71</f>
        <v>0</v>
      </c>
      <c r="X71" s="15">
        <f>+'[1]Informe_dane'!X71</f>
        <v>0</v>
      </c>
      <c r="Y71" s="15">
        <f>+'[1]Informe_dane'!Y71</f>
        <v>1455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1455</v>
      </c>
      <c r="AH71" s="15">
        <f>+'[1]Informe_dane'!AH71</f>
        <v>0</v>
      </c>
      <c r="AI71" s="15">
        <f>+'[1]Informe_dane'!AI71</f>
        <v>0</v>
      </c>
      <c r="AJ71" s="15">
        <f>+'[1]Informe_dane'!AJ71</f>
        <v>0</v>
      </c>
      <c r="AK71" s="15">
        <f>+'[1]Informe_dane'!AK71</f>
        <v>0</v>
      </c>
      <c r="AL71" s="15">
        <f>+'[1]Informe_dane'!AL71</f>
        <v>0</v>
      </c>
      <c r="AM71" s="15">
        <f>+'[1]Informe_dane'!AM71</f>
        <v>0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0</v>
      </c>
      <c r="AU71" s="15">
        <f>+'[1]Informe_dane'!AU71</f>
        <v>0</v>
      </c>
      <c r="AV71" s="15">
        <f>+'[1]Informe_dane'!AV71</f>
        <v>0</v>
      </c>
      <c r="AW71" s="15">
        <f>+'[1]Informe_dane'!AW71</f>
        <v>0</v>
      </c>
      <c r="AX71" s="15">
        <f>+'[1]Informe_dane'!AX71</f>
        <v>0</v>
      </c>
      <c r="AY71" s="15">
        <f>+'[1]Informe_dane'!AY71</f>
        <v>0</v>
      </c>
      <c r="AZ71" s="15">
        <f>+'[1]Informe_dane'!AZ71</f>
        <v>0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0</v>
      </c>
    </row>
    <row r="72" spans="1:60" ht="22.5">
      <c r="A72" s="89" t="s">
        <v>167</v>
      </c>
      <c r="B72" s="89"/>
      <c r="C72" s="142" t="s">
        <v>168</v>
      </c>
      <c r="D72" s="89">
        <f>SUM(D73:D78)</f>
        <v>3638248.20708</v>
      </c>
      <c r="E72" s="89">
        <f aca="true" t="shared" si="36" ref="E72:BG72">SUM(E73:E78)</f>
        <v>1471280.7741200002</v>
      </c>
      <c r="F72" s="89">
        <f t="shared" si="36"/>
        <v>67403.11087</v>
      </c>
      <c r="G72" s="89">
        <f t="shared" si="36"/>
        <v>5042125.870330001</v>
      </c>
      <c r="H72" s="89">
        <f t="shared" si="36"/>
        <v>1553159.73654</v>
      </c>
      <c r="I72" s="89">
        <f t="shared" si="36"/>
        <v>933618.41</v>
      </c>
      <c r="J72" s="89">
        <f t="shared" si="36"/>
        <v>60089.434740000004</v>
      </c>
      <c r="K72" s="89">
        <f t="shared" si="36"/>
        <v>2214583.6093200003</v>
      </c>
      <c r="L72" s="89">
        <f t="shared" si="36"/>
        <v>8503.34539</v>
      </c>
      <c r="M72" s="89">
        <f t="shared" si="36"/>
        <v>0</v>
      </c>
      <c r="N72" s="89">
        <f t="shared" si="36"/>
        <v>0</v>
      </c>
      <c r="O72" s="89">
        <f t="shared" si="36"/>
        <v>0</v>
      </c>
      <c r="P72" s="89">
        <f t="shared" si="36"/>
        <v>0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4769954.535990001</v>
      </c>
      <c r="U72" s="89">
        <f t="shared" si="36"/>
        <v>1233389.3516900002</v>
      </c>
      <c r="V72" s="89">
        <f t="shared" si="36"/>
        <v>244419.92036000002</v>
      </c>
      <c r="W72" s="89">
        <f t="shared" si="36"/>
        <v>925638.2660699999</v>
      </c>
      <c r="X72" s="89">
        <f t="shared" si="36"/>
        <v>17393.29738</v>
      </c>
      <c r="Y72" s="89">
        <f t="shared" si="36"/>
        <v>2212980.4172399994</v>
      </c>
      <c r="Z72" s="89">
        <f t="shared" si="36"/>
        <v>0</v>
      </c>
      <c r="AA72" s="89">
        <f t="shared" si="36"/>
        <v>0</v>
      </c>
      <c r="AB72" s="89">
        <f t="shared" si="36"/>
        <v>0</v>
      </c>
      <c r="AC72" s="89">
        <f t="shared" si="36"/>
        <v>0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4633821.252739999</v>
      </c>
      <c r="AH72" s="89">
        <f t="shared" si="36"/>
        <v>1324.5281</v>
      </c>
      <c r="AI72" s="89">
        <f t="shared" si="36"/>
        <v>233590.66981</v>
      </c>
      <c r="AJ72" s="89">
        <f t="shared" si="36"/>
        <v>214967.17435999998</v>
      </c>
      <c r="AK72" s="89">
        <f t="shared" si="36"/>
        <v>289596.01496</v>
      </c>
      <c r="AL72" s="89">
        <f t="shared" si="36"/>
        <v>262576.55730999995</v>
      </c>
      <c r="AM72" s="89">
        <f t="shared" si="36"/>
        <v>0</v>
      </c>
      <c r="AN72" s="89">
        <f t="shared" si="36"/>
        <v>0</v>
      </c>
      <c r="AO72" s="89">
        <f t="shared" si="36"/>
        <v>0</v>
      </c>
      <c r="AP72" s="89">
        <f t="shared" si="36"/>
        <v>0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1002054.94454</v>
      </c>
      <c r="AU72" s="89">
        <f t="shared" si="36"/>
        <v>1050.91574</v>
      </c>
      <c r="AV72" s="89">
        <f t="shared" si="36"/>
        <v>233698.48217</v>
      </c>
      <c r="AW72" s="89">
        <f t="shared" si="36"/>
        <v>215132.97435999996</v>
      </c>
      <c r="AX72" s="89">
        <f t="shared" si="36"/>
        <v>289596.01496</v>
      </c>
      <c r="AY72" s="89">
        <f t="shared" si="36"/>
        <v>262110.75731</v>
      </c>
      <c r="AZ72" s="89">
        <f t="shared" si="36"/>
        <v>0</v>
      </c>
      <c r="BA72" s="89">
        <f t="shared" si="36"/>
        <v>0</v>
      </c>
      <c r="BB72" s="89">
        <f t="shared" si="36"/>
        <v>0</v>
      </c>
      <c r="BC72" s="89">
        <f t="shared" si="36"/>
        <v>0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1001589.14454</v>
      </c>
      <c r="BH72" s="143"/>
    </row>
    <row r="73" spans="1:59" s="13" customFormat="1" ht="16.5" customHeight="1">
      <c r="A73" s="17" t="s">
        <v>261</v>
      </c>
      <c r="B73" s="18" t="s">
        <v>18</v>
      </c>
      <c r="C73" s="141" t="s">
        <v>262</v>
      </c>
      <c r="D73" s="17">
        <v>3500</v>
      </c>
      <c r="E73" s="15">
        <f>+'[1]Informe_dane'!E73</f>
        <v>0</v>
      </c>
      <c r="F73" s="15">
        <f>+'[1]Informe_dane'!F73</f>
        <v>3400</v>
      </c>
      <c r="G73" s="15">
        <f aca="true" t="shared" si="37" ref="G73:G78">+D73+E73-F73</f>
        <v>100</v>
      </c>
      <c r="H73" s="15">
        <f>+'[1]Informe_dane'!H73</f>
        <v>100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aca="true" t="shared" si="38" ref="T73:T78">SUM(H73:S73)</f>
        <v>100</v>
      </c>
      <c r="U73" s="15">
        <f>+'[1]Informe_dane'!U73</f>
        <v>0</v>
      </c>
      <c r="V73" s="15">
        <f>+'[1]Informe_dane'!V73</f>
        <v>50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aca="true" t="shared" si="39" ref="AG73:AG78">SUM(U73:AF73)</f>
        <v>50</v>
      </c>
      <c r="AH73" s="15">
        <f>+'[1]Informe_dane'!AH73</f>
        <v>0</v>
      </c>
      <c r="AI73" s="15">
        <f>+'[1]Informe_dane'!AI73</f>
        <v>50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aca="true" t="shared" si="40" ref="AT73:AT78">SUM(AH73:AS73)</f>
        <v>50</v>
      </c>
      <c r="AU73" s="15">
        <f>+'[1]Informe_dane'!AU73</f>
        <v>0</v>
      </c>
      <c r="AV73" s="15">
        <f>+'[1]Informe_dane'!AV73</f>
        <v>50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aca="true" t="shared" si="41" ref="BG73:BG78">SUM(AU73:BF73)</f>
        <v>50</v>
      </c>
    </row>
    <row r="74" spans="1:59" s="13" customFormat="1" ht="21" customHeight="1">
      <c r="A74" s="17" t="s">
        <v>293</v>
      </c>
      <c r="B74" s="18" t="s">
        <v>18</v>
      </c>
      <c r="C74" s="141" t="s">
        <v>294</v>
      </c>
      <c r="D74" s="17">
        <v>0</v>
      </c>
      <c r="E74" s="15">
        <f>+'[1]Informe_dane'!E74</f>
        <v>8564.438400000001</v>
      </c>
      <c r="F74" s="15">
        <f>+'[1]Informe_dane'!F74</f>
        <v>0</v>
      </c>
      <c r="G74" s="15">
        <f t="shared" si="37"/>
        <v>8564.438400000001</v>
      </c>
      <c r="H74" s="15">
        <f>+'[1]Informe_dane'!H74</f>
        <v>0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8564.438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8"/>
        <v>8564.438</v>
      </c>
      <c r="U74" s="15">
        <f>+'[1]Informe_dane'!U74</f>
        <v>0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0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40"/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41"/>
        <v>0</v>
      </c>
    </row>
    <row r="75" spans="1:59" s="13" customFormat="1" ht="22.5">
      <c r="A75" s="17" t="s">
        <v>263</v>
      </c>
      <c r="B75" s="18" t="s">
        <v>18</v>
      </c>
      <c r="C75" s="141" t="s">
        <v>264</v>
      </c>
      <c r="D75" s="17">
        <v>21100</v>
      </c>
      <c r="E75" s="15">
        <f>+'[1]Informe_dane'!E75</f>
        <v>1300</v>
      </c>
      <c r="F75" s="15">
        <f>+'[1]Informe_dane'!F75</f>
        <v>5000</v>
      </c>
      <c r="G75" s="15">
        <f t="shared" si="37"/>
        <v>17400</v>
      </c>
      <c r="H75" s="15">
        <f>+'[1]Informe_dane'!H75</f>
        <v>15073.61236</v>
      </c>
      <c r="I75" s="15">
        <f>+'[1]Informe_dane'!I75</f>
        <v>0</v>
      </c>
      <c r="J75" s="15">
        <f>+'[1]Informe_dane'!J75</f>
        <v>136.80617999999998</v>
      </c>
      <c r="K75" s="15">
        <f>+'[1]Informe_dane'!K75</f>
        <v>2189.58146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17400</v>
      </c>
      <c r="U75" s="15">
        <f>+'[1]Informe_dane'!U75</f>
        <v>1324.5281</v>
      </c>
      <c r="V75" s="15">
        <f>+'[1]Informe_dane'!V75</f>
        <v>1566.43928</v>
      </c>
      <c r="W75" s="15">
        <f>+'[1]Informe_dane'!W75</f>
        <v>1356.9256599999999</v>
      </c>
      <c r="X75" s="15">
        <f>+'[1]Informe_dane'!X75</f>
        <v>1316.8918600000002</v>
      </c>
      <c r="Y75" s="15">
        <f>+'[1]Informe_dane'!Y75</f>
        <v>1832.55342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9"/>
        <v>7397.338320000001</v>
      </c>
      <c r="AH75" s="15">
        <f>+'[1]Informe_dane'!AH75</f>
        <v>1324.5281</v>
      </c>
      <c r="AI75" s="15">
        <f>+'[1]Informe_dane'!AI75</f>
        <v>1566.43928</v>
      </c>
      <c r="AJ75" s="15">
        <f>+'[1]Informe_dane'!AJ75</f>
        <v>1356.9256599999999</v>
      </c>
      <c r="AK75" s="15">
        <f>+'[1]Informe_dane'!AK75</f>
        <v>1180.08568</v>
      </c>
      <c r="AL75" s="15">
        <f>+'[1]Informe_dane'!AL75</f>
        <v>1775.08568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40"/>
        <v>7203.0644</v>
      </c>
      <c r="AU75" s="15">
        <f>+'[1]Informe_dane'!AU75</f>
        <v>1050.91574</v>
      </c>
      <c r="AV75" s="15">
        <f>+'[1]Informe_dane'!AV75</f>
        <v>1674.25164</v>
      </c>
      <c r="AW75" s="15">
        <f>+'[1]Informe_dane'!AW75</f>
        <v>1522.7256599999998</v>
      </c>
      <c r="AX75" s="15">
        <f>+'[1]Informe_dane'!AX75</f>
        <v>1180.08568</v>
      </c>
      <c r="AY75" s="15">
        <f>+'[1]Informe_dane'!AY75</f>
        <v>1609.28568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41"/>
        <v>7037.2644</v>
      </c>
    </row>
    <row r="76" spans="1:59" s="13" customFormat="1" ht="16.5" customHeight="1">
      <c r="A76" s="17" t="s">
        <v>265</v>
      </c>
      <c r="B76" s="18" t="s">
        <v>18</v>
      </c>
      <c r="C76" s="141" t="s">
        <v>266</v>
      </c>
      <c r="D76" s="17">
        <v>3559928.20708</v>
      </c>
      <c r="E76" s="15">
        <f>+'[1]Informe_dane'!E76</f>
        <v>1441163.14452</v>
      </c>
      <c r="F76" s="15">
        <f>+'[1]Informe_dane'!F76</f>
        <v>51903.11087</v>
      </c>
      <c r="G76" s="15">
        <f t="shared" si="37"/>
        <v>4949188.240730001</v>
      </c>
      <c r="H76" s="15">
        <f>+'[1]Informe_dane'!H76</f>
        <v>1520012.93301</v>
      </c>
      <c r="I76" s="15">
        <f>+'[1]Informe_dane'!I76</f>
        <v>928718.41</v>
      </c>
      <c r="J76" s="15">
        <f>+'[1]Informe_dane'!J76</f>
        <v>57352.628560000005</v>
      </c>
      <c r="K76" s="15">
        <f>+'[1]Informe_dane'!K76</f>
        <v>2173985.73101</v>
      </c>
      <c r="L76" s="15">
        <f>+'[1]Informe_dane'!L76</f>
        <v>-61.09261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8"/>
        <v>4680008.609970001</v>
      </c>
      <c r="U76" s="15">
        <f>+'[1]Informe_dane'!U76</f>
        <v>1217491.6324200002</v>
      </c>
      <c r="V76" s="15">
        <f>+'[1]Informe_dane'!V76</f>
        <v>241773.48108000003</v>
      </c>
      <c r="W76" s="15">
        <f>+'[1]Informe_dane'!W76</f>
        <v>916674.24041</v>
      </c>
      <c r="X76" s="15">
        <f>+'[1]Informe_dane'!X76</f>
        <v>16076.40552</v>
      </c>
      <c r="Y76" s="15">
        <f>+'[1]Informe_dane'!Y76</f>
        <v>2172139.5669699996</v>
      </c>
      <c r="Z76" s="15">
        <f>+'[1]Informe_dane'!Z76</f>
        <v>0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9"/>
        <v>4564155.3264</v>
      </c>
      <c r="AH76" s="15">
        <f>+'[1]Informe_dane'!AH76</f>
        <v>0</v>
      </c>
      <c r="AI76" s="15">
        <f>+'[1]Informe_dane'!AI76</f>
        <v>230944.23053</v>
      </c>
      <c r="AJ76" s="15">
        <f>+'[1]Informe_dane'!AJ76</f>
        <v>208831.91869999998</v>
      </c>
      <c r="AK76" s="15">
        <f>+'[1]Informe_dane'!AK76</f>
        <v>282574.95028</v>
      </c>
      <c r="AL76" s="15">
        <f>+'[1]Informe_dane'!AL76</f>
        <v>256910.72063</v>
      </c>
      <c r="AM76" s="15">
        <f>+'[1]Informe_dane'!AM76</f>
        <v>0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40"/>
        <v>979261.82014</v>
      </c>
      <c r="AU76" s="15">
        <f>+'[1]Informe_dane'!AU76</f>
        <v>0</v>
      </c>
      <c r="AV76" s="15">
        <f>+'[1]Informe_dane'!AV76</f>
        <v>230944.23053</v>
      </c>
      <c r="AW76" s="15">
        <f>+'[1]Informe_dane'!AW76</f>
        <v>208831.91869999998</v>
      </c>
      <c r="AX76" s="15">
        <f>+'[1]Informe_dane'!AX76</f>
        <v>282574.95028</v>
      </c>
      <c r="AY76" s="15">
        <f>+'[1]Informe_dane'!AY76</f>
        <v>256910.72063</v>
      </c>
      <c r="AZ76" s="15">
        <f>+'[1]Informe_dane'!AZ76</f>
        <v>0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41"/>
        <v>979261.82014</v>
      </c>
    </row>
    <row r="77" spans="1:59" s="13" customFormat="1" ht="22.5">
      <c r="A77" s="17" t="s">
        <v>267</v>
      </c>
      <c r="B77" s="18" t="s">
        <v>18</v>
      </c>
      <c r="C77" s="141" t="s">
        <v>268</v>
      </c>
      <c r="D77" s="17">
        <v>53720</v>
      </c>
      <c r="E77" s="15">
        <f>+'[1]Informe_dane'!E77</f>
        <v>17253.191199999997</v>
      </c>
      <c r="F77" s="15">
        <f>+'[1]Informe_dane'!F77</f>
        <v>7100</v>
      </c>
      <c r="G77" s="15">
        <f t="shared" si="37"/>
        <v>63873.1912</v>
      </c>
      <c r="H77" s="15">
        <f>+'[1]Informe_dane'!H77</f>
        <v>14973.19117</v>
      </c>
      <c r="I77" s="15">
        <f>+'[1]Informe_dane'!I77</f>
        <v>4900</v>
      </c>
      <c r="J77" s="15">
        <f>+'[1]Informe_dane'!J77</f>
        <v>2600</v>
      </c>
      <c r="K77" s="15">
        <f>+'[1]Informe_dane'!K77</f>
        <v>38408.29685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8"/>
        <v>60881.48802</v>
      </c>
      <c r="U77" s="15">
        <f>+'[1]Informe_dane'!U77</f>
        <v>14573.19117</v>
      </c>
      <c r="V77" s="15">
        <f>+'[1]Informe_dane'!V77</f>
        <v>130</v>
      </c>
      <c r="W77" s="15">
        <f>+'[1]Informe_dane'!W77</f>
        <v>7607.1</v>
      </c>
      <c r="X77" s="15">
        <f>+'[1]Informe_dane'!X77</f>
        <v>0</v>
      </c>
      <c r="Y77" s="15">
        <f>+'[1]Informe_dane'!Y77</f>
        <v>38408.29685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60718.588019999996</v>
      </c>
      <c r="AH77" s="15">
        <f>+'[1]Informe_dane'!AH77</f>
        <v>0</v>
      </c>
      <c r="AI77" s="15">
        <f>+'[1]Informe_dane'!AI77</f>
        <v>130</v>
      </c>
      <c r="AJ77" s="15">
        <f>+'[1]Informe_dane'!AJ77</f>
        <v>4778.33</v>
      </c>
      <c r="AK77" s="15">
        <f>+'[1]Informe_dane'!AK77</f>
        <v>5840.979</v>
      </c>
      <c r="AL77" s="15">
        <f>+'[1]Informe_dane'!AL77</f>
        <v>3290.751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40"/>
        <v>14040.060000000001</v>
      </c>
      <c r="AU77" s="15">
        <f>+'[1]Informe_dane'!AU77</f>
        <v>0</v>
      </c>
      <c r="AV77" s="15">
        <f>+'[1]Informe_dane'!AV77</f>
        <v>130</v>
      </c>
      <c r="AW77" s="15">
        <f>+'[1]Informe_dane'!AW77</f>
        <v>4778.33</v>
      </c>
      <c r="AX77" s="15">
        <f>+'[1]Informe_dane'!AX77</f>
        <v>5840.979</v>
      </c>
      <c r="AY77" s="15">
        <f>+'[1]Informe_dane'!AY77</f>
        <v>3290.751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41"/>
        <v>14040.060000000001</v>
      </c>
    </row>
    <row r="78" spans="1:59" s="13" customFormat="1" ht="33.75">
      <c r="A78" s="17" t="s">
        <v>269</v>
      </c>
      <c r="B78" s="18" t="s">
        <v>18</v>
      </c>
      <c r="C78" s="141" t="s">
        <v>270</v>
      </c>
      <c r="D78" s="17">
        <v>0</v>
      </c>
      <c r="E78" s="15">
        <f>+'[1]Informe_dane'!E78</f>
        <v>3000</v>
      </c>
      <c r="F78" s="15">
        <f>+'[1]Informe_dane'!F78</f>
        <v>0</v>
      </c>
      <c r="G78" s="15">
        <f t="shared" si="37"/>
        <v>3000</v>
      </c>
      <c r="H78" s="15">
        <f>+'[1]Informe_dane'!H78</f>
        <v>3000</v>
      </c>
      <c r="I78" s="15">
        <f>+'[1]Informe_dane'!I78</f>
        <v>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8"/>
        <v>3000</v>
      </c>
      <c r="U78" s="15">
        <f>+'[1]Informe_dane'!U78</f>
        <v>0</v>
      </c>
      <c r="V78" s="15">
        <f>+'[1]Informe_dane'!V78</f>
        <v>900</v>
      </c>
      <c r="W78" s="15">
        <f>+'[1]Informe_dane'!W78</f>
        <v>0</v>
      </c>
      <c r="X78" s="15">
        <f>+'[1]Informe_dane'!X78</f>
        <v>0</v>
      </c>
      <c r="Y78" s="15">
        <f>+'[1]Informe_dane'!Y78</f>
        <v>600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9"/>
        <v>1500</v>
      </c>
      <c r="AH78" s="15">
        <f>+'[1]Informe_dane'!AH78</f>
        <v>0</v>
      </c>
      <c r="AI78" s="15">
        <f>+'[1]Informe_dane'!AI78</f>
        <v>900</v>
      </c>
      <c r="AJ78" s="15">
        <f>+'[1]Informe_dane'!AJ78</f>
        <v>0</v>
      </c>
      <c r="AK78" s="15">
        <f>+'[1]Informe_dane'!AK78</f>
        <v>0</v>
      </c>
      <c r="AL78" s="15">
        <f>+'[1]Informe_dane'!AL78</f>
        <v>600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40"/>
        <v>1500</v>
      </c>
      <c r="AU78" s="15">
        <f>+'[1]Informe_dane'!AU78</f>
        <v>0</v>
      </c>
      <c r="AV78" s="15">
        <f>+'[1]Informe_dane'!AV78</f>
        <v>900</v>
      </c>
      <c r="AW78" s="15">
        <f>+'[1]Informe_dane'!AW78</f>
        <v>0</v>
      </c>
      <c r="AX78" s="15">
        <f>+'[1]Informe_dane'!AX78</f>
        <v>0</v>
      </c>
      <c r="AY78" s="15">
        <f>+'[1]Informe_dane'!AY78</f>
        <v>300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41"/>
        <v>1200</v>
      </c>
    </row>
    <row r="79" spans="1:60" ht="11.25">
      <c r="A79" s="89" t="s">
        <v>169</v>
      </c>
      <c r="B79" s="89"/>
      <c r="C79" s="142" t="s">
        <v>170</v>
      </c>
      <c r="D79" s="89">
        <f>SUM(D80:D83)</f>
        <v>44150</v>
      </c>
      <c r="E79" s="89">
        <f aca="true" t="shared" si="42" ref="E79:BG79">SUM(E80:E83)</f>
        <v>43564.865</v>
      </c>
      <c r="F79" s="89">
        <f t="shared" si="42"/>
        <v>4900</v>
      </c>
      <c r="G79" s="89">
        <f t="shared" si="42"/>
        <v>82814.86499999999</v>
      </c>
      <c r="H79" s="89">
        <f t="shared" si="42"/>
        <v>39250</v>
      </c>
      <c r="I79" s="89">
        <f t="shared" si="42"/>
        <v>15000</v>
      </c>
      <c r="J79" s="89">
        <f t="shared" si="42"/>
        <v>16926.42</v>
      </c>
      <c r="K79" s="89">
        <f t="shared" si="42"/>
        <v>8400</v>
      </c>
      <c r="L79" s="89">
        <f t="shared" si="42"/>
        <v>3238.445</v>
      </c>
      <c r="M79" s="89">
        <f t="shared" si="42"/>
        <v>0</v>
      </c>
      <c r="N79" s="89">
        <f t="shared" si="42"/>
        <v>0</v>
      </c>
      <c r="O79" s="89">
        <f t="shared" si="42"/>
        <v>0</v>
      </c>
      <c r="P79" s="89">
        <f t="shared" si="42"/>
        <v>0</v>
      </c>
      <c r="Q79" s="89">
        <f t="shared" si="42"/>
        <v>0</v>
      </c>
      <c r="R79" s="89">
        <f t="shared" si="42"/>
        <v>0</v>
      </c>
      <c r="S79" s="89">
        <f t="shared" si="42"/>
        <v>0</v>
      </c>
      <c r="T79" s="89">
        <f t="shared" si="42"/>
        <v>82814.86499999999</v>
      </c>
      <c r="U79" s="89">
        <f t="shared" si="42"/>
        <v>3364.5589</v>
      </c>
      <c r="V79" s="89">
        <f t="shared" si="42"/>
        <v>2405.0765899999997</v>
      </c>
      <c r="W79" s="89">
        <f t="shared" si="42"/>
        <v>17025.47705</v>
      </c>
      <c r="X79" s="89">
        <f t="shared" si="42"/>
        <v>17201.65451</v>
      </c>
      <c r="Y79" s="89">
        <f t="shared" si="42"/>
        <v>7798.92965</v>
      </c>
      <c r="Z79" s="89">
        <f t="shared" si="42"/>
        <v>0</v>
      </c>
      <c r="AA79" s="89">
        <f t="shared" si="42"/>
        <v>0</v>
      </c>
      <c r="AB79" s="89">
        <f t="shared" si="42"/>
        <v>0</v>
      </c>
      <c r="AC79" s="89">
        <f t="shared" si="42"/>
        <v>0</v>
      </c>
      <c r="AD79" s="89">
        <f t="shared" si="42"/>
        <v>0</v>
      </c>
      <c r="AE79" s="89">
        <f t="shared" si="42"/>
        <v>0</v>
      </c>
      <c r="AF79" s="89">
        <f t="shared" si="42"/>
        <v>0</v>
      </c>
      <c r="AG79" s="89">
        <f t="shared" si="42"/>
        <v>47795.6967</v>
      </c>
      <c r="AH79" s="89">
        <f t="shared" si="42"/>
        <v>2673.0189</v>
      </c>
      <c r="AI79" s="89">
        <f t="shared" si="42"/>
        <v>3096.6165899999996</v>
      </c>
      <c r="AJ79" s="89">
        <f t="shared" si="42"/>
        <v>5180.00705</v>
      </c>
      <c r="AK79" s="89">
        <f t="shared" si="42"/>
        <v>13936.80351</v>
      </c>
      <c r="AL79" s="89">
        <f t="shared" si="42"/>
        <v>5245.47091</v>
      </c>
      <c r="AM79" s="89">
        <f t="shared" si="42"/>
        <v>0</v>
      </c>
      <c r="AN79" s="89">
        <f t="shared" si="42"/>
        <v>0</v>
      </c>
      <c r="AO79" s="89">
        <f t="shared" si="42"/>
        <v>0</v>
      </c>
      <c r="AP79" s="89">
        <f t="shared" si="42"/>
        <v>0</v>
      </c>
      <c r="AQ79" s="89">
        <f t="shared" si="42"/>
        <v>0</v>
      </c>
      <c r="AR79" s="89">
        <f t="shared" si="42"/>
        <v>0</v>
      </c>
      <c r="AS79" s="89">
        <f t="shared" si="42"/>
        <v>0</v>
      </c>
      <c r="AT79" s="89">
        <f t="shared" si="42"/>
        <v>30131.916960000002</v>
      </c>
      <c r="AU79" s="89">
        <f t="shared" si="42"/>
        <v>2673.0189</v>
      </c>
      <c r="AV79" s="89">
        <f t="shared" si="42"/>
        <v>3096.6165899999996</v>
      </c>
      <c r="AW79" s="89">
        <f t="shared" si="42"/>
        <v>5180.00705</v>
      </c>
      <c r="AX79" s="89">
        <f t="shared" si="42"/>
        <v>13936.80351</v>
      </c>
      <c r="AY79" s="89">
        <f t="shared" si="42"/>
        <v>5000.09091</v>
      </c>
      <c r="AZ79" s="89">
        <f t="shared" si="42"/>
        <v>0</v>
      </c>
      <c r="BA79" s="89">
        <f t="shared" si="42"/>
        <v>0</v>
      </c>
      <c r="BB79" s="89">
        <f t="shared" si="42"/>
        <v>0</v>
      </c>
      <c r="BC79" s="89">
        <f t="shared" si="42"/>
        <v>0</v>
      </c>
      <c r="BD79" s="89">
        <f t="shared" si="42"/>
        <v>0</v>
      </c>
      <c r="BE79" s="89">
        <f t="shared" si="42"/>
        <v>0</v>
      </c>
      <c r="BF79" s="89">
        <f t="shared" si="42"/>
        <v>0</v>
      </c>
      <c r="BG79" s="89">
        <f t="shared" si="42"/>
        <v>29886.536959999998</v>
      </c>
      <c r="BH79" s="143"/>
    </row>
    <row r="80" spans="1:59" s="13" customFormat="1" ht="18.75" customHeight="1">
      <c r="A80" s="17" t="s">
        <v>271</v>
      </c>
      <c r="B80" s="65">
        <v>10</v>
      </c>
      <c r="C80" s="141" t="s">
        <v>272</v>
      </c>
      <c r="D80" s="77">
        <v>0</v>
      </c>
      <c r="E80" s="15">
        <f>+'[1]Informe_dane'!E80</f>
        <v>9926.42</v>
      </c>
      <c r="F80" s="15">
        <f>+'[1]Informe_dane'!F80</f>
        <v>0</v>
      </c>
      <c r="G80" s="15">
        <f>+D80+E80-F80</f>
        <v>9926.42</v>
      </c>
      <c r="H80" s="15">
        <f>+'[1]Informe_dane'!H80</f>
        <v>0</v>
      </c>
      <c r="I80" s="15">
        <f>+'[1]Informe_dane'!I80</f>
        <v>0</v>
      </c>
      <c r="J80" s="15">
        <f>+'[1]Informe_dane'!J80</f>
        <v>9926.42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9926.42</v>
      </c>
      <c r="U80" s="15">
        <f>+'[1]Informe_dane'!U80</f>
        <v>0</v>
      </c>
      <c r="V80" s="15">
        <f>+'[1]Informe_dane'!V80</f>
        <v>0</v>
      </c>
      <c r="W80" s="15">
        <f>+'[1]Informe_dane'!W80</f>
        <v>9926.42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9926.42</v>
      </c>
      <c r="AH80" s="15">
        <f>+'[1]Informe_dane'!AH80</f>
        <v>0</v>
      </c>
      <c r="AI80" s="15">
        <f>+'[1]Informe_dane'!AI80</f>
        <v>0</v>
      </c>
      <c r="AJ80" s="15">
        <f>+'[1]Informe_dane'!AJ80</f>
        <v>741.02</v>
      </c>
      <c r="AK80" s="15">
        <f>+'[1]Informe_dane'!AK80</f>
        <v>9185.4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9926.42</v>
      </c>
      <c r="AU80" s="15">
        <f>+'[1]Informe_dane'!AU80</f>
        <v>0</v>
      </c>
      <c r="AV80" s="15">
        <f>+'[1]Informe_dane'!AV80</f>
        <v>0</v>
      </c>
      <c r="AW80" s="15">
        <f>+'[1]Informe_dane'!AW80</f>
        <v>741.02</v>
      </c>
      <c r="AX80" s="15">
        <f>+'[1]Informe_dane'!AX80</f>
        <v>9185.4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9926.42</v>
      </c>
    </row>
    <row r="81" spans="1:59" s="13" customFormat="1" ht="21" customHeight="1">
      <c r="A81" s="17" t="s">
        <v>311</v>
      </c>
      <c r="B81" s="65">
        <v>10</v>
      </c>
      <c r="C81" s="141" t="s">
        <v>312</v>
      </c>
      <c r="D81" s="77"/>
      <c r="E81" s="15">
        <f>+'[1]Informe_dane'!E81</f>
        <v>15000</v>
      </c>
      <c r="F81" s="15">
        <f>+'[1]Informe_dane'!F81</f>
        <v>0</v>
      </c>
      <c r="G81" s="15">
        <f>+D81+E81-F81</f>
        <v>15000</v>
      </c>
      <c r="H81" s="15">
        <f>+'[1]Informe_dane'!H81</f>
        <v>0</v>
      </c>
      <c r="I81" s="15">
        <f>+'[1]Informe_dane'!I81</f>
        <v>15000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>SUM(H81:S81)</f>
        <v>15000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15000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>SUM(U81:AF81)</f>
        <v>15000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>SUM(AH81:AS81)</f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>SUM(AU81:BF81)</f>
        <v>0</v>
      </c>
    </row>
    <row r="82" spans="1:59" s="13" customFormat="1" ht="33.75">
      <c r="A82" s="17" t="s">
        <v>273</v>
      </c>
      <c r="B82" s="18">
        <v>10</v>
      </c>
      <c r="C82" s="141" t="s">
        <v>274</v>
      </c>
      <c r="D82" s="17">
        <v>44150</v>
      </c>
      <c r="E82" s="15">
        <f>+'[1]Informe_dane'!E82</f>
        <v>18638.445</v>
      </c>
      <c r="F82" s="15">
        <f>+'[1]Informe_dane'!F82</f>
        <v>4900</v>
      </c>
      <c r="G82" s="15">
        <f>+D82+E82-F82</f>
        <v>57888.445</v>
      </c>
      <c r="H82" s="15">
        <f>+'[1]Informe_dane'!H82</f>
        <v>39250</v>
      </c>
      <c r="I82" s="15">
        <f>+'[1]Informe_dane'!I82</f>
        <v>0</v>
      </c>
      <c r="J82" s="15">
        <f>+'[1]Informe_dane'!J82</f>
        <v>7000</v>
      </c>
      <c r="K82" s="15">
        <f>+'[1]Informe_dane'!K82</f>
        <v>8400</v>
      </c>
      <c r="L82" s="15">
        <f>+'[1]Informe_dane'!L82</f>
        <v>3238.445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>SUM(H82:S82)</f>
        <v>57888.445</v>
      </c>
      <c r="U82" s="15">
        <f>+'[1]Informe_dane'!U82</f>
        <v>3364.5589</v>
      </c>
      <c r="V82" s="15">
        <f>+'[1]Informe_dane'!V82</f>
        <v>2405.0765899999997</v>
      </c>
      <c r="W82" s="15">
        <f>+'[1]Informe_dane'!W82</f>
        <v>7099.057049999999</v>
      </c>
      <c r="X82" s="15">
        <f>+'[1]Informe_dane'!X82</f>
        <v>2201.65451</v>
      </c>
      <c r="Y82" s="15">
        <f>+'[1]Informe_dane'!Y82</f>
        <v>7798.92965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>SUM(U82:AF82)</f>
        <v>22869.276700000002</v>
      </c>
      <c r="AH82" s="15">
        <f>+'[1]Informe_dane'!AH82</f>
        <v>2673.0189</v>
      </c>
      <c r="AI82" s="15">
        <f>+'[1]Informe_dane'!AI82</f>
        <v>3096.6165899999996</v>
      </c>
      <c r="AJ82" s="15">
        <f>+'[1]Informe_dane'!AJ82</f>
        <v>4438.98705</v>
      </c>
      <c r="AK82" s="15">
        <f>+'[1]Informe_dane'!AK82</f>
        <v>4751.40351</v>
      </c>
      <c r="AL82" s="15">
        <f>+'[1]Informe_dane'!AL82</f>
        <v>5245.47091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>SUM(AH82:AS82)</f>
        <v>20205.49696</v>
      </c>
      <c r="AU82" s="15">
        <f>+'[1]Informe_dane'!AU82</f>
        <v>2673.0189</v>
      </c>
      <c r="AV82" s="15">
        <f>+'[1]Informe_dane'!AV82</f>
        <v>3096.6165899999996</v>
      </c>
      <c r="AW82" s="15">
        <f>+'[1]Informe_dane'!AW82</f>
        <v>4438.98705</v>
      </c>
      <c r="AX82" s="15">
        <f>+'[1]Informe_dane'!AX82</f>
        <v>4751.40351</v>
      </c>
      <c r="AY82" s="15">
        <f>+'[1]Informe_dane'!AY82</f>
        <v>5000.09091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>SUM(AU82:BF82)</f>
        <v>19960.11696</v>
      </c>
    </row>
    <row r="83" spans="1:59" s="13" customFormat="1" ht="22.5">
      <c r="A83" s="17" t="s">
        <v>275</v>
      </c>
      <c r="B83" s="18">
        <v>10</v>
      </c>
      <c r="C83" s="141" t="s">
        <v>276</v>
      </c>
      <c r="D83" s="17">
        <v>0</v>
      </c>
      <c r="E83" s="15">
        <f>+'[1]Informe_dane'!E83</f>
        <v>0</v>
      </c>
      <c r="F83" s="15">
        <f>+'[1]Informe_dane'!F83</f>
        <v>0</v>
      </c>
      <c r="G83" s="15">
        <f>+D83+E83-F83</f>
        <v>0</v>
      </c>
      <c r="H83" s="15">
        <f>+'[1]Informe_dane'!H83</f>
        <v>0</v>
      </c>
      <c r="I83" s="15">
        <f>+'[1]Informe_dane'!I83</f>
        <v>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0</v>
      </c>
      <c r="U83" s="15">
        <f>+'[1]Informe_dane'!U83</f>
        <v>0</v>
      </c>
      <c r="V83" s="15">
        <f>+'[1]Informe_dane'!V83</f>
        <v>0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0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0</v>
      </c>
    </row>
    <row r="84" spans="1:59" s="13" customFormat="1" ht="17.25" customHeight="1">
      <c r="A84" s="77" t="s">
        <v>229</v>
      </c>
      <c r="B84" s="108">
        <v>10</v>
      </c>
      <c r="C84" s="92" t="s">
        <v>230</v>
      </c>
      <c r="D84" s="107">
        <v>11000</v>
      </c>
      <c r="E84" s="15">
        <f>+'[1]Informe_dane'!E84</f>
        <v>0</v>
      </c>
      <c r="F84" s="15">
        <f>+'[1]Informe_dane'!F84</f>
        <v>0</v>
      </c>
      <c r="G84" s="15">
        <f>+D84+E84-F84</f>
        <v>11000</v>
      </c>
      <c r="H84" s="15">
        <f>+'[1]Informe_dane'!H84</f>
        <v>0</v>
      </c>
      <c r="I84" s="15">
        <f>+'[1]Informe_dane'!I84</f>
        <v>11000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>SUM(H84:S84)</f>
        <v>11000</v>
      </c>
      <c r="U84" s="15">
        <f>+'[1]Informe_dane'!U84</f>
        <v>0</v>
      </c>
      <c r="V84" s="15">
        <f>+'[1]Informe_dane'!V84</f>
        <v>6180.575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>SUM(U84:AF84)</f>
        <v>6180.575</v>
      </c>
      <c r="AH84" s="15">
        <f>+'[1]Informe_dane'!AH84</f>
        <v>0</v>
      </c>
      <c r="AI84" s="15">
        <f>+'[1]Informe_dane'!AI84</f>
        <v>0</v>
      </c>
      <c r="AJ84" s="15">
        <f>+'[1]Informe_dane'!AJ84</f>
        <v>6180.575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>SUM(AH84:AS84)</f>
        <v>6180.575</v>
      </c>
      <c r="AU84" s="15">
        <f>+'[1]Informe_dane'!AU84</f>
        <v>0</v>
      </c>
      <c r="AV84" s="15">
        <f>+'[1]Informe_dane'!AV84</f>
        <v>0</v>
      </c>
      <c r="AW84" s="15">
        <f>+'[1]Informe_dane'!AW84</f>
        <v>6180.575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>SUM(AU84:BF84)</f>
        <v>6180.575</v>
      </c>
    </row>
    <row r="85" spans="1:59" s="14" customFormat="1" ht="12.75">
      <c r="A85" s="97" t="s">
        <v>171</v>
      </c>
      <c r="B85" s="98"/>
      <c r="C85" s="68" t="s">
        <v>172</v>
      </c>
      <c r="D85" s="68">
        <f>+D86+D91+D94+D99</f>
        <v>2075000</v>
      </c>
      <c r="E85" s="68">
        <f aca="true" t="shared" si="43" ref="E85:BG85">+E86+E91+E94+E99</f>
        <v>0</v>
      </c>
      <c r="F85" s="68">
        <f t="shared" si="43"/>
        <v>1417500</v>
      </c>
      <c r="G85" s="68">
        <f t="shared" si="43"/>
        <v>657500</v>
      </c>
      <c r="H85" s="68">
        <f t="shared" si="43"/>
        <v>581200</v>
      </c>
      <c r="I85" s="68">
        <f t="shared" si="43"/>
        <v>-1600</v>
      </c>
      <c r="J85" s="68">
        <f t="shared" si="43"/>
        <v>1417500</v>
      </c>
      <c r="K85" s="68">
        <f t="shared" si="43"/>
        <v>-1417500</v>
      </c>
      <c r="L85" s="68">
        <f t="shared" si="43"/>
        <v>0</v>
      </c>
      <c r="M85" s="68">
        <f t="shared" si="43"/>
        <v>0</v>
      </c>
      <c r="N85" s="68">
        <f t="shared" si="43"/>
        <v>0</v>
      </c>
      <c r="O85" s="68">
        <f t="shared" si="43"/>
        <v>0</v>
      </c>
      <c r="P85" s="68">
        <f t="shared" si="43"/>
        <v>0</v>
      </c>
      <c r="Q85" s="68">
        <f t="shared" si="43"/>
        <v>0</v>
      </c>
      <c r="R85" s="68">
        <f t="shared" si="43"/>
        <v>0</v>
      </c>
      <c r="S85" s="68">
        <f t="shared" si="43"/>
        <v>0</v>
      </c>
      <c r="T85" s="68">
        <f t="shared" si="43"/>
        <v>579600</v>
      </c>
      <c r="U85" s="68">
        <f t="shared" si="43"/>
        <v>21561.403</v>
      </c>
      <c r="V85" s="68">
        <f t="shared" si="43"/>
        <v>120251.966</v>
      </c>
      <c r="W85" s="68">
        <f t="shared" si="43"/>
        <v>36903.491</v>
      </c>
      <c r="X85" s="68">
        <f t="shared" si="43"/>
        <v>14070.985</v>
      </c>
      <c r="Y85" s="68">
        <f t="shared" si="43"/>
        <v>26140.991</v>
      </c>
      <c r="Z85" s="68">
        <f t="shared" si="43"/>
        <v>0</v>
      </c>
      <c r="AA85" s="68">
        <f t="shared" si="43"/>
        <v>0</v>
      </c>
      <c r="AB85" s="68">
        <f t="shared" si="43"/>
        <v>0</v>
      </c>
      <c r="AC85" s="68">
        <f t="shared" si="43"/>
        <v>0</v>
      </c>
      <c r="AD85" s="68">
        <f t="shared" si="43"/>
        <v>0</v>
      </c>
      <c r="AE85" s="68">
        <f t="shared" si="43"/>
        <v>0</v>
      </c>
      <c r="AF85" s="68">
        <f t="shared" si="43"/>
        <v>0</v>
      </c>
      <c r="AG85" s="68">
        <f t="shared" si="43"/>
        <v>218928.836</v>
      </c>
      <c r="AH85" s="68">
        <f t="shared" si="43"/>
        <v>21561.403</v>
      </c>
      <c r="AI85" s="68">
        <f t="shared" si="43"/>
        <v>13803.801</v>
      </c>
      <c r="AJ85" s="68">
        <f t="shared" si="43"/>
        <v>18630.423000000003</v>
      </c>
      <c r="AK85" s="68">
        <f t="shared" si="43"/>
        <v>19344.053</v>
      </c>
      <c r="AL85" s="68">
        <f t="shared" si="43"/>
        <v>38540.991</v>
      </c>
      <c r="AM85" s="68">
        <f t="shared" si="43"/>
        <v>0</v>
      </c>
      <c r="AN85" s="68">
        <f t="shared" si="43"/>
        <v>0</v>
      </c>
      <c r="AO85" s="68">
        <f t="shared" si="43"/>
        <v>0</v>
      </c>
      <c r="AP85" s="68">
        <f t="shared" si="43"/>
        <v>0</v>
      </c>
      <c r="AQ85" s="68">
        <f t="shared" si="43"/>
        <v>0</v>
      </c>
      <c r="AR85" s="68">
        <f t="shared" si="43"/>
        <v>0</v>
      </c>
      <c r="AS85" s="68">
        <f t="shared" si="43"/>
        <v>0</v>
      </c>
      <c r="AT85" s="68">
        <f t="shared" si="43"/>
        <v>111880.671</v>
      </c>
      <c r="AU85" s="68">
        <f t="shared" si="43"/>
        <v>21561.403</v>
      </c>
      <c r="AV85" s="68">
        <f t="shared" si="43"/>
        <v>13803.801</v>
      </c>
      <c r="AW85" s="68">
        <f t="shared" si="43"/>
        <v>18630.423000000003</v>
      </c>
      <c r="AX85" s="68">
        <f t="shared" si="43"/>
        <v>19344.053</v>
      </c>
      <c r="AY85" s="68">
        <f t="shared" si="43"/>
        <v>38540.991</v>
      </c>
      <c r="AZ85" s="68">
        <f t="shared" si="43"/>
        <v>0</v>
      </c>
      <c r="BA85" s="68">
        <f t="shared" si="43"/>
        <v>0</v>
      </c>
      <c r="BB85" s="68">
        <f t="shared" si="43"/>
        <v>0</v>
      </c>
      <c r="BC85" s="68">
        <f t="shared" si="43"/>
        <v>0</v>
      </c>
      <c r="BD85" s="68">
        <f t="shared" si="43"/>
        <v>0</v>
      </c>
      <c r="BE85" s="68">
        <f t="shared" si="43"/>
        <v>0</v>
      </c>
      <c r="BF85" s="68">
        <f t="shared" si="43"/>
        <v>0</v>
      </c>
      <c r="BG85" s="68">
        <f t="shared" si="43"/>
        <v>111880.671</v>
      </c>
    </row>
    <row r="86" spans="1:59" s="11" customFormat="1" ht="12">
      <c r="A86" s="99" t="s">
        <v>173</v>
      </c>
      <c r="B86" s="100"/>
      <c r="C86" s="101" t="s">
        <v>174</v>
      </c>
      <c r="D86" s="102">
        <f>+D87</f>
        <v>206000</v>
      </c>
      <c r="E86" s="102">
        <f aca="true" t="shared" si="44" ref="E86:BG87">+E87</f>
        <v>0</v>
      </c>
      <c r="F86" s="102">
        <f t="shared" si="44"/>
        <v>0</v>
      </c>
      <c r="G86" s="102">
        <f t="shared" si="44"/>
        <v>206000</v>
      </c>
      <c r="H86" s="102">
        <f t="shared" si="44"/>
        <v>131200</v>
      </c>
      <c r="I86" s="102">
        <f t="shared" si="44"/>
        <v>-1600</v>
      </c>
      <c r="J86" s="102">
        <f t="shared" si="44"/>
        <v>0</v>
      </c>
      <c r="K86" s="102">
        <f t="shared" si="44"/>
        <v>0</v>
      </c>
      <c r="L86" s="102">
        <f t="shared" si="44"/>
        <v>0</v>
      </c>
      <c r="M86" s="102">
        <f t="shared" si="44"/>
        <v>0</v>
      </c>
      <c r="N86" s="102">
        <f t="shared" si="44"/>
        <v>0</v>
      </c>
      <c r="O86" s="102">
        <f t="shared" si="44"/>
        <v>0</v>
      </c>
      <c r="P86" s="102">
        <f t="shared" si="44"/>
        <v>0</v>
      </c>
      <c r="Q86" s="102">
        <f t="shared" si="44"/>
        <v>0</v>
      </c>
      <c r="R86" s="102">
        <f t="shared" si="44"/>
        <v>0</v>
      </c>
      <c r="S86" s="102">
        <f t="shared" si="44"/>
        <v>0</v>
      </c>
      <c r="T86" s="102">
        <f t="shared" si="44"/>
        <v>129600</v>
      </c>
      <c r="U86" s="102">
        <f t="shared" si="44"/>
        <v>0</v>
      </c>
      <c r="V86" s="102">
        <f t="shared" si="44"/>
        <v>104400</v>
      </c>
      <c r="W86" s="102">
        <f t="shared" si="44"/>
        <v>25200</v>
      </c>
      <c r="X86" s="102">
        <f t="shared" si="44"/>
        <v>0</v>
      </c>
      <c r="Y86" s="102">
        <f t="shared" si="44"/>
        <v>0</v>
      </c>
      <c r="Z86" s="102">
        <f t="shared" si="44"/>
        <v>0</v>
      </c>
      <c r="AA86" s="102">
        <f t="shared" si="44"/>
        <v>0</v>
      </c>
      <c r="AB86" s="102">
        <f t="shared" si="44"/>
        <v>0</v>
      </c>
      <c r="AC86" s="102">
        <f t="shared" si="44"/>
        <v>0</v>
      </c>
      <c r="AD86" s="102">
        <f t="shared" si="44"/>
        <v>0</v>
      </c>
      <c r="AE86" s="102">
        <f t="shared" si="44"/>
        <v>0</v>
      </c>
      <c r="AF86" s="102">
        <f t="shared" si="44"/>
        <v>0</v>
      </c>
      <c r="AG86" s="102">
        <f t="shared" si="44"/>
        <v>129600</v>
      </c>
      <c r="AH86" s="102">
        <f t="shared" si="44"/>
        <v>0</v>
      </c>
      <c r="AI86" s="102">
        <f t="shared" si="44"/>
        <v>0</v>
      </c>
      <c r="AJ86" s="102">
        <f t="shared" si="44"/>
        <v>7400</v>
      </c>
      <c r="AK86" s="102">
        <f t="shared" si="44"/>
        <v>4800</v>
      </c>
      <c r="AL86" s="102">
        <f t="shared" si="44"/>
        <v>12400</v>
      </c>
      <c r="AM86" s="102">
        <f t="shared" si="44"/>
        <v>0</v>
      </c>
      <c r="AN86" s="102">
        <f t="shared" si="44"/>
        <v>0</v>
      </c>
      <c r="AO86" s="102">
        <f t="shared" si="44"/>
        <v>0</v>
      </c>
      <c r="AP86" s="102">
        <f t="shared" si="44"/>
        <v>0</v>
      </c>
      <c r="AQ86" s="102">
        <f t="shared" si="44"/>
        <v>0</v>
      </c>
      <c r="AR86" s="102">
        <f t="shared" si="44"/>
        <v>0</v>
      </c>
      <c r="AS86" s="102">
        <f t="shared" si="44"/>
        <v>0</v>
      </c>
      <c r="AT86" s="102">
        <f t="shared" si="44"/>
        <v>24600</v>
      </c>
      <c r="AU86" s="102">
        <f t="shared" si="44"/>
        <v>0</v>
      </c>
      <c r="AV86" s="102">
        <f t="shared" si="44"/>
        <v>0</v>
      </c>
      <c r="AW86" s="102">
        <f t="shared" si="44"/>
        <v>7400</v>
      </c>
      <c r="AX86" s="102">
        <f t="shared" si="44"/>
        <v>4800</v>
      </c>
      <c r="AY86" s="102">
        <f t="shared" si="44"/>
        <v>12400</v>
      </c>
      <c r="AZ86" s="102">
        <f t="shared" si="44"/>
        <v>0</v>
      </c>
      <c r="BA86" s="102">
        <f t="shared" si="44"/>
        <v>0</v>
      </c>
      <c r="BB86" s="102">
        <f t="shared" si="44"/>
        <v>0</v>
      </c>
      <c r="BC86" s="102">
        <f t="shared" si="44"/>
        <v>0</v>
      </c>
      <c r="BD86" s="102">
        <f t="shared" si="44"/>
        <v>0</v>
      </c>
      <c r="BE86" s="102">
        <f t="shared" si="44"/>
        <v>0</v>
      </c>
      <c r="BF86" s="102">
        <f t="shared" si="44"/>
        <v>0</v>
      </c>
      <c r="BG86" s="102">
        <f t="shared" si="44"/>
        <v>24600</v>
      </c>
    </row>
    <row r="87" spans="1:59" s="11" customFormat="1" ht="11.25">
      <c r="A87" s="73" t="s">
        <v>175</v>
      </c>
      <c r="B87" s="103"/>
      <c r="C87" s="91" t="s">
        <v>176</v>
      </c>
      <c r="D87" s="73">
        <f>+D88</f>
        <v>206000</v>
      </c>
      <c r="E87" s="73">
        <f t="shared" si="44"/>
        <v>0</v>
      </c>
      <c r="F87" s="73">
        <f t="shared" si="44"/>
        <v>0</v>
      </c>
      <c r="G87" s="73">
        <f t="shared" si="44"/>
        <v>206000</v>
      </c>
      <c r="H87" s="73">
        <f t="shared" si="44"/>
        <v>131200</v>
      </c>
      <c r="I87" s="73">
        <f t="shared" si="44"/>
        <v>-1600</v>
      </c>
      <c r="J87" s="73">
        <f t="shared" si="44"/>
        <v>0</v>
      </c>
      <c r="K87" s="73">
        <f t="shared" si="44"/>
        <v>0</v>
      </c>
      <c r="L87" s="73">
        <f t="shared" si="44"/>
        <v>0</v>
      </c>
      <c r="M87" s="73">
        <f t="shared" si="44"/>
        <v>0</v>
      </c>
      <c r="N87" s="73">
        <f t="shared" si="44"/>
        <v>0</v>
      </c>
      <c r="O87" s="73">
        <f t="shared" si="44"/>
        <v>0</v>
      </c>
      <c r="P87" s="73">
        <f t="shared" si="44"/>
        <v>0</v>
      </c>
      <c r="Q87" s="73">
        <f t="shared" si="44"/>
        <v>0</v>
      </c>
      <c r="R87" s="73">
        <f t="shared" si="44"/>
        <v>0</v>
      </c>
      <c r="S87" s="73">
        <f t="shared" si="44"/>
        <v>0</v>
      </c>
      <c r="T87" s="73">
        <f t="shared" si="44"/>
        <v>129600</v>
      </c>
      <c r="U87" s="73">
        <f t="shared" si="44"/>
        <v>0</v>
      </c>
      <c r="V87" s="73">
        <f t="shared" si="44"/>
        <v>104400</v>
      </c>
      <c r="W87" s="73">
        <f t="shared" si="44"/>
        <v>25200</v>
      </c>
      <c r="X87" s="73">
        <f t="shared" si="44"/>
        <v>0</v>
      </c>
      <c r="Y87" s="73">
        <f t="shared" si="44"/>
        <v>0</v>
      </c>
      <c r="Z87" s="73">
        <f t="shared" si="44"/>
        <v>0</v>
      </c>
      <c r="AA87" s="73">
        <f t="shared" si="44"/>
        <v>0</v>
      </c>
      <c r="AB87" s="73">
        <f t="shared" si="44"/>
        <v>0</v>
      </c>
      <c r="AC87" s="73">
        <f t="shared" si="44"/>
        <v>0</v>
      </c>
      <c r="AD87" s="73">
        <f t="shared" si="44"/>
        <v>0</v>
      </c>
      <c r="AE87" s="73">
        <f t="shared" si="44"/>
        <v>0</v>
      </c>
      <c r="AF87" s="73">
        <f t="shared" si="44"/>
        <v>0</v>
      </c>
      <c r="AG87" s="73">
        <f t="shared" si="44"/>
        <v>129600</v>
      </c>
      <c r="AH87" s="73">
        <f t="shared" si="44"/>
        <v>0</v>
      </c>
      <c r="AI87" s="73">
        <f t="shared" si="44"/>
        <v>0</v>
      </c>
      <c r="AJ87" s="73">
        <f t="shared" si="44"/>
        <v>7400</v>
      </c>
      <c r="AK87" s="73">
        <f t="shared" si="44"/>
        <v>4800</v>
      </c>
      <c r="AL87" s="73">
        <f t="shared" si="44"/>
        <v>12400</v>
      </c>
      <c r="AM87" s="73">
        <f t="shared" si="44"/>
        <v>0</v>
      </c>
      <c r="AN87" s="73">
        <f t="shared" si="44"/>
        <v>0</v>
      </c>
      <c r="AO87" s="73">
        <f t="shared" si="44"/>
        <v>0</v>
      </c>
      <c r="AP87" s="73">
        <f t="shared" si="44"/>
        <v>0</v>
      </c>
      <c r="AQ87" s="73">
        <f t="shared" si="44"/>
        <v>0</v>
      </c>
      <c r="AR87" s="73">
        <f t="shared" si="44"/>
        <v>0</v>
      </c>
      <c r="AS87" s="73">
        <f t="shared" si="44"/>
        <v>0</v>
      </c>
      <c r="AT87" s="73">
        <f t="shared" si="44"/>
        <v>24600</v>
      </c>
      <c r="AU87" s="73">
        <f t="shared" si="44"/>
        <v>0</v>
      </c>
      <c r="AV87" s="73">
        <f t="shared" si="44"/>
        <v>0</v>
      </c>
      <c r="AW87" s="73">
        <f t="shared" si="44"/>
        <v>7400</v>
      </c>
      <c r="AX87" s="73">
        <f t="shared" si="44"/>
        <v>4800</v>
      </c>
      <c r="AY87" s="73">
        <f t="shared" si="44"/>
        <v>12400</v>
      </c>
      <c r="AZ87" s="73">
        <f t="shared" si="44"/>
        <v>0</v>
      </c>
      <c r="BA87" s="73">
        <f t="shared" si="44"/>
        <v>0</v>
      </c>
      <c r="BB87" s="73">
        <f t="shared" si="44"/>
        <v>0</v>
      </c>
      <c r="BC87" s="73">
        <f t="shared" si="44"/>
        <v>0</v>
      </c>
      <c r="BD87" s="73">
        <f t="shared" si="44"/>
        <v>0</v>
      </c>
      <c r="BE87" s="73">
        <f t="shared" si="44"/>
        <v>0</v>
      </c>
      <c r="BF87" s="73">
        <f t="shared" si="44"/>
        <v>0</v>
      </c>
      <c r="BG87" s="73">
        <f t="shared" si="44"/>
        <v>24600</v>
      </c>
    </row>
    <row r="88" spans="1:59" s="11" customFormat="1" ht="22.5">
      <c r="A88" s="73" t="s">
        <v>177</v>
      </c>
      <c r="B88" s="103"/>
      <c r="C88" s="104" t="s">
        <v>178</v>
      </c>
      <c r="D88" s="73">
        <f aca="true" t="shared" si="45" ref="D88:BG88">SUM(D89:D90)</f>
        <v>206000</v>
      </c>
      <c r="E88" s="73">
        <f t="shared" si="45"/>
        <v>0</v>
      </c>
      <c r="F88" s="73">
        <f t="shared" si="45"/>
        <v>0</v>
      </c>
      <c r="G88" s="73">
        <f t="shared" si="45"/>
        <v>206000</v>
      </c>
      <c r="H88" s="73">
        <f t="shared" si="45"/>
        <v>131200</v>
      </c>
      <c r="I88" s="73">
        <f t="shared" si="45"/>
        <v>-1600</v>
      </c>
      <c r="J88" s="73">
        <f t="shared" si="45"/>
        <v>0</v>
      </c>
      <c r="K88" s="73">
        <f t="shared" si="45"/>
        <v>0</v>
      </c>
      <c r="L88" s="73">
        <f t="shared" si="45"/>
        <v>0</v>
      </c>
      <c r="M88" s="73">
        <f t="shared" si="45"/>
        <v>0</v>
      </c>
      <c r="N88" s="73">
        <f t="shared" si="45"/>
        <v>0</v>
      </c>
      <c r="O88" s="73">
        <f t="shared" si="45"/>
        <v>0</v>
      </c>
      <c r="P88" s="73">
        <f t="shared" si="45"/>
        <v>0</v>
      </c>
      <c r="Q88" s="73">
        <f t="shared" si="45"/>
        <v>0</v>
      </c>
      <c r="R88" s="73">
        <f t="shared" si="45"/>
        <v>0</v>
      </c>
      <c r="S88" s="73">
        <f t="shared" si="45"/>
        <v>0</v>
      </c>
      <c r="T88" s="73">
        <f t="shared" si="45"/>
        <v>129600</v>
      </c>
      <c r="U88" s="73">
        <f t="shared" si="45"/>
        <v>0</v>
      </c>
      <c r="V88" s="73">
        <f t="shared" si="45"/>
        <v>104400</v>
      </c>
      <c r="W88" s="73">
        <f t="shared" si="45"/>
        <v>25200</v>
      </c>
      <c r="X88" s="73">
        <f t="shared" si="45"/>
        <v>0</v>
      </c>
      <c r="Y88" s="73">
        <f t="shared" si="45"/>
        <v>0</v>
      </c>
      <c r="Z88" s="73">
        <f t="shared" si="45"/>
        <v>0</v>
      </c>
      <c r="AA88" s="73">
        <f t="shared" si="45"/>
        <v>0</v>
      </c>
      <c r="AB88" s="73">
        <f t="shared" si="45"/>
        <v>0</v>
      </c>
      <c r="AC88" s="73">
        <f t="shared" si="45"/>
        <v>0</v>
      </c>
      <c r="AD88" s="73">
        <f t="shared" si="45"/>
        <v>0</v>
      </c>
      <c r="AE88" s="73">
        <f t="shared" si="45"/>
        <v>0</v>
      </c>
      <c r="AF88" s="73">
        <f t="shared" si="45"/>
        <v>0</v>
      </c>
      <c r="AG88" s="73">
        <f t="shared" si="45"/>
        <v>129600</v>
      </c>
      <c r="AH88" s="73">
        <f t="shared" si="45"/>
        <v>0</v>
      </c>
      <c r="AI88" s="73">
        <f t="shared" si="45"/>
        <v>0</v>
      </c>
      <c r="AJ88" s="73">
        <f t="shared" si="45"/>
        <v>7400</v>
      </c>
      <c r="AK88" s="73">
        <f t="shared" si="45"/>
        <v>4800</v>
      </c>
      <c r="AL88" s="73">
        <f t="shared" si="45"/>
        <v>12400</v>
      </c>
      <c r="AM88" s="73">
        <f t="shared" si="45"/>
        <v>0</v>
      </c>
      <c r="AN88" s="73">
        <f t="shared" si="45"/>
        <v>0</v>
      </c>
      <c r="AO88" s="73">
        <f t="shared" si="45"/>
        <v>0</v>
      </c>
      <c r="AP88" s="73">
        <f t="shared" si="45"/>
        <v>0</v>
      </c>
      <c r="AQ88" s="73">
        <f t="shared" si="45"/>
        <v>0</v>
      </c>
      <c r="AR88" s="73">
        <f t="shared" si="45"/>
        <v>0</v>
      </c>
      <c r="AS88" s="73">
        <f t="shared" si="45"/>
        <v>0</v>
      </c>
      <c r="AT88" s="73">
        <f t="shared" si="45"/>
        <v>24600</v>
      </c>
      <c r="AU88" s="73">
        <f t="shared" si="45"/>
        <v>0</v>
      </c>
      <c r="AV88" s="73">
        <f t="shared" si="45"/>
        <v>0</v>
      </c>
      <c r="AW88" s="73">
        <f t="shared" si="45"/>
        <v>7400</v>
      </c>
      <c r="AX88" s="73">
        <f t="shared" si="45"/>
        <v>4800</v>
      </c>
      <c r="AY88" s="73">
        <f t="shared" si="45"/>
        <v>12400</v>
      </c>
      <c r="AZ88" s="73">
        <f t="shared" si="45"/>
        <v>0</v>
      </c>
      <c r="BA88" s="73">
        <f t="shared" si="45"/>
        <v>0</v>
      </c>
      <c r="BB88" s="73">
        <f t="shared" si="45"/>
        <v>0</v>
      </c>
      <c r="BC88" s="73">
        <f t="shared" si="45"/>
        <v>0</v>
      </c>
      <c r="BD88" s="73">
        <f t="shared" si="45"/>
        <v>0</v>
      </c>
      <c r="BE88" s="73">
        <f t="shared" si="45"/>
        <v>0</v>
      </c>
      <c r="BF88" s="73">
        <f t="shared" si="45"/>
        <v>0</v>
      </c>
      <c r="BG88" s="73">
        <f t="shared" si="45"/>
        <v>24600</v>
      </c>
    </row>
    <row r="89" spans="1:59" s="11" customFormat="1" ht="15" customHeight="1">
      <c r="A89" s="77" t="s">
        <v>179</v>
      </c>
      <c r="B89" s="65" t="s">
        <v>18</v>
      </c>
      <c r="C89" s="105" t="s">
        <v>180</v>
      </c>
      <c r="D89" s="77">
        <v>0</v>
      </c>
      <c r="E89" s="15">
        <f>+'[1]Informe_dane'!E89</f>
        <v>0</v>
      </c>
      <c r="F89" s="15">
        <f>+'[1]Informe_dane'!F89</f>
        <v>0</v>
      </c>
      <c r="G89" s="15">
        <f>+D89+E89-F89</f>
        <v>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0</v>
      </c>
    </row>
    <row r="90" spans="1:59" s="11" customFormat="1" ht="15" customHeight="1">
      <c r="A90" s="17" t="s">
        <v>181</v>
      </c>
      <c r="B90" s="18" t="s">
        <v>18</v>
      </c>
      <c r="C90" s="141" t="s">
        <v>182</v>
      </c>
      <c r="D90" s="17">
        <v>206000</v>
      </c>
      <c r="E90" s="15">
        <f>+'[1]Informe_dane'!E90</f>
        <v>0</v>
      </c>
      <c r="F90" s="15">
        <f>+'[1]Informe_dane'!F90</f>
        <v>0</v>
      </c>
      <c r="G90" s="15">
        <f>+D90+E90-F90</f>
        <v>206000</v>
      </c>
      <c r="H90" s="15">
        <f>+'[1]Informe_dane'!H90</f>
        <v>131200</v>
      </c>
      <c r="I90" s="15">
        <f>+'[1]Informe_dane'!I90</f>
        <v>-1600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>SUM(H90:S90)</f>
        <v>129600</v>
      </c>
      <c r="U90" s="15">
        <f>+'[1]Informe_dane'!U90</f>
        <v>0</v>
      </c>
      <c r="V90" s="15">
        <f>+'[1]Informe_dane'!V90</f>
        <v>104400</v>
      </c>
      <c r="W90" s="15">
        <f>+'[1]Informe_dane'!W90</f>
        <v>25200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>SUM(U90:AF90)</f>
        <v>129600</v>
      </c>
      <c r="AH90" s="15">
        <f>+'[1]Informe_dane'!AH90</f>
        <v>0</v>
      </c>
      <c r="AI90" s="15">
        <f>+'[1]Informe_dane'!AI90</f>
        <v>0</v>
      </c>
      <c r="AJ90" s="15">
        <f>+'[1]Informe_dane'!AJ90</f>
        <v>7400</v>
      </c>
      <c r="AK90" s="15">
        <f>+'[1]Informe_dane'!AK90</f>
        <v>4800</v>
      </c>
      <c r="AL90" s="15">
        <f>+'[1]Informe_dane'!AL90</f>
        <v>12400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>SUM(AH90:AS90)</f>
        <v>24600</v>
      </c>
      <c r="AU90" s="15">
        <f>+'[1]Informe_dane'!AU90</f>
        <v>0</v>
      </c>
      <c r="AV90" s="15">
        <f>+'[1]Informe_dane'!AV90</f>
        <v>0</v>
      </c>
      <c r="AW90" s="15">
        <f>+'[1]Informe_dane'!AW90</f>
        <v>7400</v>
      </c>
      <c r="AX90" s="15">
        <f>+'[1]Informe_dane'!AX90</f>
        <v>4800</v>
      </c>
      <c r="AY90" s="15">
        <f>+'[1]Informe_dane'!AY90</f>
        <v>12400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>SUM(AU90:BF90)</f>
        <v>24600</v>
      </c>
    </row>
    <row r="91" spans="1:59" ht="12">
      <c r="A91" s="69" t="s">
        <v>296</v>
      </c>
      <c r="B91" s="87"/>
      <c r="C91" s="88" t="s">
        <v>297</v>
      </c>
      <c r="D91" s="69">
        <f>+D92</f>
        <v>1419000</v>
      </c>
      <c r="E91" s="69">
        <f>+E92</f>
        <v>0</v>
      </c>
      <c r="F91" s="69">
        <f>+F92</f>
        <v>1417500</v>
      </c>
      <c r="G91" s="69">
        <f>+D91+E91-F91</f>
        <v>1500</v>
      </c>
      <c r="H91" s="69">
        <f>+H92</f>
        <v>0</v>
      </c>
      <c r="I91" s="69">
        <f aca="true" t="shared" si="46" ref="I91:BG91">+I92</f>
        <v>0</v>
      </c>
      <c r="J91" s="69">
        <f t="shared" si="46"/>
        <v>1417500</v>
      </c>
      <c r="K91" s="69">
        <f t="shared" si="46"/>
        <v>-1417500</v>
      </c>
      <c r="L91" s="69">
        <f t="shared" si="46"/>
        <v>0</v>
      </c>
      <c r="M91" s="69">
        <f t="shared" si="46"/>
        <v>0</v>
      </c>
      <c r="N91" s="69">
        <f t="shared" si="46"/>
        <v>0</v>
      </c>
      <c r="O91" s="69">
        <f t="shared" si="46"/>
        <v>0</v>
      </c>
      <c r="P91" s="69">
        <f t="shared" si="46"/>
        <v>0</v>
      </c>
      <c r="Q91" s="69">
        <f t="shared" si="46"/>
        <v>0</v>
      </c>
      <c r="R91" s="69">
        <f t="shared" si="46"/>
        <v>0</v>
      </c>
      <c r="S91" s="69">
        <f t="shared" si="46"/>
        <v>0</v>
      </c>
      <c r="T91" s="69">
        <f t="shared" si="46"/>
        <v>0</v>
      </c>
      <c r="U91" s="69">
        <f t="shared" si="46"/>
        <v>0</v>
      </c>
      <c r="V91" s="69">
        <f t="shared" si="46"/>
        <v>0</v>
      </c>
      <c r="W91" s="69">
        <f t="shared" si="46"/>
        <v>0</v>
      </c>
      <c r="X91" s="69">
        <f t="shared" si="46"/>
        <v>0</v>
      </c>
      <c r="Y91" s="69">
        <f t="shared" si="46"/>
        <v>0</v>
      </c>
      <c r="Z91" s="69">
        <f t="shared" si="46"/>
        <v>0</v>
      </c>
      <c r="AA91" s="69">
        <f t="shared" si="46"/>
        <v>0</v>
      </c>
      <c r="AB91" s="69">
        <f t="shared" si="46"/>
        <v>0</v>
      </c>
      <c r="AC91" s="69">
        <f t="shared" si="46"/>
        <v>0</v>
      </c>
      <c r="AD91" s="69">
        <f t="shared" si="46"/>
        <v>0</v>
      </c>
      <c r="AE91" s="69">
        <f t="shared" si="46"/>
        <v>0</v>
      </c>
      <c r="AF91" s="69">
        <f t="shared" si="46"/>
        <v>0</v>
      </c>
      <c r="AG91" s="69">
        <f t="shared" si="46"/>
        <v>0</v>
      </c>
      <c r="AH91" s="69">
        <f t="shared" si="46"/>
        <v>0</v>
      </c>
      <c r="AI91" s="69">
        <f t="shared" si="46"/>
        <v>0</v>
      </c>
      <c r="AJ91" s="69">
        <f t="shared" si="46"/>
        <v>0</v>
      </c>
      <c r="AK91" s="69">
        <f t="shared" si="46"/>
        <v>0</v>
      </c>
      <c r="AL91" s="69">
        <f t="shared" si="46"/>
        <v>0</v>
      </c>
      <c r="AM91" s="69">
        <f t="shared" si="46"/>
        <v>0</v>
      </c>
      <c r="AN91" s="69">
        <f t="shared" si="46"/>
        <v>0</v>
      </c>
      <c r="AO91" s="69">
        <f t="shared" si="46"/>
        <v>0</v>
      </c>
      <c r="AP91" s="69">
        <f t="shared" si="46"/>
        <v>0</v>
      </c>
      <c r="AQ91" s="69">
        <f t="shared" si="46"/>
        <v>0</v>
      </c>
      <c r="AR91" s="69">
        <f t="shared" si="46"/>
        <v>0</v>
      </c>
      <c r="AS91" s="69">
        <f t="shared" si="46"/>
        <v>0</v>
      </c>
      <c r="AT91" s="69">
        <f t="shared" si="46"/>
        <v>0</v>
      </c>
      <c r="AU91" s="69">
        <f t="shared" si="46"/>
        <v>0</v>
      </c>
      <c r="AV91" s="69">
        <f t="shared" si="46"/>
        <v>0</v>
      </c>
      <c r="AW91" s="69">
        <f t="shared" si="46"/>
        <v>0</v>
      </c>
      <c r="AX91" s="69">
        <f t="shared" si="46"/>
        <v>0</v>
      </c>
      <c r="AY91" s="69">
        <f t="shared" si="46"/>
        <v>0</v>
      </c>
      <c r="AZ91" s="69">
        <f t="shared" si="46"/>
        <v>0</v>
      </c>
      <c r="BA91" s="69">
        <f t="shared" si="46"/>
        <v>0</v>
      </c>
      <c r="BB91" s="69">
        <f t="shared" si="46"/>
        <v>0</v>
      </c>
      <c r="BC91" s="69">
        <f t="shared" si="46"/>
        <v>0</v>
      </c>
      <c r="BD91" s="69">
        <f t="shared" si="46"/>
        <v>0</v>
      </c>
      <c r="BE91" s="69">
        <f t="shared" si="46"/>
        <v>0</v>
      </c>
      <c r="BF91" s="69">
        <f t="shared" si="46"/>
        <v>0</v>
      </c>
      <c r="BG91" s="69">
        <f t="shared" si="46"/>
        <v>0</v>
      </c>
    </row>
    <row r="92" spans="1:60" ht="11.25">
      <c r="A92" s="73" t="s">
        <v>298</v>
      </c>
      <c r="B92" s="103"/>
      <c r="C92" s="91" t="s">
        <v>299</v>
      </c>
      <c r="D92" s="73">
        <f>+D93</f>
        <v>1419000</v>
      </c>
      <c r="E92" s="73">
        <f aca="true" t="shared" si="47" ref="E92:T92">+E93</f>
        <v>0</v>
      </c>
      <c r="F92" s="73">
        <f t="shared" si="47"/>
        <v>1417500</v>
      </c>
      <c r="G92" s="73">
        <f t="shared" si="47"/>
        <v>1500</v>
      </c>
      <c r="H92" s="73">
        <f t="shared" si="47"/>
        <v>0</v>
      </c>
      <c r="I92" s="73">
        <f t="shared" si="47"/>
        <v>0</v>
      </c>
      <c r="J92" s="73">
        <f t="shared" si="47"/>
        <v>1417500</v>
      </c>
      <c r="K92" s="73">
        <f t="shared" si="47"/>
        <v>-1417500</v>
      </c>
      <c r="L92" s="73">
        <f t="shared" si="47"/>
        <v>0</v>
      </c>
      <c r="M92" s="73">
        <f t="shared" si="47"/>
        <v>0</v>
      </c>
      <c r="N92" s="73">
        <f t="shared" si="47"/>
        <v>0</v>
      </c>
      <c r="O92" s="73">
        <f t="shared" si="47"/>
        <v>0</v>
      </c>
      <c r="P92" s="73">
        <f t="shared" si="47"/>
        <v>0</v>
      </c>
      <c r="Q92" s="73">
        <f t="shared" si="47"/>
        <v>0</v>
      </c>
      <c r="R92" s="73">
        <f t="shared" si="47"/>
        <v>0</v>
      </c>
      <c r="S92" s="73">
        <f t="shared" si="47"/>
        <v>0</v>
      </c>
      <c r="T92" s="73">
        <f t="shared" si="47"/>
        <v>0</v>
      </c>
      <c r="U92" s="73">
        <f aca="true" t="shared" si="48" ref="U92:AJ92">+U93</f>
        <v>0</v>
      </c>
      <c r="V92" s="73">
        <f t="shared" si="48"/>
        <v>0</v>
      </c>
      <c r="W92" s="73">
        <f t="shared" si="48"/>
        <v>0</v>
      </c>
      <c r="X92" s="73">
        <f t="shared" si="48"/>
        <v>0</v>
      </c>
      <c r="Y92" s="73">
        <f t="shared" si="48"/>
        <v>0</v>
      </c>
      <c r="Z92" s="73">
        <f t="shared" si="48"/>
        <v>0</v>
      </c>
      <c r="AA92" s="73">
        <f t="shared" si="48"/>
        <v>0</v>
      </c>
      <c r="AB92" s="73">
        <f t="shared" si="48"/>
        <v>0</v>
      </c>
      <c r="AC92" s="73">
        <f t="shared" si="48"/>
        <v>0</v>
      </c>
      <c r="AD92" s="73">
        <f t="shared" si="48"/>
        <v>0</v>
      </c>
      <c r="AE92" s="73">
        <f t="shared" si="48"/>
        <v>0</v>
      </c>
      <c r="AF92" s="73">
        <f t="shared" si="48"/>
        <v>0</v>
      </c>
      <c r="AG92" s="73">
        <f t="shared" si="48"/>
        <v>0</v>
      </c>
      <c r="AH92" s="73">
        <f t="shared" si="48"/>
        <v>0</v>
      </c>
      <c r="AI92" s="73">
        <f t="shared" si="48"/>
        <v>0</v>
      </c>
      <c r="AJ92" s="73">
        <f t="shared" si="48"/>
        <v>0</v>
      </c>
      <c r="AK92" s="73">
        <f aca="true" t="shared" si="49" ref="AK92:AZ92">+AK93</f>
        <v>0</v>
      </c>
      <c r="AL92" s="73">
        <f t="shared" si="49"/>
        <v>0</v>
      </c>
      <c r="AM92" s="73">
        <f t="shared" si="49"/>
        <v>0</v>
      </c>
      <c r="AN92" s="73">
        <f t="shared" si="49"/>
        <v>0</v>
      </c>
      <c r="AO92" s="73">
        <f t="shared" si="49"/>
        <v>0</v>
      </c>
      <c r="AP92" s="73">
        <f t="shared" si="49"/>
        <v>0</v>
      </c>
      <c r="AQ92" s="73">
        <f t="shared" si="49"/>
        <v>0</v>
      </c>
      <c r="AR92" s="73">
        <f t="shared" si="49"/>
        <v>0</v>
      </c>
      <c r="AS92" s="73">
        <f t="shared" si="49"/>
        <v>0</v>
      </c>
      <c r="AT92" s="73">
        <f t="shared" si="49"/>
        <v>0</v>
      </c>
      <c r="AU92" s="73">
        <f t="shared" si="49"/>
        <v>0</v>
      </c>
      <c r="AV92" s="73">
        <f t="shared" si="49"/>
        <v>0</v>
      </c>
      <c r="AW92" s="73">
        <f t="shared" si="49"/>
        <v>0</v>
      </c>
      <c r="AX92" s="73">
        <f t="shared" si="49"/>
        <v>0</v>
      </c>
      <c r="AY92" s="73">
        <f t="shared" si="49"/>
        <v>0</v>
      </c>
      <c r="AZ92" s="73">
        <f t="shared" si="49"/>
        <v>0</v>
      </c>
      <c r="BA92" s="73">
        <f aca="true" t="shared" si="50" ref="BA92:BG92">+BA93</f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0</v>
      </c>
      <c r="BH92" s="143"/>
    </row>
    <row r="93" spans="1:60" ht="22.5">
      <c r="A93" s="107" t="s">
        <v>300</v>
      </c>
      <c r="B93" s="108">
        <v>10</v>
      </c>
      <c r="C93" s="139" t="s">
        <v>301</v>
      </c>
      <c r="D93" s="107">
        <v>1419000</v>
      </c>
      <c r="E93" s="15">
        <f>+'[1]Informe_dane'!E93</f>
        <v>0</v>
      </c>
      <c r="F93" s="15">
        <f>+'[1]Informe_dane'!F93</f>
        <v>1417500</v>
      </c>
      <c r="G93" s="15">
        <f>+D93+E93-F93</f>
        <v>1500</v>
      </c>
      <c r="H93" s="15">
        <f>+'[1]Informe_dane'!H93</f>
        <v>0</v>
      </c>
      <c r="I93" s="15">
        <f>+'[1]Informe_dane'!I93</f>
        <v>0</v>
      </c>
      <c r="J93" s="15">
        <f>+'[1]Informe_dane'!J93</f>
        <v>1417500</v>
      </c>
      <c r="K93" s="15">
        <f>+'[1]Informe_dane'!K93</f>
        <v>-1417500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>SUM(H93:S93)</f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>SUM(U93:AF93)</f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>SUM(AH93:AS93)</f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>SUM(AU93:BF93)</f>
        <v>0</v>
      </c>
      <c r="BH93" s="143"/>
    </row>
    <row r="94" spans="1:59" ht="12">
      <c r="A94" s="69" t="s">
        <v>183</v>
      </c>
      <c r="B94" s="87"/>
      <c r="C94" s="88" t="s">
        <v>184</v>
      </c>
      <c r="D94" s="69">
        <f>+D95</f>
        <v>450000</v>
      </c>
      <c r="E94" s="69">
        <f aca="true" t="shared" si="51" ref="E94:BG95">+E95</f>
        <v>0</v>
      </c>
      <c r="F94" s="69">
        <f t="shared" si="51"/>
        <v>0</v>
      </c>
      <c r="G94" s="69">
        <f t="shared" si="51"/>
        <v>450000</v>
      </c>
      <c r="H94" s="69">
        <f t="shared" si="51"/>
        <v>450000</v>
      </c>
      <c r="I94" s="69">
        <f t="shared" si="51"/>
        <v>0</v>
      </c>
      <c r="J94" s="69">
        <f t="shared" si="51"/>
        <v>0</v>
      </c>
      <c r="K94" s="69">
        <f t="shared" si="51"/>
        <v>0</v>
      </c>
      <c r="L94" s="69">
        <f t="shared" si="51"/>
        <v>0</v>
      </c>
      <c r="M94" s="69">
        <f t="shared" si="51"/>
        <v>0</v>
      </c>
      <c r="N94" s="69">
        <f t="shared" si="51"/>
        <v>0</v>
      </c>
      <c r="O94" s="69">
        <f t="shared" si="51"/>
        <v>0</v>
      </c>
      <c r="P94" s="69">
        <f t="shared" si="51"/>
        <v>0</v>
      </c>
      <c r="Q94" s="69">
        <f t="shared" si="51"/>
        <v>0</v>
      </c>
      <c r="R94" s="69">
        <f t="shared" si="51"/>
        <v>0</v>
      </c>
      <c r="S94" s="69">
        <f t="shared" si="51"/>
        <v>0</v>
      </c>
      <c r="T94" s="69">
        <f t="shared" si="51"/>
        <v>450000</v>
      </c>
      <c r="U94" s="69">
        <f t="shared" si="51"/>
        <v>21561.403</v>
      </c>
      <c r="V94" s="69">
        <f t="shared" si="51"/>
        <v>15851.966</v>
      </c>
      <c r="W94" s="69">
        <f t="shared" si="51"/>
        <v>11703.491</v>
      </c>
      <c r="X94" s="69">
        <f t="shared" si="51"/>
        <v>14070.985</v>
      </c>
      <c r="Y94" s="69">
        <f t="shared" si="51"/>
        <v>26140.991</v>
      </c>
      <c r="Z94" s="69">
        <f t="shared" si="51"/>
        <v>0</v>
      </c>
      <c r="AA94" s="69">
        <f t="shared" si="51"/>
        <v>0</v>
      </c>
      <c r="AB94" s="69">
        <f t="shared" si="51"/>
        <v>0</v>
      </c>
      <c r="AC94" s="69">
        <f t="shared" si="51"/>
        <v>0</v>
      </c>
      <c r="AD94" s="69">
        <f t="shared" si="51"/>
        <v>0</v>
      </c>
      <c r="AE94" s="69">
        <f t="shared" si="51"/>
        <v>0</v>
      </c>
      <c r="AF94" s="69">
        <f t="shared" si="51"/>
        <v>0</v>
      </c>
      <c r="AG94" s="69">
        <f t="shared" si="51"/>
        <v>89328.83600000001</v>
      </c>
      <c r="AH94" s="69">
        <f t="shared" si="51"/>
        <v>21561.403</v>
      </c>
      <c r="AI94" s="69">
        <f t="shared" si="51"/>
        <v>13803.801</v>
      </c>
      <c r="AJ94" s="69">
        <f t="shared" si="51"/>
        <v>11230.423</v>
      </c>
      <c r="AK94" s="69">
        <f t="shared" si="51"/>
        <v>14544.053</v>
      </c>
      <c r="AL94" s="69">
        <f t="shared" si="51"/>
        <v>26140.991</v>
      </c>
      <c r="AM94" s="69">
        <f t="shared" si="51"/>
        <v>0</v>
      </c>
      <c r="AN94" s="69">
        <f t="shared" si="51"/>
        <v>0</v>
      </c>
      <c r="AO94" s="69">
        <f t="shared" si="51"/>
        <v>0</v>
      </c>
      <c r="AP94" s="69">
        <f t="shared" si="51"/>
        <v>0</v>
      </c>
      <c r="AQ94" s="69">
        <f t="shared" si="51"/>
        <v>0</v>
      </c>
      <c r="AR94" s="69">
        <f t="shared" si="51"/>
        <v>0</v>
      </c>
      <c r="AS94" s="69">
        <f t="shared" si="51"/>
        <v>0</v>
      </c>
      <c r="AT94" s="69">
        <f t="shared" si="51"/>
        <v>87280.671</v>
      </c>
      <c r="AU94" s="69">
        <f t="shared" si="51"/>
        <v>21561.403</v>
      </c>
      <c r="AV94" s="69">
        <f t="shared" si="51"/>
        <v>13803.801</v>
      </c>
      <c r="AW94" s="69">
        <f t="shared" si="51"/>
        <v>11230.423</v>
      </c>
      <c r="AX94" s="69">
        <f t="shared" si="51"/>
        <v>14544.053</v>
      </c>
      <c r="AY94" s="69">
        <f t="shared" si="51"/>
        <v>26140.991</v>
      </c>
      <c r="AZ94" s="69">
        <f t="shared" si="51"/>
        <v>0</v>
      </c>
      <c r="BA94" s="69">
        <f t="shared" si="51"/>
        <v>0</v>
      </c>
      <c r="BB94" s="69">
        <f t="shared" si="51"/>
        <v>0</v>
      </c>
      <c r="BC94" s="69">
        <f t="shared" si="51"/>
        <v>0</v>
      </c>
      <c r="BD94" s="69">
        <f t="shared" si="51"/>
        <v>0</v>
      </c>
      <c r="BE94" s="69">
        <f t="shared" si="51"/>
        <v>0</v>
      </c>
      <c r="BF94" s="69">
        <f t="shared" si="51"/>
        <v>0</v>
      </c>
      <c r="BG94" s="69">
        <f t="shared" si="51"/>
        <v>87280.671</v>
      </c>
    </row>
    <row r="95" spans="1:59" ht="11.25">
      <c r="A95" s="73" t="s">
        <v>185</v>
      </c>
      <c r="B95" s="103"/>
      <c r="C95" s="91" t="s">
        <v>186</v>
      </c>
      <c r="D95" s="73">
        <f>+D96</f>
        <v>450000</v>
      </c>
      <c r="E95" s="73">
        <f t="shared" si="51"/>
        <v>0</v>
      </c>
      <c r="F95" s="73">
        <f t="shared" si="51"/>
        <v>0</v>
      </c>
      <c r="G95" s="73">
        <f t="shared" si="51"/>
        <v>450000</v>
      </c>
      <c r="H95" s="73">
        <f t="shared" si="51"/>
        <v>450000</v>
      </c>
      <c r="I95" s="73">
        <f t="shared" si="51"/>
        <v>0</v>
      </c>
      <c r="J95" s="73">
        <f t="shared" si="51"/>
        <v>0</v>
      </c>
      <c r="K95" s="73">
        <f t="shared" si="51"/>
        <v>0</v>
      </c>
      <c r="L95" s="73">
        <f t="shared" si="51"/>
        <v>0</v>
      </c>
      <c r="M95" s="73">
        <f t="shared" si="51"/>
        <v>0</v>
      </c>
      <c r="N95" s="73">
        <f t="shared" si="51"/>
        <v>0</v>
      </c>
      <c r="O95" s="73">
        <f t="shared" si="51"/>
        <v>0</v>
      </c>
      <c r="P95" s="73">
        <f t="shared" si="51"/>
        <v>0</v>
      </c>
      <c r="Q95" s="73">
        <f t="shared" si="51"/>
        <v>0</v>
      </c>
      <c r="R95" s="73">
        <f t="shared" si="51"/>
        <v>0</v>
      </c>
      <c r="S95" s="73">
        <f t="shared" si="51"/>
        <v>0</v>
      </c>
      <c r="T95" s="73">
        <f t="shared" si="51"/>
        <v>450000</v>
      </c>
      <c r="U95" s="73">
        <f t="shared" si="51"/>
        <v>21561.403</v>
      </c>
      <c r="V95" s="73">
        <f t="shared" si="51"/>
        <v>15851.966</v>
      </c>
      <c r="W95" s="73">
        <f t="shared" si="51"/>
        <v>11703.491</v>
      </c>
      <c r="X95" s="73">
        <f t="shared" si="51"/>
        <v>14070.985</v>
      </c>
      <c r="Y95" s="73">
        <f t="shared" si="51"/>
        <v>26140.991</v>
      </c>
      <c r="Z95" s="73">
        <f t="shared" si="51"/>
        <v>0</v>
      </c>
      <c r="AA95" s="73">
        <f t="shared" si="51"/>
        <v>0</v>
      </c>
      <c r="AB95" s="73">
        <f t="shared" si="51"/>
        <v>0</v>
      </c>
      <c r="AC95" s="73">
        <f t="shared" si="51"/>
        <v>0</v>
      </c>
      <c r="AD95" s="73">
        <f t="shared" si="51"/>
        <v>0</v>
      </c>
      <c r="AE95" s="73">
        <f t="shared" si="51"/>
        <v>0</v>
      </c>
      <c r="AF95" s="73">
        <f t="shared" si="51"/>
        <v>0</v>
      </c>
      <c r="AG95" s="73">
        <f t="shared" si="51"/>
        <v>89328.83600000001</v>
      </c>
      <c r="AH95" s="73">
        <f t="shared" si="51"/>
        <v>21561.403</v>
      </c>
      <c r="AI95" s="73">
        <f t="shared" si="51"/>
        <v>13803.801</v>
      </c>
      <c r="AJ95" s="73">
        <f t="shared" si="51"/>
        <v>11230.423</v>
      </c>
      <c r="AK95" s="73">
        <f t="shared" si="51"/>
        <v>14544.053</v>
      </c>
      <c r="AL95" s="73">
        <f t="shared" si="51"/>
        <v>26140.991</v>
      </c>
      <c r="AM95" s="73">
        <f t="shared" si="51"/>
        <v>0</v>
      </c>
      <c r="AN95" s="73">
        <f t="shared" si="51"/>
        <v>0</v>
      </c>
      <c r="AO95" s="73">
        <f t="shared" si="51"/>
        <v>0</v>
      </c>
      <c r="AP95" s="73">
        <f t="shared" si="51"/>
        <v>0</v>
      </c>
      <c r="AQ95" s="73">
        <f t="shared" si="51"/>
        <v>0</v>
      </c>
      <c r="AR95" s="73">
        <f t="shared" si="51"/>
        <v>0</v>
      </c>
      <c r="AS95" s="73">
        <f t="shared" si="51"/>
        <v>0</v>
      </c>
      <c r="AT95" s="73">
        <f t="shared" si="51"/>
        <v>87280.671</v>
      </c>
      <c r="AU95" s="73">
        <f t="shared" si="51"/>
        <v>21561.403</v>
      </c>
      <c r="AV95" s="73">
        <f t="shared" si="51"/>
        <v>13803.801</v>
      </c>
      <c r="AW95" s="73">
        <f t="shared" si="51"/>
        <v>11230.423</v>
      </c>
      <c r="AX95" s="73">
        <f t="shared" si="51"/>
        <v>14544.053</v>
      </c>
      <c r="AY95" s="73">
        <f t="shared" si="51"/>
        <v>26140.991</v>
      </c>
      <c r="AZ95" s="73">
        <f t="shared" si="51"/>
        <v>0</v>
      </c>
      <c r="BA95" s="73">
        <f t="shared" si="51"/>
        <v>0</v>
      </c>
      <c r="BB95" s="73">
        <f t="shared" si="51"/>
        <v>0</v>
      </c>
      <c r="BC95" s="73">
        <f t="shared" si="51"/>
        <v>0</v>
      </c>
      <c r="BD95" s="73">
        <f t="shared" si="51"/>
        <v>0</v>
      </c>
      <c r="BE95" s="73">
        <f t="shared" si="51"/>
        <v>0</v>
      </c>
      <c r="BF95" s="73">
        <f t="shared" si="51"/>
        <v>0</v>
      </c>
      <c r="BG95" s="73">
        <f t="shared" si="51"/>
        <v>87280.671</v>
      </c>
    </row>
    <row r="96" spans="1:59" ht="22.5">
      <c r="A96" s="73" t="s">
        <v>187</v>
      </c>
      <c r="B96" s="103"/>
      <c r="C96" s="104" t="s">
        <v>188</v>
      </c>
      <c r="D96" s="73">
        <f aca="true" t="shared" si="52" ref="D96:BG96">SUM(D97:D98)</f>
        <v>450000</v>
      </c>
      <c r="E96" s="73">
        <f t="shared" si="52"/>
        <v>0</v>
      </c>
      <c r="F96" s="73">
        <f t="shared" si="52"/>
        <v>0</v>
      </c>
      <c r="G96" s="73">
        <f t="shared" si="52"/>
        <v>450000</v>
      </c>
      <c r="H96" s="73">
        <f t="shared" si="52"/>
        <v>450000</v>
      </c>
      <c r="I96" s="73">
        <f t="shared" si="52"/>
        <v>0</v>
      </c>
      <c r="J96" s="73">
        <f t="shared" si="52"/>
        <v>0</v>
      </c>
      <c r="K96" s="73">
        <f t="shared" si="52"/>
        <v>0</v>
      </c>
      <c r="L96" s="73">
        <f t="shared" si="52"/>
        <v>0</v>
      </c>
      <c r="M96" s="73">
        <f t="shared" si="52"/>
        <v>0</v>
      </c>
      <c r="N96" s="73">
        <f t="shared" si="52"/>
        <v>0</v>
      </c>
      <c r="O96" s="73">
        <f t="shared" si="52"/>
        <v>0</v>
      </c>
      <c r="P96" s="73">
        <f t="shared" si="52"/>
        <v>0</v>
      </c>
      <c r="Q96" s="73">
        <f t="shared" si="52"/>
        <v>0</v>
      </c>
      <c r="R96" s="73">
        <f t="shared" si="52"/>
        <v>0</v>
      </c>
      <c r="S96" s="73">
        <f t="shared" si="52"/>
        <v>0</v>
      </c>
      <c r="T96" s="73">
        <f t="shared" si="52"/>
        <v>450000</v>
      </c>
      <c r="U96" s="73">
        <f t="shared" si="52"/>
        <v>21561.403</v>
      </c>
      <c r="V96" s="73">
        <f t="shared" si="52"/>
        <v>15851.966</v>
      </c>
      <c r="W96" s="73">
        <f t="shared" si="52"/>
        <v>11703.491</v>
      </c>
      <c r="X96" s="73">
        <f t="shared" si="52"/>
        <v>14070.985</v>
      </c>
      <c r="Y96" s="73">
        <f t="shared" si="52"/>
        <v>26140.991</v>
      </c>
      <c r="Z96" s="73">
        <f t="shared" si="52"/>
        <v>0</v>
      </c>
      <c r="AA96" s="73">
        <f t="shared" si="52"/>
        <v>0</v>
      </c>
      <c r="AB96" s="73">
        <f t="shared" si="52"/>
        <v>0</v>
      </c>
      <c r="AC96" s="73">
        <f t="shared" si="52"/>
        <v>0</v>
      </c>
      <c r="AD96" s="73">
        <f t="shared" si="52"/>
        <v>0</v>
      </c>
      <c r="AE96" s="73">
        <f t="shared" si="52"/>
        <v>0</v>
      </c>
      <c r="AF96" s="73">
        <f t="shared" si="52"/>
        <v>0</v>
      </c>
      <c r="AG96" s="73">
        <f t="shared" si="52"/>
        <v>89328.83600000001</v>
      </c>
      <c r="AH96" s="73">
        <f t="shared" si="52"/>
        <v>21561.403</v>
      </c>
      <c r="AI96" s="73">
        <f t="shared" si="52"/>
        <v>13803.801</v>
      </c>
      <c r="AJ96" s="73">
        <f t="shared" si="52"/>
        <v>11230.423</v>
      </c>
      <c r="AK96" s="73">
        <f t="shared" si="52"/>
        <v>14544.053</v>
      </c>
      <c r="AL96" s="73">
        <f t="shared" si="52"/>
        <v>26140.991</v>
      </c>
      <c r="AM96" s="73">
        <f t="shared" si="52"/>
        <v>0</v>
      </c>
      <c r="AN96" s="73">
        <f t="shared" si="52"/>
        <v>0</v>
      </c>
      <c r="AO96" s="73">
        <f t="shared" si="52"/>
        <v>0</v>
      </c>
      <c r="AP96" s="73">
        <f t="shared" si="52"/>
        <v>0</v>
      </c>
      <c r="AQ96" s="73">
        <f t="shared" si="52"/>
        <v>0</v>
      </c>
      <c r="AR96" s="73">
        <f t="shared" si="52"/>
        <v>0</v>
      </c>
      <c r="AS96" s="73">
        <f t="shared" si="52"/>
        <v>0</v>
      </c>
      <c r="AT96" s="73">
        <f t="shared" si="52"/>
        <v>87280.671</v>
      </c>
      <c r="AU96" s="73">
        <f t="shared" si="52"/>
        <v>21561.403</v>
      </c>
      <c r="AV96" s="73">
        <f t="shared" si="52"/>
        <v>13803.801</v>
      </c>
      <c r="AW96" s="73">
        <f t="shared" si="52"/>
        <v>11230.423</v>
      </c>
      <c r="AX96" s="73">
        <f t="shared" si="52"/>
        <v>14544.053</v>
      </c>
      <c r="AY96" s="73">
        <f t="shared" si="52"/>
        <v>26140.991</v>
      </c>
      <c r="AZ96" s="73">
        <f t="shared" si="52"/>
        <v>0</v>
      </c>
      <c r="BA96" s="73">
        <f t="shared" si="52"/>
        <v>0</v>
      </c>
      <c r="BB96" s="73">
        <f t="shared" si="52"/>
        <v>0</v>
      </c>
      <c r="BC96" s="73">
        <f t="shared" si="52"/>
        <v>0</v>
      </c>
      <c r="BD96" s="73">
        <f t="shared" si="52"/>
        <v>0</v>
      </c>
      <c r="BE96" s="73">
        <f t="shared" si="52"/>
        <v>0</v>
      </c>
      <c r="BF96" s="73">
        <f t="shared" si="52"/>
        <v>0</v>
      </c>
      <c r="BG96" s="73">
        <f t="shared" si="52"/>
        <v>87280.671</v>
      </c>
    </row>
    <row r="97" spans="1:59" ht="18.75" customHeight="1">
      <c r="A97" s="107" t="s">
        <v>189</v>
      </c>
      <c r="B97" s="108">
        <v>10</v>
      </c>
      <c r="C97" s="105" t="s">
        <v>190</v>
      </c>
      <c r="D97" s="77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7464.05</v>
      </c>
      <c r="V97" s="15">
        <f>+'[1]Informe_dane'!V97</f>
        <v>11095.158</v>
      </c>
      <c r="W97" s="15">
        <f>+'[1]Informe_dane'!W97</f>
        <v>10140.211</v>
      </c>
      <c r="X97" s="15">
        <f>+'[1]Informe_dane'!X97</f>
        <v>6409.888</v>
      </c>
      <c r="Y97" s="15">
        <f>+'[1]Informe_dane'!Y97</f>
        <v>16540.345</v>
      </c>
      <c r="Z97" s="15">
        <f>+'[1]Informe_dane'!Z97</f>
        <v>0</v>
      </c>
      <c r="AA97" s="15">
        <f>+'[1]Informe_dane'!AA97</f>
        <v>0</v>
      </c>
      <c r="AB97" s="15">
        <f>+'[1]Informe_dane'!AB97</f>
        <v>0</v>
      </c>
      <c r="AC97" s="15">
        <f>+'[1]Informe_dane'!AC97</f>
        <v>0</v>
      </c>
      <c r="AD97" s="15">
        <f>+'[1]Informe_dane'!AD97</f>
        <v>0</v>
      </c>
      <c r="AE97" s="15">
        <f>+'[1]Informe_dane'!AE97</f>
        <v>0</v>
      </c>
      <c r="AF97" s="15">
        <f>+'[1]Informe_dane'!AF97</f>
        <v>0</v>
      </c>
      <c r="AG97" s="15">
        <f>SUM(U97:AF97)</f>
        <v>51649.652</v>
      </c>
      <c r="AH97" s="15">
        <f>+'[1]Informe_dane'!AH97</f>
        <v>7464.05</v>
      </c>
      <c r="AI97" s="15">
        <f>+'[1]Informe_dane'!AI97</f>
        <v>9793.314</v>
      </c>
      <c r="AJ97" s="15">
        <f>+'[1]Informe_dane'!AJ97</f>
        <v>9667.143</v>
      </c>
      <c r="AK97" s="15">
        <f>+'[1]Informe_dane'!AK97</f>
        <v>6882.956</v>
      </c>
      <c r="AL97" s="15">
        <f>+'[1]Informe_dane'!AL97</f>
        <v>16540.345</v>
      </c>
      <c r="AM97" s="15">
        <f>+'[1]Informe_dane'!AM97</f>
        <v>0</v>
      </c>
      <c r="AN97" s="15">
        <f>+'[1]Informe_dane'!AN97</f>
        <v>0</v>
      </c>
      <c r="AO97" s="15">
        <f>+'[1]Informe_dane'!AO97</f>
        <v>0</v>
      </c>
      <c r="AP97" s="15">
        <f>+'[1]Informe_dane'!AP97</f>
        <v>0</v>
      </c>
      <c r="AQ97" s="15">
        <f>+'[1]Informe_dane'!AQ97</f>
        <v>0</v>
      </c>
      <c r="AR97" s="15">
        <f>+'[1]Informe_dane'!AR97</f>
        <v>0</v>
      </c>
      <c r="AS97" s="15">
        <f>+'[1]Informe_dane'!AS97</f>
        <v>0</v>
      </c>
      <c r="AT97" s="15">
        <f>SUM(AH97:AS97)</f>
        <v>50347.808000000005</v>
      </c>
      <c r="AU97" s="15">
        <f>+'[1]Informe_dane'!AU97</f>
        <v>7464.05</v>
      </c>
      <c r="AV97" s="15">
        <f>+'[1]Informe_dane'!AV97</f>
        <v>9793.314</v>
      </c>
      <c r="AW97" s="15">
        <f>+'[1]Informe_dane'!AW97</f>
        <v>9667.143</v>
      </c>
      <c r="AX97" s="15">
        <f>+'[1]Informe_dane'!AX97</f>
        <v>6882.956</v>
      </c>
      <c r="AY97" s="15">
        <f>+'[1]Informe_dane'!AY97</f>
        <v>16540.345</v>
      </c>
      <c r="AZ97" s="15">
        <f>+'[1]Informe_dane'!AZ97</f>
        <v>0</v>
      </c>
      <c r="BA97" s="15">
        <f>+'[1]Informe_dane'!BA97</f>
        <v>0</v>
      </c>
      <c r="BB97" s="15">
        <f>+'[1]Informe_dane'!BB97</f>
        <v>0</v>
      </c>
      <c r="BC97" s="15">
        <f>+'[1]Informe_dane'!BC97</f>
        <v>0</v>
      </c>
      <c r="BD97" s="15">
        <f>+'[1]Informe_dane'!BD97</f>
        <v>0</v>
      </c>
      <c r="BE97" s="15">
        <f>+'[1]Informe_dane'!BE97</f>
        <v>0</v>
      </c>
      <c r="BF97" s="15">
        <f>+'[1]Informe_dane'!BF97</f>
        <v>0</v>
      </c>
      <c r="BG97" s="15">
        <f>SUM(AU97:BF97)</f>
        <v>50347.808000000005</v>
      </c>
    </row>
    <row r="98" spans="1:59" s="11" customFormat="1" ht="22.5">
      <c r="A98" s="94" t="s">
        <v>191</v>
      </c>
      <c r="B98" s="95">
        <v>10</v>
      </c>
      <c r="C98" s="106" t="s">
        <v>192</v>
      </c>
      <c r="D98" s="94">
        <v>225000</v>
      </c>
      <c r="E98" s="15">
        <f>+'[1]Informe_dane'!E98</f>
        <v>0</v>
      </c>
      <c r="F98" s="15">
        <f>+'[1]Informe_dane'!F98</f>
        <v>0</v>
      </c>
      <c r="G98" s="15">
        <f>+D98+E98-F98</f>
        <v>225000</v>
      </c>
      <c r="H98" s="15">
        <f>+'[1]Informe_dane'!H98</f>
        <v>225000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225000</v>
      </c>
      <c r="U98" s="15">
        <f>+'[1]Informe_dane'!U98</f>
        <v>14097.353</v>
      </c>
      <c r="V98" s="15">
        <f>+'[1]Informe_dane'!V98</f>
        <v>4756.808</v>
      </c>
      <c r="W98" s="15">
        <f>+'[1]Informe_dane'!W98</f>
        <v>1563.28</v>
      </c>
      <c r="X98" s="15">
        <f>+'[1]Informe_dane'!X98</f>
        <v>7661.097</v>
      </c>
      <c r="Y98" s="15">
        <f>+'[1]Informe_dane'!Y98</f>
        <v>9600.646</v>
      </c>
      <c r="Z98" s="15">
        <f>+'[1]Informe_dane'!Z98</f>
        <v>0</v>
      </c>
      <c r="AA98" s="15">
        <f>+'[1]Informe_dane'!AA98</f>
        <v>0</v>
      </c>
      <c r="AB98" s="15">
        <f>+'[1]Informe_dane'!AB98</f>
        <v>0</v>
      </c>
      <c r="AC98" s="15">
        <f>+'[1]Informe_dane'!AC98</f>
        <v>0</v>
      </c>
      <c r="AD98" s="15">
        <f>+'[1]Informe_dane'!AD98</f>
        <v>0</v>
      </c>
      <c r="AE98" s="15">
        <f>+'[1]Informe_dane'!AE98</f>
        <v>0</v>
      </c>
      <c r="AF98" s="15">
        <f>+'[1]Informe_dane'!AF98</f>
        <v>0</v>
      </c>
      <c r="AG98" s="15">
        <f>SUM(U98:AF98)</f>
        <v>37679.184</v>
      </c>
      <c r="AH98" s="15">
        <f>+'[1]Informe_dane'!AH98</f>
        <v>14097.353</v>
      </c>
      <c r="AI98" s="15">
        <f>+'[1]Informe_dane'!AI98</f>
        <v>4010.487</v>
      </c>
      <c r="AJ98" s="15">
        <f>+'[1]Informe_dane'!AJ98</f>
        <v>1563.28</v>
      </c>
      <c r="AK98" s="15">
        <f>+'[1]Informe_dane'!AK98</f>
        <v>7661.097</v>
      </c>
      <c r="AL98" s="15">
        <f>+'[1]Informe_dane'!AL98</f>
        <v>9600.646</v>
      </c>
      <c r="AM98" s="15">
        <f>+'[1]Informe_dane'!AM98</f>
        <v>0</v>
      </c>
      <c r="AN98" s="15">
        <f>+'[1]Informe_dane'!AN98</f>
        <v>0</v>
      </c>
      <c r="AO98" s="15">
        <f>+'[1]Informe_dane'!AO98</f>
        <v>0</v>
      </c>
      <c r="AP98" s="15">
        <f>+'[1]Informe_dane'!AP98</f>
        <v>0</v>
      </c>
      <c r="AQ98" s="15">
        <f>+'[1]Informe_dane'!AQ98</f>
        <v>0</v>
      </c>
      <c r="AR98" s="15">
        <f>+'[1]Informe_dane'!AR98</f>
        <v>0</v>
      </c>
      <c r="AS98" s="15">
        <f>+'[1]Informe_dane'!AS98</f>
        <v>0</v>
      </c>
      <c r="AT98" s="15">
        <f>SUM(AH98:AS98)</f>
        <v>36932.863</v>
      </c>
      <c r="AU98" s="15">
        <f>+'[1]Informe_dane'!AU98</f>
        <v>14097.353</v>
      </c>
      <c r="AV98" s="15">
        <f>+'[1]Informe_dane'!AV98</f>
        <v>4010.487</v>
      </c>
      <c r="AW98" s="15">
        <f>+'[1]Informe_dane'!AW98</f>
        <v>1563.28</v>
      </c>
      <c r="AX98" s="15">
        <f>+'[1]Informe_dane'!AX98</f>
        <v>7661.097</v>
      </c>
      <c r="AY98" s="15">
        <f>+'[1]Informe_dane'!AY98</f>
        <v>9600.646</v>
      </c>
      <c r="AZ98" s="15">
        <f>+'[1]Informe_dane'!AZ98</f>
        <v>0</v>
      </c>
      <c r="BA98" s="15">
        <f>+'[1]Informe_dane'!BA98</f>
        <v>0</v>
      </c>
      <c r="BB98" s="15">
        <f>+'[1]Informe_dane'!BB98</f>
        <v>0</v>
      </c>
      <c r="BC98" s="15">
        <f>+'[1]Informe_dane'!BC98</f>
        <v>0</v>
      </c>
      <c r="BD98" s="15">
        <f>+'[1]Informe_dane'!BD98</f>
        <v>0</v>
      </c>
      <c r="BE98" s="15">
        <f>+'[1]Informe_dane'!BE98</f>
        <v>0</v>
      </c>
      <c r="BF98" s="15">
        <f>+'[1]Informe_dane'!BF98</f>
        <v>0</v>
      </c>
      <c r="BG98" s="15">
        <f>SUM(AU98:BF98)</f>
        <v>36932.863</v>
      </c>
    </row>
    <row r="99" spans="1:59" ht="12" hidden="1">
      <c r="A99" s="69" t="s">
        <v>193</v>
      </c>
      <c r="B99" s="87"/>
      <c r="C99" s="88" t="s">
        <v>194</v>
      </c>
      <c r="D99" s="69">
        <f>+D100</f>
        <v>0</v>
      </c>
      <c r="E99" s="69">
        <f aca="true" t="shared" si="53" ref="E99:BG99">+E100</f>
        <v>0</v>
      </c>
      <c r="F99" s="69">
        <f t="shared" si="53"/>
        <v>0</v>
      </c>
      <c r="G99" s="69">
        <f t="shared" si="53"/>
        <v>0</v>
      </c>
      <c r="H99" s="69">
        <f t="shared" si="53"/>
        <v>0</v>
      </c>
      <c r="I99" s="69">
        <f t="shared" si="53"/>
        <v>0</v>
      </c>
      <c r="J99" s="69">
        <f t="shared" si="53"/>
        <v>0</v>
      </c>
      <c r="K99" s="69">
        <f t="shared" si="53"/>
        <v>0</v>
      </c>
      <c r="L99" s="69">
        <f t="shared" si="53"/>
        <v>0</v>
      </c>
      <c r="M99" s="69">
        <f t="shared" si="53"/>
        <v>0</v>
      </c>
      <c r="N99" s="69">
        <f t="shared" si="53"/>
        <v>0</v>
      </c>
      <c r="O99" s="69">
        <f t="shared" si="53"/>
        <v>0</v>
      </c>
      <c r="P99" s="69">
        <f t="shared" si="53"/>
        <v>0</v>
      </c>
      <c r="Q99" s="69">
        <f t="shared" si="53"/>
        <v>0</v>
      </c>
      <c r="R99" s="69">
        <f t="shared" si="53"/>
        <v>0</v>
      </c>
      <c r="S99" s="69">
        <f t="shared" si="53"/>
        <v>0</v>
      </c>
      <c r="T99" s="69">
        <f t="shared" si="53"/>
        <v>0</v>
      </c>
      <c r="U99" s="69">
        <f t="shared" si="53"/>
        <v>0</v>
      </c>
      <c r="V99" s="69">
        <f t="shared" si="53"/>
        <v>0</v>
      </c>
      <c r="W99" s="69">
        <f t="shared" si="53"/>
        <v>0</v>
      </c>
      <c r="X99" s="69">
        <f t="shared" si="53"/>
        <v>0</v>
      </c>
      <c r="Y99" s="69">
        <f t="shared" si="53"/>
        <v>0</v>
      </c>
      <c r="Z99" s="69">
        <f t="shared" si="53"/>
        <v>0</v>
      </c>
      <c r="AA99" s="69">
        <f t="shared" si="53"/>
        <v>0</v>
      </c>
      <c r="AB99" s="69">
        <f t="shared" si="53"/>
        <v>0</v>
      </c>
      <c r="AC99" s="69">
        <f t="shared" si="53"/>
        <v>0</v>
      </c>
      <c r="AD99" s="69">
        <f t="shared" si="53"/>
        <v>0</v>
      </c>
      <c r="AE99" s="69">
        <f t="shared" si="53"/>
        <v>0</v>
      </c>
      <c r="AF99" s="69">
        <f t="shared" si="53"/>
        <v>0</v>
      </c>
      <c r="AG99" s="69">
        <f t="shared" si="53"/>
        <v>0</v>
      </c>
      <c r="AH99" s="69">
        <f t="shared" si="53"/>
        <v>0</v>
      </c>
      <c r="AI99" s="69">
        <f t="shared" si="53"/>
        <v>0</v>
      </c>
      <c r="AJ99" s="69">
        <f t="shared" si="53"/>
        <v>0</v>
      </c>
      <c r="AK99" s="69">
        <f t="shared" si="53"/>
        <v>0</v>
      </c>
      <c r="AL99" s="69">
        <f t="shared" si="53"/>
        <v>0</v>
      </c>
      <c r="AM99" s="69">
        <f t="shared" si="53"/>
        <v>0</v>
      </c>
      <c r="AN99" s="69">
        <f t="shared" si="53"/>
        <v>0</v>
      </c>
      <c r="AO99" s="69">
        <f t="shared" si="53"/>
        <v>0</v>
      </c>
      <c r="AP99" s="69">
        <f t="shared" si="53"/>
        <v>0</v>
      </c>
      <c r="AQ99" s="69">
        <f t="shared" si="53"/>
        <v>0</v>
      </c>
      <c r="AR99" s="69">
        <f t="shared" si="53"/>
        <v>0</v>
      </c>
      <c r="AS99" s="69">
        <f t="shared" si="53"/>
        <v>0</v>
      </c>
      <c r="AT99" s="69">
        <f t="shared" si="53"/>
        <v>0</v>
      </c>
      <c r="AU99" s="69">
        <f t="shared" si="53"/>
        <v>0</v>
      </c>
      <c r="AV99" s="69">
        <f t="shared" si="53"/>
        <v>0</v>
      </c>
      <c r="AW99" s="69">
        <f t="shared" si="53"/>
        <v>0</v>
      </c>
      <c r="AX99" s="69">
        <f t="shared" si="53"/>
        <v>0</v>
      </c>
      <c r="AY99" s="69">
        <f t="shared" si="53"/>
        <v>0</v>
      </c>
      <c r="AZ99" s="69">
        <f t="shared" si="53"/>
        <v>0</v>
      </c>
      <c r="BA99" s="69">
        <f t="shared" si="53"/>
        <v>0</v>
      </c>
      <c r="BB99" s="69">
        <f t="shared" si="53"/>
        <v>0</v>
      </c>
      <c r="BC99" s="69">
        <f t="shared" si="53"/>
        <v>0</v>
      </c>
      <c r="BD99" s="69">
        <f t="shared" si="53"/>
        <v>0</v>
      </c>
      <c r="BE99" s="69">
        <f t="shared" si="53"/>
        <v>0</v>
      </c>
      <c r="BF99" s="69">
        <f t="shared" si="53"/>
        <v>0</v>
      </c>
      <c r="BG99" s="69">
        <f t="shared" si="53"/>
        <v>0</v>
      </c>
    </row>
    <row r="100" spans="1:59" ht="11.25" hidden="1">
      <c r="A100" s="73" t="s">
        <v>195</v>
      </c>
      <c r="B100" s="103"/>
      <c r="C100" s="91" t="s">
        <v>196</v>
      </c>
      <c r="D100" s="73">
        <f aca="true" t="shared" si="54" ref="D100:BG100">SUM(D101:D102)</f>
        <v>0</v>
      </c>
      <c r="E100" s="73">
        <f t="shared" si="54"/>
        <v>0</v>
      </c>
      <c r="F100" s="73">
        <f t="shared" si="54"/>
        <v>0</v>
      </c>
      <c r="G100" s="73">
        <f t="shared" si="54"/>
        <v>0</v>
      </c>
      <c r="H100" s="73">
        <f t="shared" si="54"/>
        <v>0</v>
      </c>
      <c r="I100" s="73">
        <f t="shared" si="54"/>
        <v>0</v>
      </c>
      <c r="J100" s="73">
        <f t="shared" si="54"/>
        <v>0</v>
      </c>
      <c r="K100" s="73">
        <f t="shared" si="54"/>
        <v>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0</v>
      </c>
      <c r="Q100" s="73">
        <f t="shared" si="54"/>
        <v>0</v>
      </c>
      <c r="R100" s="73">
        <f t="shared" si="54"/>
        <v>0</v>
      </c>
      <c r="S100" s="73">
        <f t="shared" si="54"/>
        <v>0</v>
      </c>
      <c r="T100" s="73">
        <f t="shared" si="54"/>
        <v>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73">
        <f t="shared" si="54"/>
        <v>0</v>
      </c>
      <c r="AQ100" s="73">
        <f t="shared" si="54"/>
        <v>0</v>
      </c>
      <c r="AR100" s="73">
        <f t="shared" si="54"/>
        <v>0</v>
      </c>
      <c r="AS100" s="73">
        <f t="shared" si="54"/>
        <v>0</v>
      </c>
      <c r="AT100" s="73">
        <f t="shared" si="54"/>
        <v>0</v>
      </c>
      <c r="AU100" s="73">
        <f t="shared" si="54"/>
        <v>0</v>
      </c>
      <c r="AV100" s="73">
        <f t="shared" si="54"/>
        <v>0</v>
      </c>
      <c r="AW100" s="73">
        <f t="shared" si="54"/>
        <v>0</v>
      </c>
      <c r="AX100" s="73">
        <f t="shared" si="54"/>
        <v>0</v>
      </c>
      <c r="AY100" s="73">
        <f t="shared" si="54"/>
        <v>0</v>
      </c>
      <c r="AZ100" s="73">
        <f t="shared" si="54"/>
        <v>0</v>
      </c>
      <c r="BA100" s="73">
        <f t="shared" si="54"/>
        <v>0</v>
      </c>
      <c r="BB100" s="73">
        <f t="shared" si="54"/>
        <v>0</v>
      </c>
      <c r="BC100" s="73">
        <f t="shared" si="54"/>
        <v>0</v>
      </c>
      <c r="BD100" s="73">
        <f t="shared" si="54"/>
        <v>0</v>
      </c>
      <c r="BE100" s="73">
        <f t="shared" si="54"/>
        <v>0</v>
      </c>
      <c r="BF100" s="73">
        <f t="shared" si="54"/>
        <v>0</v>
      </c>
      <c r="BG100" s="73">
        <f t="shared" si="54"/>
        <v>0</v>
      </c>
    </row>
    <row r="101" spans="1:59" ht="15.75" customHeight="1" hidden="1">
      <c r="A101" s="107" t="s">
        <v>197</v>
      </c>
      <c r="B101" s="108">
        <v>11</v>
      </c>
      <c r="C101" s="92" t="s">
        <v>87</v>
      </c>
      <c r="D101" s="77"/>
      <c r="E101" s="15">
        <f>+'[1]Informe_dane'!E99</f>
        <v>0</v>
      </c>
      <c r="F101" s="15">
        <f>+'[1]Informe_dane'!F99</f>
        <v>0</v>
      </c>
      <c r="G101" s="15">
        <f>+D101+E101-F101</f>
        <v>0</v>
      </c>
      <c r="H101" s="15">
        <f>+'[1]Informe_dane'!H99</f>
        <v>0</v>
      </c>
      <c r="I101" s="15">
        <f>+'[1]Informe_dane'!I99</f>
        <v>0</v>
      </c>
      <c r="J101" s="15">
        <f>+'[1]Informe_dane'!J99</f>
        <v>0</v>
      </c>
      <c r="K101" s="15">
        <f>+'[1]Informe_dane'!K99</f>
        <v>0</v>
      </c>
      <c r="L101" s="15">
        <f>+'[1]Informe_dane'!L99</f>
        <v>0</v>
      </c>
      <c r="M101" s="15">
        <f>+'[1]Informe_dane'!M99</f>
        <v>0</v>
      </c>
      <c r="N101" s="15">
        <f>+'[1]Informe_dane'!N99</f>
        <v>0</v>
      </c>
      <c r="O101" s="15">
        <f>+'[1]Informe_dane'!O99</f>
        <v>0</v>
      </c>
      <c r="P101" s="15">
        <f>+'[1]Informe_dane'!P99</f>
        <v>0</v>
      </c>
      <c r="Q101" s="15">
        <f>+'[1]Informe_dane'!Q99</f>
        <v>0</v>
      </c>
      <c r="R101" s="15">
        <f>+'[1]Informe_dane'!R99</f>
        <v>0</v>
      </c>
      <c r="S101" s="15">
        <f>+'[1]Informe_dane'!S99</f>
        <v>0</v>
      </c>
      <c r="T101" s="15">
        <f>SUM(H101:S101)</f>
        <v>0</v>
      </c>
      <c r="U101" s="15">
        <f>+'[1]Informe_dane'!U99</f>
        <v>0</v>
      </c>
      <c r="V101" s="15">
        <f>+'[1]Informe_dane'!V99</f>
        <v>0</v>
      </c>
      <c r="W101" s="15">
        <f>+'[1]Informe_dane'!W99</f>
        <v>0</v>
      </c>
      <c r="X101" s="15">
        <f>+'[1]Informe_dane'!X99</f>
        <v>0</v>
      </c>
      <c r="Y101" s="15">
        <f>+'[1]Informe_dane'!Y99</f>
        <v>0</v>
      </c>
      <c r="Z101" s="15">
        <f>+'[1]Informe_dane'!Z99</f>
        <v>0</v>
      </c>
      <c r="AA101" s="15">
        <f>+'[1]Informe_dane'!AA99</f>
        <v>0</v>
      </c>
      <c r="AB101" s="15">
        <f>+'[1]Informe_dane'!AB99</f>
        <v>0</v>
      </c>
      <c r="AC101" s="15">
        <f>+'[1]Informe_dane'!AC99</f>
        <v>0</v>
      </c>
      <c r="AD101" s="15">
        <f>+'[1]Informe_dane'!AD99</f>
        <v>0</v>
      </c>
      <c r="AE101" s="15">
        <f>+'[1]Informe_dane'!AE99</f>
        <v>0</v>
      </c>
      <c r="AF101" s="15">
        <f>+'[1]Informe_dane'!AF99</f>
        <v>0</v>
      </c>
      <c r="AG101" s="15">
        <f>SUM(U101:AF101)</f>
        <v>0</v>
      </c>
      <c r="AH101" s="15">
        <f>+'[1]Informe_dane'!AH99</f>
        <v>0</v>
      </c>
      <c r="AI101" s="15">
        <f>+'[1]Informe_dane'!AI99</f>
        <v>0</v>
      </c>
      <c r="AJ101" s="15">
        <f>+'[1]Informe_dane'!AJ99</f>
        <v>0</v>
      </c>
      <c r="AK101" s="15">
        <f>+'[1]Informe_dane'!AK99</f>
        <v>0</v>
      </c>
      <c r="AL101" s="15">
        <f>+'[1]Informe_dane'!AL99</f>
        <v>0</v>
      </c>
      <c r="AM101" s="15">
        <f>+'[1]Informe_dane'!AM99</f>
        <v>0</v>
      </c>
      <c r="AN101" s="15">
        <f>+'[1]Informe_dane'!AN99</f>
        <v>0</v>
      </c>
      <c r="AO101" s="15">
        <f>+'[1]Informe_dane'!AO99</f>
        <v>0</v>
      </c>
      <c r="AP101" s="15">
        <f>+'[1]Informe_dane'!AP99</f>
        <v>0</v>
      </c>
      <c r="AQ101" s="15">
        <f>+'[1]Informe_dane'!AQ99</f>
        <v>0</v>
      </c>
      <c r="AR101" s="15">
        <f>+'[1]Informe_dane'!AR99</f>
        <v>0</v>
      </c>
      <c r="AS101" s="15">
        <f>+'[1]Informe_dane'!AS99</f>
        <v>0</v>
      </c>
      <c r="AT101" s="15">
        <f>SUM(AH101:AS101)</f>
        <v>0</v>
      </c>
      <c r="AU101" s="15">
        <f>+'[1]Informe_dane'!AU99</f>
        <v>0</v>
      </c>
      <c r="AV101" s="15">
        <f>+'[1]Informe_dane'!AV99</f>
        <v>0</v>
      </c>
      <c r="AW101" s="15">
        <f>+'[1]Informe_dane'!AW99</f>
        <v>0</v>
      </c>
      <c r="AX101" s="15">
        <f>+'[1]Informe_dane'!AX99</f>
        <v>0</v>
      </c>
      <c r="AY101" s="15">
        <f>+'[1]Informe_dane'!AY99</f>
        <v>0</v>
      </c>
      <c r="AZ101" s="15">
        <f>+'[1]Informe_dane'!AZ99</f>
        <v>0</v>
      </c>
      <c r="BA101" s="15">
        <f>+'[1]Informe_dane'!BA99</f>
        <v>0</v>
      </c>
      <c r="BB101" s="15">
        <f>+'[1]Informe_dane'!BB99</f>
        <v>0</v>
      </c>
      <c r="BC101" s="15">
        <f>+'[1]Informe_dane'!BC99</f>
        <v>0</v>
      </c>
      <c r="BD101" s="15">
        <f>+'[1]Informe_dane'!BD99</f>
        <v>0</v>
      </c>
      <c r="BE101" s="15">
        <f>+'[1]Informe_dane'!BE99</f>
        <v>0</v>
      </c>
      <c r="BF101" s="15">
        <f>+'[1]Informe_dane'!BF99</f>
        <v>0</v>
      </c>
      <c r="BG101" s="15">
        <f>SUM(AU101:BF101)</f>
        <v>0</v>
      </c>
    </row>
    <row r="102" spans="1:59" ht="15.75" customHeight="1" hidden="1">
      <c r="A102" s="94" t="s">
        <v>198</v>
      </c>
      <c r="B102" s="95">
        <v>11</v>
      </c>
      <c r="C102" s="96" t="s">
        <v>86</v>
      </c>
      <c r="D102" s="94"/>
      <c r="E102" s="15">
        <f>+'[1]Informe_dane'!E100</f>
        <v>0</v>
      </c>
      <c r="F102" s="15">
        <f>+'[1]Informe_dane'!F100</f>
        <v>0</v>
      </c>
      <c r="G102" s="15">
        <f>+D102+E102-F102</f>
        <v>0</v>
      </c>
      <c r="H102" s="15">
        <f>+'[1]Informe_dane'!H100</f>
        <v>0</v>
      </c>
      <c r="I102" s="15">
        <f>+'[1]Informe_dane'!I100</f>
        <v>0</v>
      </c>
      <c r="J102" s="15">
        <f>+'[1]Informe_dane'!J100</f>
        <v>0</v>
      </c>
      <c r="K102" s="15">
        <f>+'[1]Informe_dane'!K100</f>
        <v>0</v>
      </c>
      <c r="L102" s="15">
        <f>+'[1]Informe_dane'!L100</f>
        <v>0</v>
      </c>
      <c r="M102" s="15">
        <f>+'[1]Informe_dane'!M100</f>
        <v>0</v>
      </c>
      <c r="N102" s="15">
        <f>+'[1]Informe_dane'!N100</f>
        <v>0</v>
      </c>
      <c r="O102" s="15">
        <f>+'[1]Informe_dane'!O100</f>
        <v>0</v>
      </c>
      <c r="P102" s="15">
        <f>+'[1]Informe_dane'!P100</f>
        <v>0</v>
      </c>
      <c r="Q102" s="15">
        <f>+'[1]Informe_dane'!Q100</f>
        <v>0</v>
      </c>
      <c r="R102" s="15">
        <f>+'[1]Informe_dane'!R100</f>
        <v>0</v>
      </c>
      <c r="S102" s="15">
        <f>+'[1]Informe_dane'!S100</f>
        <v>0</v>
      </c>
      <c r="T102" s="15">
        <f>SUM(H102:S102)</f>
        <v>0</v>
      </c>
      <c r="U102" s="15">
        <f>+'[1]Informe_dane'!U100</f>
        <v>0</v>
      </c>
      <c r="V102" s="15">
        <f>+'[1]Informe_dane'!V100</f>
        <v>0</v>
      </c>
      <c r="W102" s="15">
        <f>+'[1]Informe_dane'!W100</f>
        <v>0</v>
      </c>
      <c r="X102" s="15">
        <f>+'[1]Informe_dane'!X100</f>
        <v>0</v>
      </c>
      <c r="Y102" s="15">
        <f>+'[1]Informe_dane'!Y100</f>
        <v>0</v>
      </c>
      <c r="Z102" s="15">
        <f>+'[1]Informe_dane'!Z100</f>
        <v>0</v>
      </c>
      <c r="AA102" s="15">
        <f>+'[1]Informe_dane'!AA100</f>
        <v>0</v>
      </c>
      <c r="AB102" s="15">
        <f>+'[1]Informe_dane'!AB100</f>
        <v>0</v>
      </c>
      <c r="AC102" s="15">
        <f>+'[1]Informe_dane'!AC100</f>
        <v>0</v>
      </c>
      <c r="AD102" s="15">
        <f>+'[1]Informe_dane'!AD100</f>
        <v>0</v>
      </c>
      <c r="AE102" s="15">
        <f>+'[1]Informe_dane'!AE100</f>
        <v>0</v>
      </c>
      <c r="AF102" s="15">
        <f>+'[1]Informe_dane'!AF100</f>
        <v>0</v>
      </c>
      <c r="AG102" s="15">
        <f>SUM(U102:AF102)</f>
        <v>0</v>
      </c>
      <c r="AH102" s="15">
        <f>+'[1]Informe_dane'!AH100</f>
        <v>0</v>
      </c>
      <c r="AI102" s="15">
        <f>+'[1]Informe_dane'!AI100</f>
        <v>0</v>
      </c>
      <c r="AJ102" s="15">
        <f>+'[1]Informe_dane'!AJ100</f>
        <v>0</v>
      </c>
      <c r="AK102" s="15">
        <f>+'[1]Informe_dane'!AK100</f>
        <v>0</v>
      </c>
      <c r="AL102" s="15">
        <f>+'[1]Informe_dane'!AL100</f>
        <v>0</v>
      </c>
      <c r="AM102" s="15">
        <f>+'[1]Informe_dane'!AM100</f>
        <v>0</v>
      </c>
      <c r="AN102" s="15">
        <f>+'[1]Informe_dane'!AN100</f>
        <v>0</v>
      </c>
      <c r="AO102" s="15">
        <f>+'[1]Informe_dane'!AO100</f>
        <v>0</v>
      </c>
      <c r="AP102" s="15">
        <f>+'[1]Informe_dane'!AP100</f>
        <v>0</v>
      </c>
      <c r="AQ102" s="15">
        <f>+'[1]Informe_dane'!AQ100</f>
        <v>0</v>
      </c>
      <c r="AR102" s="15">
        <f>+'[1]Informe_dane'!AR100</f>
        <v>0</v>
      </c>
      <c r="AS102" s="15">
        <f>+'[1]Informe_dane'!AS100</f>
        <v>0</v>
      </c>
      <c r="AT102" s="15">
        <f>SUM(AH102:AS102)</f>
        <v>0</v>
      </c>
      <c r="AU102" s="15">
        <f>+'[1]Informe_dane'!AU100</f>
        <v>0</v>
      </c>
      <c r="AV102" s="15">
        <f>+'[1]Informe_dane'!AV100</f>
        <v>0</v>
      </c>
      <c r="AW102" s="15">
        <f>+'[1]Informe_dane'!AW100</f>
        <v>0</v>
      </c>
      <c r="AX102" s="15">
        <f>+'[1]Informe_dane'!AX100</f>
        <v>0</v>
      </c>
      <c r="AY102" s="15">
        <f>+'[1]Informe_dane'!AY100</f>
        <v>0</v>
      </c>
      <c r="AZ102" s="15">
        <f>+'[1]Informe_dane'!AZ100</f>
        <v>0</v>
      </c>
      <c r="BA102" s="15">
        <f>+'[1]Informe_dane'!BA100</f>
        <v>0</v>
      </c>
      <c r="BB102" s="15">
        <f>+'[1]Informe_dane'!BB100</f>
        <v>0</v>
      </c>
      <c r="BC102" s="15">
        <f>+'[1]Informe_dane'!BC100</f>
        <v>0</v>
      </c>
      <c r="BD102" s="15">
        <f>+'[1]Informe_dane'!BD100</f>
        <v>0</v>
      </c>
      <c r="BE102" s="15">
        <f>+'[1]Informe_dane'!BE100</f>
        <v>0</v>
      </c>
      <c r="BF102" s="15">
        <f>+'[1]Informe_dane'!BF100</f>
        <v>0</v>
      </c>
      <c r="BG102" s="15">
        <f>SUM(AU102:BF102)</f>
        <v>0</v>
      </c>
    </row>
    <row r="103" spans="1:59" ht="25.5">
      <c r="A103" s="68" t="s">
        <v>199</v>
      </c>
      <c r="B103" s="98"/>
      <c r="C103" s="109" t="s">
        <v>200</v>
      </c>
      <c r="D103" s="68">
        <f>+D104+D108+D110</f>
        <v>940000</v>
      </c>
      <c r="E103" s="68">
        <f aca="true" t="shared" si="55" ref="E103:BG103">+E104+E108+E110</f>
        <v>675</v>
      </c>
      <c r="F103" s="68">
        <f t="shared" si="55"/>
        <v>675</v>
      </c>
      <c r="G103" s="68">
        <f t="shared" si="55"/>
        <v>940000</v>
      </c>
      <c r="H103" s="68">
        <f t="shared" si="55"/>
        <v>0</v>
      </c>
      <c r="I103" s="68">
        <f t="shared" si="55"/>
        <v>182905.192</v>
      </c>
      <c r="J103" s="68">
        <f t="shared" si="55"/>
        <v>28095.914</v>
      </c>
      <c r="K103" s="68">
        <f t="shared" si="55"/>
        <v>0</v>
      </c>
      <c r="L103" s="68">
        <f t="shared" si="55"/>
        <v>675</v>
      </c>
      <c r="M103" s="68">
        <f t="shared" si="55"/>
        <v>0</v>
      </c>
      <c r="N103" s="68">
        <f t="shared" si="55"/>
        <v>0</v>
      </c>
      <c r="O103" s="68">
        <f t="shared" si="55"/>
        <v>0</v>
      </c>
      <c r="P103" s="68">
        <f t="shared" si="55"/>
        <v>0</v>
      </c>
      <c r="Q103" s="68">
        <f t="shared" si="55"/>
        <v>0</v>
      </c>
      <c r="R103" s="68">
        <f t="shared" si="55"/>
        <v>0</v>
      </c>
      <c r="S103" s="68">
        <f t="shared" si="55"/>
        <v>0</v>
      </c>
      <c r="T103" s="68">
        <f t="shared" si="55"/>
        <v>211676.10600000003</v>
      </c>
      <c r="U103" s="68">
        <f t="shared" si="55"/>
        <v>0</v>
      </c>
      <c r="V103" s="68">
        <f t="shared" si="55"/>
        <v>182417.192</v>
      </c>
      <c r="W103" s="68">
        <f t="shared" si="55"/>
        <v>28095.914</v>
      </c>
      <c r="X103" s="68">
        <f t="shared" si="55"/>
        <v>0</v>
      </c>
      <c r="Y103" s="68">
        <f t="shared" si="55"/>
        <v>674.3</v>
      </c>
      <c r="Z103" s="68">
        <f t="shared" si="55"/>
        <v>0</v>
      </c>
      <c r="AA103" s="68">
        <f t="shared" si="55"/>
        <v>0</v>
      </c>
      <c r="AB103" s="68">
        <f t="shared" si="55"/>
        <v>0</v>
      </c>
      <c r="AC103" s="68">
        <f t="shared" si="55"/>
        <v>0</v>
      </c>
      <c r="AD103" s="68">
        <f t="shared" si="55"/>
        <v>0</v>
      </c>
      <c r="AE103" s="68">
        <f t="shared" si="55"/>
        <v>0</v>
      </c>
      <c r="AF103" s="68">
        <f t="shared" si="55"/>
        <v>0</v>
      </c>
      <c r="AG103" s="68">
        <f t="shared" si="55"/>
        <v>211187.40600000002</v>
      </c>
      <c r="AH103" s="68">
        <f t="shared" si="55"/>
        <v>0</v>
      </c>
      <c r="AI103" s="68">
        <f t="shared" si="55"/>
        <v>19381.052</v>
      </c>
      <c r="AJ103" s="68">
        <f t="shared" si="55"/>
        <v>191132.054</v>
      </c>
      <c r="AK103" s="68">
        <f t="shared" si="55"/>
        <v>0</v>
      </c>
      <c r="AL103" s="68">
        <f t="shared" si="55"/>
        <v>0</v>
      </c>
      <c r="AM103" s="68">
        <f t="shared" si="55"/>
        <v>0</v>
      </c>
      <c r="AN103" s="68">
        <f t="shared" si="55"/>
        <v>0</v>
      </c>
      <c r="AO103" s="68">
        <f t="shared" si="55"/>
        <v>0</v>
      </c>
      <c r="AP103" s="68">
        <f t="shared" si="55"/>
        <v>0</v>
      </c>
      <c r="AQ103" s="68">
        <f t="shared" si="55"/>
        <v>0</v>
      </c>
      <c r="AR103" s="68">
        <f t="shared" si="55"/>
        <v>0</v>
      </c>
      <c r="AS103" s="68">
        <f t="shared" si="55"/>
        <v>0</v>
      </c>
      <c r="AT103" s="68">
        <f t="shared" si="55"/>
        <v>210513.106</v>
      </c>
      <c r="AU103" s="68">
        <f t="shared" si="55"/>
        <v>0</v>
      </c>
      <c r="AV103" s="68">
        <f t="shared" si="55"/>
        <v>19381.052</v>
      </c>
      <c r="AW103" s="68">
        <f t="shared" si="55"/>
        <v>191132.054</v>
      </c>
      <c r="AX103" s="68">
        <f t="shared" si="55"/>
        <v>0</v>
      </c>
      <c r="AY103" s="68">
        <f t="shared" si="55"/>
        <v>0</v>
      </c>
      <c r="AZ103" s="68">
        <f t="shared" si="55"/>
        <v>0</v>
      </c>
      <c r="BA103" s="68">
        <f t="shared" si="55"/>
        <v>0</v>
      </c>
      <c r="BB103" s="68">
        <f t="shared" si="55"/>
        <v>0</v>
      </c>
      <c r="BC103" s="68">
        <f t="shared" si="55"/>
        <v>0</v>
      </c>
      <c r="BD103" s="68">
        <f t="shared" si="55"/>
        <v>0</v>
      </c>
      <c r="BE103" s="68">
        <f t="shared" si="55"/>
        <v>0</v>
      </c>
      <c r="BF103" s="68">
        <f t="shared" si="55"/>
        <v>0</v>
      </c>
      <c r="BG103" s="68">
        <f t="shared" si="55"/>
        <v>210513.106</v>
      </c>
    </row>
    <row r="104" spans="1:59" ht="12.75">
      <c r="A104" s="69" t="s">
        <v>221</v>
      </c>
      <c r="B104" s="87"/>
      <c r="C104" s="138" t="s">
        <v>222</v>
      </c>
      <c r="D104" s="68">
        <f>+D105</f>
        <v>230000</v>
      </c>
      <c r="E104" s="68">
        <f>+E105</f>
        <v>675</v>
      </c>
      <c r="F104" s="68">
        <f aca="true" t="shared" si="56" ref="F104:BG104">+F105</f>
        <v>675</v>
      </c>
      <c r="G104" s="68">
        <f t="shared" si="56"/>
        <v>230000</v>
      </c>
      <c r="H104" s="68">
        <f t="shared" si="56"/>
        <v>0</v>
      </c>
      <c r="I104" s="68">
        <f t="shared" si="56"/>
        <v>182905.192</v>
      </c>
      <c r="J104" s="68">
        <f t="shared" si="56"/>
        <v>2566.7</v>
      </c>
      <c r="K104" s="68">
        <f t="shared" si="56"/>
        <v>0</v>
      </c>
      <c r="L104" s="68">
        <f t="shared" si="56"/>
        <v>675</v>
      </c>
      <c r="M104" s="68">
        <f t="shared" si="56"/>
        <v>0</v>
      </c>
      <c r="N104" s="68">
        <f t="shared" si="56"/>
        <v>0</v>
      </c>
      <c r="O104" s="68">
        <f t="shared" si="56"/>
        <v>0</v>
      </c>
      <c r="P104" s="68">
        <f t="shared" si="56"/>
        <v>0</v>
      </c>
      <c r="Q104" s="68">
        <f t="shared" si="56"/>
        <v>0</v>
      </c>
      <c r="R104" s="68">
        <f t="shared" si="56"/>
        <v>0</v>
      </c>
      <c r="S104" s="68">
        <f t="shared" si="56"/>
        <v>0</v>
      </c>
      <c r="T104" s="68">
        <f t="shared" si="56"/>
        <v>186146.89200000002</v>
      </c>
      <c r="U104" s="68">
        <f t="shared" si="56"/>
        <v>0</v>
      </c>
      <c r="V104" s="68">
        <f t="shared" si="56"/>
        <v>182417.192</v>
      </c>
      <c r="W104" s="68">
        <f t="shared" si="56"/>
        <v>2566.7</v>
      </c>
      <c r="X104" s="68">
        <f t="shared" si="56"/>
        <v>0</v>
      </c>
      <c r="Y104" s="68">
        <f t="shared" si="56"/>
        <v>674.3</v>
      </c>
      <c r="Z104" s="68">
        <f t="shared" si="56"/>
        <v>0</v>
      </c>
      <c r="AA104" s="68">
        <f t="shared" si="56"/>
        <v>0</v>
      </c>
      <c r="AB104" s="68">
        <f t="shared" si="56"/>
        <v>0</v>
      </c>
      <c r="AC104" s="68">
        <f t="shared" si="56"/>
        <v>0</v>
      </c>
      <c r="AD104" s="68">
        <f t="shared" si="56"/>
        <v>0</v>
      </c>
      <c r="AE104" s="68">
        <f t="shared" si="56"/>
        <v>0</v>
      </c>
      <c r="AF104" s="68">
        <f t="shared" si="56"/>
        <v>0</v>
      </c>
      <c r="AG104" s="68">
        <f t="shared" si="56"/>
        <v>185658.192</v>
      </c>
      <c r="AH104" s="68">
        <f t="shared" si="56"/>
        <v>0</v>
      </c>
      <c r="AI104" s="68">
        <f t="shared" si="56"/>
        <v>19381.052</v>
      </c>
      <c r="AJ104" s="68">
        <f t="shared" si="56"/>
        <v>165602.84</v>
      </c>
      <c r="AK104" s="68">
        <f t="shared" si="56"/>
        <v>0</v>
      </c>
      <c r="AL104" s="68">
        <f t="shared" si="56"/>
        <v>0</v>
      </c>
      <c r="AM104" s="68">
        <f t="shared" si="56"/>
        <v>0</v>
      </c>
      <c r="AN104" s="68">
        <f t="shared" si="56"/>
        <v>0</v>
      </c>
      <c r="AO104" s="68">
        <f t="shared" si="56"/>
        <v>0</v>
      </c>
      <c r="AP104" s="68">
        <f t="shared" si="56"/>
        <v>0</v>
      </c>
      <c r="AQ104" s="68">
        <f t="shared" si="56"/>
        <v>0</v>
      </c>
      <c r="AR104" s="68">
        <f t="shared" si="56"/>
        <v>0</v>
      </c>
      <c r="AS104" s="68">
        <f t="shared" si="56"/>
        <v>0</v>
      </c>
      <c r="AT104" s="68">
        <f t="shared" si="56"/>
        <v>184983.892</v>
      </c>
      <c r="AU104" s="68">
        <f t="shared" si="56"/>
        <v>0</v>
      </c>
      <c r="AV104" s="68">
        <f t="shared" si="56"/>
        <v>19381.052</v>
      </c>
      <c r="AW104" s="68">
        <f t="shared" si="56"/>
        <v>165602.84</v>
      </c>
      <c r="AX104" s="68">
        <f t="shared" si="56"/>
        <v>0</v>
      </c>
      <c r="AY104" s="68">
        <f t="shared" si="56"/>
        <v>0</v>
      </c>
      <c r="AZ104" s="68">
        <f t="shared" si="56"/>
        <v>0</v>
      </c>
      <c r="BA104" s="68">
        <f t="shared" si="56"/>
        <v>0</v>
      </c>
      <c r="BB104" s="68">
        <f t="shared" si="56"/>
        <v>0</v>
      </c>
      <c r="BC104" s="68">
        <f t="shared" si="56"/>
        <v>0</v>
      </c>
      <c r="BD104" s="68">
        <f t="shared" si="56"/>
        <v>0</v>
      </c>
      <c r="BE104" s="68">
        <f t="shared" si="56"/>
        <v>0</v>
      </c>
      <c r="BF104" s="68">
        <f t="shared" si="56"/>
        <v>0</v>
      </c>
      <c r="BG104" s="68">
        <f t="shared" si="56"/>
        <v>184983.892</v>
      </c>
    </row>
    <row r="105" spans="1:59" ht="12.75">
      <c r="A105" s="73" t="s">
        <v>223</v>
      </c>
      <c r="B105" s="103"/>
      <c r="C105" s="104" t="s">
        <v>224</v>
      </c>
      <c r="D105" s="68">
        <f>+D106+D107</f>
        <v>230000</v>
      </c>
      <c r="E105" s="68">
        <f>+E106+E107</f>
        <v>675</v>
      </c>
      <c r="F105" s="68">
        <f aca="true" t="shared" si="57" ref="F105:BG105">+F106+F107</f>
        <v>675</v>
      </c>
      <c r="G105" s="68">
        <f t="shared" si="57"/>
        <v>230000</v>
      </c>
      <c r="H105" s="68">
        <f t="shared" si="57"/>
        <v>0</v>
      </c>
      <c r="I105" s="68">
        <f t="shared" si="57"/>
        <v>182905.192</v>
      </c>
      <c r="J105" s="68">
        <f t="shared" si="57"/>
        <v>2566.7</v>
      </c>
      <c r="K105" s="68">
        <f t="shared" si="57"/>
        <v>0</v>
      </c>
      <c r="L105" s="68">
        <f t="shared" si="57"/>
        <v>675</v>
      </c>
      <c r="M105" s="68">
        <f t="shared" si="57"/>
        <v>0</v>
      </c>
      <c r="N105" s="68">
        <f t="shared" si="57"/>
        <v>0</v>
      </c>
      <c r="O105" s="68">
        <f t="shared" si="57"/>
        <v>0</v>
      </c>
      <c r="P105" s="68">
        <f t="shared" si="57"/>
        <v>0</v>
      </c>
      <c r="Q105" s="68">
        <f t="shared" si="57"/>
        <v>0</v>
      </c>
      <c r="R105" s="68">
        <f t="shared" si="57"/>
        <v>0</v>
      </c>
      <c r="S105" s="68">
        <f t="shared" si="57"/>
        <v>0</v>
      </c>
      <c r="T105" s="68">
        <f t="shared" si="57"/>
        <v>186146.89200000002</v>
      </c>
      <c r="U105" s="68">
        <f t="shared" si="57"/>
        <v>0</v>
      </c>
      <c r="V105" s="68">
        <f t="shared" si="57"/>
        <v>182417.192</v>
      </c>
      <c r="W105" s="68">
        <f t="shared" si="57"/>
        <v>2566.7</v>
      </c>
      <c r="X105" s="68">
        <f t="shared" si="57"/>
        <v>0</v>
      </c>
      <c r="Y105" s="68">
        <f t="shared" si="57"/>
        <v>674.3</v>
      </c>
      <c r="Z105" s="68">
        <f t="shared" si="57"/>
        <v>0</v>
      </c>
      <c r="AA105" s="68">
        <f t="shared" si="57"/>
        <v>0</v>
      </c>
      <c r="AB105" s="68">
        <f t="shared" si="57"/>
        <v>0</v>
      </c>
      <c r="AC105" s="68">
        <f t="shared" si="57"/>
        <v>0</v>
      </c>
      <c r="AD105" s="68">
        <f t="shared" si="57"/>
        <v>0</v>
      </c>
      <c r="AE105" s="68">
        <f t="shared" si="57"/>
        <v>0</v>
      </c>
      <c r="AF105" s="68">
        <f t="shared" si="57"/>
        <v>0</v>
      </c>
      <c r="AG105" s="68">
        <f t="shared" si="57"/>
        <v>185658.192</v>
      </c>
      <c r="AH105" s="68">
        <f t="shared" si="57"/>
        <v>0</v>
      </c>
      <c r="AI105" s="68">
        <f t="shared" si="57"/>
        <v>19381.052</v>
      </c>
      <c r="AJ105" s="68">
        <f t="shared" si="57"/>
        <v>165602.84</v>
      </c>
      <c r="AK105" s="68">
        <f t="shared" si="57"/>
        <v>0</v>
      </c>
      <c r="AL105" s="68">
        <f t="shared" si="57"/>
        <v>0</v>
      </c>
      <c r="AM105" s="68">
        <f t="shared" si="57"/>
        <v>0</v>
      </c>
      <c r="AN105" s="68">
        <f t="shared" si="57"/>
        <v>0</v>
      </c>
      <c r="AO105" s="68">
        <f t="shared" si="57"/>
        <v>0</v>
      </c>
      <c r="AP105" s="68">
        <f t="shared" si="57"/>
        <v>0</v>
      </c>
      <c r="AQ105" s="68">
        <f t="shared" si="57"/>
        <v>0</v>
      </c>
      <c r="AR105" s="68">
        <f t="shared" si="57"/>
        <v>0</v>
      </c>
      <c r="AS105" s="68">
        <f t="shared" si="57"/>
        <v>0</v>
      </c>
      <c r="AT105" s="68">
        <f t="shared" si="57"/>
        <v>184983.892</v>
      </c>
      <c r="AU105" s="68">
        <f t="shared" si="57"/>
        <v>0</v>
      </c>
      <c r="AV105" s="68">
        <f t="shared" si="57"/>
        <v>19381.052</v>
      </c>
      <c r="AW105" s="68">
        <f t="shared" si="57"/>
        <v>165602.84</v>
      </c>
      <c r="AX105" s="68">
        <f t="shared" si="57"/>
        <v>0</v>
      </c>
      <c r="AY105" s="68">
        <f t="shared" si="57"/>
        <v>0</v>
      </c>
      <c r="AZ105" s="68">
        <f t="shared" si="57"/>
        <v>0</v>
      </c>
      <c r="BA105" s="68">
        <f t="shared" si="57"/>
        <v>0</v>
      </c>
      <c r="BB105" s="68">
        <f t="shared" si="57"/>
        <v>0</v>
      </c>
      <c r="BC105" s="68">
        <f t="shared" si="57"/>
        <v>0</v>
      </c>
      <c r="BD105" s="68">
        <f t="shared" si="57"/>
        <v>0</v>
      </c>
      <c r="BE105" s="68">
        <f t="shared" si="57"/>
        <v>0</v>
      </c>
      <c r="BF105" s="68">
        <f t="shared" si="57"/>
        <v>0</v>
      </c>
      <c r="BG105" s="68">
        <f t="shared" si="57"/>
        <v>184983.892</v>
      </c>
    </row>
    <row r="106" spans="1:59" ht="15.75" customHeight="1">
      <c r="A106" s="119" t="s">
        <v>225</v>
      </c>
      <c r="B106" s="108">
        <v>10</v>
      </c>
      <c r="C106" s="139" t="s">
        <v>226</v>
      </c>
      <c r="D106" s="77">
        <v>230000</v>
      </c>
      <c r="E106" s="15">
        <f>+'[1]Informe_dane'!E106</f>
        <v>0</v>
      </c>
      <c r="F106" s="15">
        <f>+'[1]Informe_dane'!F106</f>
        <v>675</v>
      </c>
      <c r="G106" s="15">
        <f>+D106+E106-F106</f>
        <v>229325</v>
      </c>
      <c r="H106" s="15">
        <f>+'[1]Informe_dane'!H106</f>
        <v>0</v>
      </c>
      <c r="I106" s="15">
        <f>+'[1]Informe_dane'!I106</f>
        <v>182905.192</v>
      </c>
      <c r="J106" s="15">
        <f>+'[1]Informe_dane'!J106</f>
        <v>2566.7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0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185471.89200000002</v>
      </c>
      <c r="U106" s="15">
        <f>+'[1]Informe_dane'!U106</f>
        <v>0</v>
      </c>
      <c r="V106" s="15">
        <f>+'[1]Informe_dane'!V106</f>
        <v>182417.192</v>
      </c>
      <c r="W106" s="15">
        <f>+'[1]Informe_dane'!W106</f>
        <v>2566.7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184983.89200000002</v>
      </c>
      <c r="AH106" s="15">
        <f>+'[1]Informe_dane'!AH106</f>
        <v>0</v>
      </c>
      <c r="AI106" s="15">
        <f>+'[1]Informe_dane'!AI106</f>
        <v>19381.052</v>
      </c>
      <c r="AJ106" s="15">
        <f>+'[1]Informe_dane'!AJ106</f>
        <v>165602.84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184983.892</v>
      </c>
      <c r="AU106" s="15">
        <f>+'[1]Informe_dane'!AU106</f>
        <v>0</v>
      </c>
      <c r="AV106" s="15">
        <f>+'[1]Informe_dane'!AV106</f>
        <v>19381.052</v>
      </c>
      <c r="AW106" s="15">
        <f>+'[1]Informe_dane'!AW106</f>
        <v>165602.84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184983.892</v>
      </c>
    </row>
    <row r="107" spans="1:59" ht="15.75" customHeight="1">
      <c r="A107" s="137" t="s">
        <v>227</v>
      </c>
      <c r="B107" s="95">
        <v>10</v>
      </c>
      <c r="C107" s="140" t="s">
        <v>228</v>
      </c>
      <c r="D107" s="94"/>
      <c r="E107" s="15">
        <f>+'[1]Informe_dane'!E107</f>
        <v>675</v>
      </c>
      <c r="F107" s="15">
        <f>+'[1]Informe_dane'!F107</f>
        <v>0</v>
      </c>
      <c r="G107" s="15">
        <f>+D107+E107-F107</f>
        <v>675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675</v>
      </c>
      <c r="M107" s="15">
        <f>+'[1]Informe_dane'!M107</f>
        <v>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675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674.3</v>
      </c>
      <c r="Z107" s="15">
        <f>+'[1]Informe_dane'!Z107</f>
        <v>0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674.3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0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0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0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0</v>
      </c>
    </row>
    <row r="108" spans="1:59" ht="12">
      <c r="A108" s="69" t="s">
        <v>201</v>
      </c>
      <c r="B108" s="87"/>
      <c r="C108" s="138" t="s">
        <v>202</v>
      </c>
      <c r="D108" s="69">
        <f aca="true" t="shared" si="58" ref="D108:AI108">+D109</f>
        <v>560000</v>
      </c>
      <c r="E108" s="69">
        <f t="shared" si="58"/>
        <v>0</v>
      </c>
      <c r="F108" s="69">
        <f t="shared" si="58"/>
        <v>0</v>
      </c>
      <c r="G108" s="69">
        <f t="shared" si="58"/>
        <v>560000</v>
      </c>
      <c r="H108" s="69">
        <f t="shared" si="58"/>
        <v>0</v>
      </c>
      <c r="I108" s="69">
        <f t="shared" si="58"/>
        <v>0</v>
      </c>
      <c r="J108" s="69">
        <f t="shared" si="58"/>
        <v>0</v>
      </c>
      <c r="K108" s="69">
        <f t="shared" si="58"/>
        <v>0</v>
      </c>
      <c r="L108" s="69">
        <f t="shared" si="58"/>
        <v>0</v>
      </c>
      <c r="M108" s="69">
        <f t="shared" si="58"/>
        <v>0</v>
      </c>
      <c r="N108" s="69">
        <f t="shared" si="58"/>
        <v>0</v>
      </c>
      <c r="O108" s="69">
        <f t="shared" si="58"/>
        <v>0</v>
      </c>
      <c r="P108" s="69">
        <f t="shared" si="58"/>
        <v>0</v>
      </c>
      <c r="Q108" s="69">
        <f t="shared" si="58"/>
        <v>0</v>
      </c>
      <c r="R108" s="69">
        <f t="shared" si="58"/>
        <v>0</v>
      </c>
      <c r="S108" s="69">
        <f t="shared" si="58"/>
        <v>0</v>
      </c>
      <c r="T108" s="69">
        <f t="shared" si="58"/>
        <v>0</v>
      </c>
      <c r="U108" s="69">
        <f t="shared" si="58"/>
        <v>0</v>
      </c>
      <c r="V108" s="69">
        <f t="shared" si="58"/>
        <v>0</v>
      </c>
      <c r="W108" s="69">
        <f t="shared" si="58"/>
        <v>0</v>
      </c>
      <c r="X108" s="69">
        <f t="shared" si="58"/>
        <v>0</v>
      </c>
      <c r="Y108" s="69">
        <f t="shared" si="58"/>
        <v>0</v>
      </c>
      <c r="Z108" s="69">
        <f t="shared" si="58"/>
        <v>0</v>
      </c>
      <c r="AA108" s="69">
        <f t="shared" si="58"/>
        <v>0</v>
      </c>
      <c r="AB108" s="69">
        <f t="shared" si="58"/>
        <v>0</v>
      </c>
      <c r="AC108" s="69">
        <f t="shared" si="58"/>
        <v>0</v>
      </c>
      <c r="AD108" s="69">
        <f t="shared" si="58"/>
        <v>0</v>
      </c>
      <c r="AE108" s="69">
        <f t="shared" si="58"/>
        <v>0</v>
      </c>
      <c r="AF108" s="69">
        <f t="shared" si="58"/>
        <v>0</v>
      </c>
      <c r="AG108" s="69">
        <f t="shared" si="58"/>
        <v>0</v>
      </c>
      <c r="AH108" s="69">
        <f t="shared" si="58"/>
        <v>0</v>
      </c>
      <c r="AI108" s="69">
        <f t="shared" si="58"/>
        <v>0</v>
      </c>
      <c r="AJ108" s="69">
        <f aca="true" t="shared" si="59" ref="AJ108:BG108">+AJ109</f>
        <v>0</v>
      </c>
      <c r="AK108" s="69">
        <f t="shared" si="59"/>
        <v>0</v>
      </c>
      <c r="AL108" s="69">
        <f t="shared" si="59"/>
        <v>0</v>
      </c>
      <c r="AM108" s="69">
        <f t="shared" si="59"/>
        <v>0</v>
      </c>
      <c r="AN108" s="69">
        <f t="shared" si="59"/>
        <v>0</v>
      </c>
      <c r="AO108" s="69">
        <f t="shared" si="59"/>
        <v>0</v>
      </c>
      <c r="AP108" s="69">
        <f t="shared" si="59"/>
        <v>0</v>
      </c>
      <c r="AQ108" s="69">
        <f t="shared" si="59"/>
        <v>0</v>
      </c>
      <c r="AR108" s="69">
        <f t="shared" si="59"/>
        <v>0</v>
      </c>
      <c r="AS108" s="69">
        <f t="shared" si="59"/>
        <v>0</v>
      </c>
      <c r="AT108" s="69">
        <f t="shared" si="59"/>
        <v>0</v>
      </c>
      <c r="AU108" s="69">
        <f t="shared" si="59"/>
        <v>0</v>
      </c>
      <c r="AV108" s="69">
        <f t="shared" si="59"/>
        <v>0</v>
      </c>
      <c r="AW108" s="69">
        <f t="shared" si="59"/>
        <v>0</v>
      </c>
      <c r="AX108" s="69">
        <f t="shared" si="59"/>
        <v>0</v>
      </c>
      <c r="AY108" s="69">
        <f t="shared" si="59"/>
        <v>0</v>
      </c>
      <c r="AZ108" s="69">
        <f t="shared" si="59"/>
        <v>0</v>
      </c>
      <c r="BA108" s="69">
        <f t="shared" si="59"/>
        <v>0</v>
      </c>
      <c r="BB108" s="69">
        <f t="shared" si="59"/>
        <v>0</v>
      </c>
      <c r="BC108" s="69">
        <f t="shared" si="59"/>
        <v>0</v>
      </c>
      <c r="BD108" s="69">
        <f t="shared" si="59"/>
        <v>0</v>
      </c>
      <c r="BE108" s="69">
        <f t="shared" si="59"/>
        <v>0</v>
      </c>
      <c r="BF108" s="69">
        <f t="shared" si="59"/>
        <v>0</v>
      </c>
      <c r="BG108" s="69">
        <f t="shared" si="59"/>
        <v>0</v>
      </c>
    </row>
    <row r="109" spans="1:59" ht="16.5" customHeight="1">
      <c r="A109" s="110" t="s">
        <v>203</v>
      </c>
      <c r="B109" s="111">
        <v>11</v>
      </c>
      <c r="C109" s="92" t="s">
        <v>204</v>
      </c>
      <c r="D109" s="77">
        <v>560000</v>
      </c>
      <c r="E109" s="15">
        <f>+'[1]Informe_dane'!E109</f>
        <v>0</v>
      </c>
      <c r="F109" s="15">
        <f>+'[1]Informe_dane'!F109</f>
        <v>0</v>
      </c>
      <c r="G109" s="15">
        <f>+D109+E109-F109</f>
        <v>560000</v>
      </c>
      <c r="H109" s="15">
        <f>+'[1]Informe_dane'!H109</f>
        <v>0</v>
      </c>
      <c r="I109" s="15">
        <f>+'[1]Informe_dane'!I109</f>
        <v>0</v>
      </c>
      <c r="J109" s="15">
        <f>+'[1]Informe_dane'!J109</f>
        <v>0</v>
      </c>
      <c r="K109" s="15">
        <f>+'[1]Informe_dane'!K109</f>
        <v>0</v>
      </c>
      <c r="L109" s="15">
        <f>+'[1]Informe_dane'!L109</f>
        <v>0</v>
      </c>
      <c r="M109" s="15">
        <f>+'[1]Informe_dane'!M109</f>
        <v>0</v>
      </c>
      <c r="N109" s="15">
        <f>+'[1]Informe_dane'!N109</f>
        <v>0</v>
      </c>
      <c r="O109" s="15">
        <f>+'[1]Informe_dane'!O109</f>
        <v>0</v>
      </c>
      <c r="P109" s="15">
        <f>+'[1]Informe_dane'!P109</f>
        <v>0</v>
      </c>
      <c r="Q109" s="15">
        <f>+'[1]Informe_dane'!Q109</f>
        <v>0</v>
      </c>
      <c r="R109" s="15">
        <f>+'[1]Informe_dane'!R109</f>
        <v>0</v>
      </c>
      <c r="S109" s="15">
        <f>+'[1]Informe_dane'!S109</f>
        <v>0</v>
      </c>
      <c r="T109" s="15">
        <f>SUM(H109:S109)</f>
        <v>0</v>
      </c>
      <c r="U109" s="15">
        <f>+'[1]Informe_dane'!U109</f>
        <v>0</v>
      </c>
      <c r="V109" s="15">
        <f>+'[1]Informe_dane'!V109</f>
        <v>0</v>
      </c>
      <c r="W109" s="15">
        <f>+'[1]Informe_dane'!W109</f>
        <v>0</v>
      </c>
      <c r="X109" s="15">
        <f>+'[1]Informe_dane'!X109</f>
        <v>0</v>
      </c>
      <c r="Y109" s="15">
        <f>+'[1]Informe_dane'!Y109</f>
        <v>0</v>
      </c>
      <c r="Z109" s="15">
        <f>+'[1]Informe_dane'!Z109</f>
        <v>0</v>
      </c>
      <c r="AA109" s="15">
        <f>+'[1]Informe_dane'!AA109</f>
        <v>0</v>
      </c>
      <c r="AB109" s="15">
        <f>+'[1]Informe_dane'!AB109</f>
        <v>0</v>
      </c>
      <c r="AC109" s="15">
        <f>+'[1]Informe_dane'!AC109</f>
        <v>0</v>
      </c>
      <c r="AD109" s="15">
        <f>+'[1]Informe_dane'!AD109</f>
        <v>0</v>
      </c>
      <c r="AE109" s="15">
        <f>+'[1]Informe_dane'!AE109</f>
        <v>0</v>
      </c>
      <c r="AF109" s="15">
        <f>+'[1]Informe_dane'!AF109</f>
        <v>0</v>
      </c>
      <c r="AG109" s="15">
        <f>SUM(U109:AF109)</f>
        <v>0</v>
      </c>
      <c r="AH109" s="15">
        <f>+'[1]Informe_dane'!AH109</f>
        <v>0</v>
      </c>
      <c r="AI109" s="15">
        <f>+'[1]Informe_dane'!AI109</f>
        <v>0</v>
      </c>
      <c r="AJ109" s="15">
        <f>+'[1]Informe_dane'!AJ109</f>
        <v>0</v>
      </c>
      <c r="AK109" s="15">
        <f>+'[1]Informe_dane'!AK109</f>
        <v>0</v>
      </c>
      <c r="AL109" s="15">
        <f>+'[1]Informe_dane'!AL109</f>
        <v>0</v>
      </c>
      <c r="AM109" s="15">
        <f>+'[1]Informe_dane'!AM109</f>
        <v>0</v>
      </c>
      <c r="AN109" s="15">
        <f>+'[1]Informe_dane'!AN109</f>
        <v>0</v>
      </c>
      <c r="AO109" s="15">
        <f>+'[1]Informe_dane'!AO109</f>
        <v>0</v>
      </c>
      <c r="AP109" s="15">
        <f>+'[1]Informe_dane'!AP109</f>
        <v>0</v>
      </c>
      <c r="AQ109" s="15">
        <f>+'[1]Informe_dane'!AQ109</f>
        <v>0</v>
      </c>
      <c r="AR109" s="15">
        <f>+'[1]Informe_dane'!AR109</f>
        <v>0</v>
      </c>
      <c r="AS109" s="15">
        <f>+'[1]Informe_dane'!AS109</f>
        <v>0</v>
      </c>
      <c r="AT109" s="15">
        <f>SUM(AH109:AS109)</f>
        <v>0</v>
      </c>
      <c r="AU109" s="15">
        <f>+'[1]Informe_dane'!AU109</f>
        <v>0</v>
      </c>
      <c r="AV109" s="15">
        <f>+'[1]Informe_dane'!AV109</f>
        <v>0</v>
      </c>
      <c r="AW109" s="15">
        <f>+'[1]Informe_dane'!AW109</f>
        <v>0</v>
      </c>
      <c r="AX109" s="15">
        <f>+'[1]Informe_dane'!AX109</f>
        <v>0</v>
      </c>
      <c r="AY109" s="15">
        <f>+'[1]Informe_dane'!AY109</f>
        <v>0</v>
      </c>
      <c r="AZ109" s="15">
        <f>+'[1]Informe_dane'!AZ109</f>
        <v>0</v>
      </c>
      <c r="BA109" s="15">
        <f>+'[1]Informe_dane'!BA109</f>
        <v>0</v>
      </c>
      <c r="BB109" s="15">
        <f>+'[1]Informe_dane'!BB109</f>
        <v>0</v>
      </c>
      <c r="BC109" s="15">
        <f>+'[1]Informe_dane'!BC109</f>
        <v>0</v>
      </c>
      <c r="BD109" s="15">
        <f>+'[1]Informe_dane'!BD109</f>
        <v>0</v>
      </c>
      <c r="BE109" s="15">
        <f>+'[1]Informe_dane'!BE109</f>
        <v>0</v>
      </c>
      <c r="BF109" s="15">
        <f>+'[1]Informe_dane'!BF109</f>
        <v>0</v>
      </c>
      <c r="BG109" s="15">
        <f>SUM(AU109:BF109)</f>
        <v>0</v>
      </c>
    </row>
    <row r="110" spans="1:59" ht="16.5" customHeight="1">
      <c r="A110" s="69" t="s">
        <v>314</v>
      </c>
      <c r="B110" s="87">
        <v>10</v>
      </c>
      <c r="C110" s="138" t="s">
        <v>313</v>
      </c>
      <c r="D110" s="69">
        <v>150000</v>
      </c>
      <c r="E110" s="15">
        <f>+'[1]Informe_dane'!E110</f>
        <v>0</v>
      </c>
      <c r="F110" s="15">
        <f>+'[1]Informe_dane'!F110</f>
        <v>0</v>
      </c>
      <c r="G110" s="15">
        <f>+D110+E110-F110</f>
        <v>150000</v>
      </c>
      <c r="H110" s="15">
        <f>+'[1]Informe_dane'!H110</f>
        <v>0</v>
      </c>
      <c r="I110" s="15">
        <f>+'[1]Informe_dane'!I110</f>
        <v>0</v>
      </c>
      <c r="J110" s="15">
        <f>+'[1]Informe_dane'!J110</f>
        <v>25529.214</v>
      </c>
      <c r="K110" s="15">
        <f>+'[1]Informe_dane'!K110</f>
        <v>0</v>
      </c>
      <c r="L110" s="15">
        <f>+'[1]Informe_dane'!L110</f>
        <v>0</v>
      </c>
      <c r="M110" s="15">
        <f>+'[1]Informe_dane'!M110</f>
        <v>0</v>
      </c>
      <c r="N110" s="15">
        <f>+'[1]Informe_dane'!N110</f>
        <v>0</v>
      </c>
      <c r="O110" s="15">
        <f>+'[1]Informe_dane'!O110</f>
        <v>0</v>
      </c>
      <c r="P110" s="15">
        <f>+'[1]Informe_dane'!P110</f>
        <v>0</v>
      </c>
      <c r="Q110" s="15">
        <f>+'[1]Informe_dane'!Q110</f>
        <v>0</v>
      </c>
      <c r="R110" s="15">
        <f>+'[1]Informe_dane'!R110</f>
        <v>0</v>
      </c>
      <c r="S110" s="15">
        <f>+'[1]Informe_dane'!S110</f>
        <v>0</v>
      </c>
      <c r="T110" s="15">
        <f>SUM(H110:S110)</f>
        <v>25529.214</v>
      </c>
      <c r="U110" s="15">
        <f>+'[1]Informe_dane'!U110</f>
        <v>0</v>
      </c>
      <c r="V110" s="15">
        <f>+'[1]Informe_dane'!V110</f>
        <v>0</v>
      </c>
      <c r="W110" s="15">
        <f>+'[1]Informe_dane'!W110</f>
        <v>25529.214</v>
      </c>
      <c r="X110" s="15">
        <f>+'[1]Informe_dane'!X110</f>
        <v>0</v>
      </c>
      <c r="Y110" s="15">
        <f>+'[1]Informe_dane'!Y110</f>
        <v>0</v>
      </c>
      <c r="Z110" s="15">
        <f>+'[1]Informe_dane'!Z110</f>
        <v>0</v>
      </c>
      <c r="AA110" s="15">
        <f>+'[1]Informe_dane'!AA110</f>
        <v>0</v>
      </c>
      <c r="AB110" s="15">
        <f>+'[1]Informe_dane'!AB110</f>
        <v>0</v>
      </c>
      <c r="AC110" s="15">
        <f>+'[1]Informe_dane'!AC110</f>
        <v>0</v>
      </c>
      <c r="AD110" s="15">
        <f>+'[1]Informe_dane'!AD110</f>
        <v>0</v>
      </c>
      <c r="AE110" s="15">
        <f>+'[1]Informe_dane'!AE110</f>
        <v>0</v>
      </c>
      <c r="AF110" s="15">
        <f>+'[1]Informe_dane'!AF110</f>
        <v>0</v>
      </c>
      <c r="AG110" s="15">
        <f>SUM(U110:AF110)</f>
        <v>25529.214</v>
      </c>
      <c r="AH110" s="15">
        <f>+'[1]Informe_dane'!AH110</f>
        <v>0</v>
      </c>
      <c r="AI110" s="15">
        <f>+'[1]Informe_dane'!AI110</f>
        <v>0</v>
      </c>
      <c r="AJ110" s="15">
        <f>+'[1]Informe_dane'!AJ110</f>
        <v>25529.214</v>
      </c>
      <c r="AK110" s="15">
        <f>+'[1]Informe_dane'!AK110</f>
        <v>0</v>
      </c>
      <c r="AL110" s="15">
        <f>+'[1]Informe_dane'!AL110</f>
        <v>0</v>
      </c>
      <c r="AM110" s="15">
        <f>+'[1]Informe_dane'!AM110</f>
        <v>0</v>
      </c>
      <c r="AN110" s="15">
        <f>+'[1]Informe_dane'!AN110</f>
        <v>0</v>
      </c>
      <c r="AO110" s="15">
        <f>+'[1]Informe_dane'!AO110</f>
        <v>0</v>
      </c>
      <c r="AP110" s="15">
        <f>+'[1]Informe_dane'!AP110</f>
        <v>0</v>
      </c>
      <c r="AQ110" s="15">
        <f>+'[1]Informe_dane'!AQ110</f>
        <v>0</v>
      </c>
      <c r="AR110" s="15">
        <f>+'[1]Informe_dane'!AR110</f>
        <v>0</v>
      </c>
      <c r="AS110" s="15">
        <f>+'[1]Informe_dane'!AS110</f>
        <v>0</v>
      </c>
      <c r="AT110" s="15">
        <f>SUM(AH110:AS110)</f>
        <v>25529.214</v>
      </c>
      <c r="AU110" s="15">
        <f>+'[1]Informe_dane'!AU110</f>
        <v>0</v>
      </c>
      <c r="AV110" s="15">
        <f>+'[1]Informe_dane'!AV110</f>
        <v>0</v>
      </c>
      <c r="AW110" s="15">
        <f>+'[1]Informe_dane'!AW110</f>
        <v>25529.214</v>
      </c>
      <c r="AX110" s="15">
        <f>+'[1]Informe_dane'!AX110</f>
        <v>0</v>
      </c>
      <c r="AY110" s="15">
        <f>+'[1]Informe_dane'!AY110</f>
        <v>0</v>
      </c>
      <c r="AZ110" s="15">
        <f>+'[1]Informe_dane'!AZ110</f>
        <v>0</v>
      </c>
      <c r="BA110" s="15">
        <f>+'[1]Informe_dane'!BA110</f>
        <v>0</v>
      </c>
      <c r="BB110" s="15">
        <f>+'[1]Informe_dane'!BB110</f>
        <v>0</v>
      </c>
      <c r="BC110" s="15">
        <f>+'[1]Informe_dane'!BC110</f>
        <v>0</v>
      </c>
      <c r="BD110" s="15">
        <f>+'[1]Informe_dane'!BD110</f>
        <v>0</v>
      </c>
      <c r="BE110" s="15">
        <f>+'[1]Informe_dane'!BE110</f>
        <v>0</v>
      </c>
      <c r="BF110" s="15">
        <f>+'[1]Informe_dane'!BF110</f>
        <v>0</v>
      </c>
      <c r="BG110" s="15">
        <f>SUM(AU110:BF110)</f>
        <v>25529.214</v>
      </c>
    </row>
    <row r="111" spans="1:60" ht="11.25">
      <c r="A111" s="137" t="s">
        <v>304</v>
      </c>
      <c r="B111" s="111"/>
      <c r="C111" s="144" t="s">
        <v>305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43"/>
    </row>
    <row r="112" spans="1:59" ht="15.75" customHeight="1">
      <c r="A112" s="113" t="s">
        <v>79</v>
      </c>
      <c r="B112" s="114"/>
      <c r="C112" s="115" t="s">
        <v>19</v>
      </c>
      <c r="D112" s="115">
        <f aca="true" t="shared" si="60" ref="D112:AI112">SUM(D113:D125)</f>
        <v>165800285.044</v>
      </c>
      <c r="E112" s="115">
        <f t="shared" si="60"/>
        <v>33500000</v>
      </c>
      <c r="F112" s="115">
        <f t="shared" si="60"/>
        <v>33500000</v>
      </c>
      <c r="G112" s="115">
        <f t="shared" si="60"/>
        <v>165800285.044</v>
      </c>
      <c r="H112" s="115">
        <f t="shared" si="60"/>
        <v>61025183.92918</v>
      </c>
      <c r="I112" s="115">
        <f t="shared" si="60"/>
        <v>59701159.015659995</v>
      </c>
      <c r="J112" s="115">
        <f t="shared" si="60"/>
        <v>-14371380.137099998</v>
      </c>
      <c r="K112" s="115">
        <f t="shared" si="60"/>
        <v>14057029.372700002</v>
      </c>
      <c r="L112" s="115">
        <f t="shared" si="60"/>
        <v>11942763.44873</v>
      </c>
      <c r="M112" s="115">
        <f t="shared" si="60"/>
        <v>0</v>
      </c>
      <c r="N112" s="115">
        <f t="shared" si="60"/>
        <v>0</v>
      </c>
      <c r="O112" s="115">
        <f t="shared" si="60"/>
        <v>0</v>
      </c>
      <c r="P112" s="115">
        <f t="shared" si="60"/>
        <v>0</v>
      </c>
      <c r="Q112" s="115">
        <f t="shared" si="60"/>
        <v>0</v>
      </c>
      <c r="R112" s="115">
        <f t="shared" si="60"/>
        <v>0</v>
      </c>
      <c r="S112" s="115">
        <f t="shared" si="60"/>
        <v>0</v>
      </c>
      <c r="T112" s="115">
        <f t="shared" si="60"/>
        <v>132354755.62917002</v>
      </c>
      <c r="U112" s="115">
        <f t="shared" si="60"/>
        <v>50348756.037200004</v>
      </c>
      <c r="V112" s="115">
        <f t="shared" si="60"/>
        <v>15298580.607940003</v>
      </c>
      <c r="W112" s="115">
        <f t="shared" si="60"/>
        <v>29596588.57856</v>
      </c>
      <c r="X112" s="115">
        <f t="shared" si="60"/>
        <v>6358103.45382</v>
      </c>
      <c r="Y112" s="115">
        <f t="shared" si="60"/>
        <v>4416524.269420001</v>
      </c>
      <c r="Z112" s="115">
        <f t="shared" si="60"/>
        <v>0</v>
      </c>
      <c r="AA112" s="115">
        <f t="shared" si="60"/>
        <v>0</v>
      </c>
      <c r="AB112" s="115">
        <f t="shared" si="60"/>
        <v>0</v>
      </c>
      <c r="AC112" s="115">
        <f t="shared" si="60"/>
        <v>0</v>
      </c>
      <c r="AD112" s="115">
        <f t="shared" si="60"/>
        <v>0</v>
      </c>
      <c r="AE112" s="115">
        <f t="shared" si="60"/>
        <v>0</v>
      </c>
      <c r="AF112" s="115">
        <f t="shared" si="60"/>
        <v>0</v>
      </c>
      <c r="AG112" s="115">
        <f t="shared" si="60"/>
        <v>106018552.94694002</v>
      </c>
      <c r="AH112" s="115">
        <f t="shared" si="60"/>
        <v>2203484.4359999998</v>
      </c>
      <c r="AI112" s="115">
        <f t="shared" si="60"/>
        <v>10618388.82763</v>
      </c>
      <c r="AJ112" s="115">
        <f aca="true" t="shared" si="61" ref="AJ112:BG112">SUM(AJ113:AJ125)</f>
        <v>14955375.40023</v>
      </c>
      <c r="AK112" s="115">
        <f t="shared" si="61"/>
        <v>13348859.771509998</v>
      </c>
      <c r="AL112" s="115">
        <f t="shared" si="61"/>
        <v>11538674.11879</v>
      </c>
      <c r="AM112" s="115">
        <f t="shared" si="61"/>
        <v>0</v>
      </c>
      <c r="AN112" s="115">
        <f t="shared" si="61"/>
        <v>0</v>
      </c>
      <c r="AO112" s="115">
        <f t="shared" si="61"/>
        <v>0</v>
      </c>
      <c r="AP112" s="115">
        <f t="shared" si="61"/>
        <v>0</v>
      </c>
      <c r="AQ112" s="115">
        <f t="shared" si="61"/>
        <v>0</v>
      </c>
      <c r="AR112" s="115">
        <f t="shared" si="61"/>
        <v>0</v>
      </c>
      <c r="AS112" s="115">
        <f t="shared" si="61"/>
        <v>0</v>
      </c>
      <c r="AT112" s="115">
        <f t="shared" si="61"/>
        <v>52664782.55416</v>
      </c>
      <c r="AU112" s="115">
        <f t="shared" si="61"/>
        <v>2203484.4359999998</v>
      </c>
      <c r="AV112" s="115">
        <f t="shared" si="61"/>
        <v>10618360.25763</v>
      </c>
      <c r="AW112" s="115">
        <f t="shared" si="61"/>
        <v>14951442.86523</v>
      </c>
      <c r="AX112" s="115">
        <f t="shared" si="61"/>
        <v>13352820.876509998</v>
      </c>
      <c r="AY112" s="115">
        <f t="shared" si="61"/>
        <v>11536655.495790001</v>
      </c>
      <c r="AZ112" s="115">
        <f t="shared" si="61"/>
        <v>0</v>
      </c>
      <c r="BA112" s="115">
        <f t="shared" si="61"/>
        <v>0</v>
      </c>
      <c r="BB112" s="115">
        <f t="shared" si="61"/>
        <v>0</v>
      </c>
      <c r="BC112" s="115">
        <f t="shared" si="61"/>
        <v>0</v>
      </c>
      <c r="BD112" s="115">
        <f t="shared" si="61"/>
        <v>0</v>
      </c>
      <c r="BE112" s="115">
        <f t="shared" si="61"/>
        <v>0</v>
      </c>
      <c r="BF112" s="115">
        <f t="shared" si="61"/>
        <v>0</v>
      </c>
      <c r="BG112" s="115">
        <f t="shared" si="61"/>
        <v>52662763.93116</v>
      </c>
    </row>
    <row r="113" spans="1:59" ht="33.75">
      <c r="A113" s="17" t="s">
        <v>89</v>
      </c>
      <c r="B113" s="18">
        <v>11</v>
      </c>
      <c r="C113" s="19" t="s">
        <v>95</v>
      </c>
      <c r="D113" s="17">
        <v>3327000</v>
      </c>
      <c r="E113" s="15">
        <f>+'[1]Informe_dane'!E113</f>
        <v>0</v>
      </c>
      <c r="F113" s="15">
        <f>+'[1]Informe_dane'!F113</f>
        <v>0</v>
      </c>
      <c r="G113" s="15">
        <f aca="true" t="shared" si="62" ref="G113:G125">+D113+E113-F113</f>
        <v>3327000</v>
      </c>
      <c r="H113" s="15">
        <f>+'[1]Informe_dane'!H113</f>
        <v>2047115.329</v>
      </c>
      <c r="I113" s="15">
        <f>+'[1]Informe_dane'!I113</f>
        <v>776216.845</v>
      </c>
      <c r="J113" s="15">
        <f>+'[1]Informe_dane'!J113</f>
        <v>81314.6</v>
      </c>
      <c r="K113" s="15">
        <f>+'[1]Informe_dane'!K113</f>
        <v>152326.024</v>
      </c>
      <c r="L113" s="15">
        <f>+'[1]Informe_dane'!L113</f>
        <v>-2711.914</v>
      </c>
      <c r="M113" s="15">
        <f>+'[1]Informe_dane'!M113</f>
        <v>0</v>
      </c>
      <c r="N113" s="15">
        <f>+'[1]Informe_dane'!N113</f>
        <v>0</v>
      </c>
      <c r="O113" s="15">
        <f>+'[1]Informe_dane'!O113</f>
        <v>0</v>
      </c>
      <c r="P113" s="15">
        <f>+'[1]Informe_dane'!P113</f>
        <v>0</v>
      </c>
      <c r="Q113" s="15">
        <f>+'[1]Informe_dane'!Q113</f>
        <v>0</v>
      </c>
      <c r="R113" s="15">
        <f>+'[1]Informe_dane'!R113</f>
        <v>0</v>
      </c>
      <c r="S113" s="15">
        <f>+'[1]Informe_dane'!S113</f>
        <v>0</v>
      </c>
      <c r="T113" s="15">
        <f aca="true" t="shared" si="63" ref="T113:T125">SUM(H113:S113)</f>
        <v>3054260.884</v>
      </c>
      <c r="U113" s="15">
        <f>+'[1]Informe_dane'!U113</f>
        <v>1388866.329</v>
      </c>
      <c r="V113" s="15">
        <f>+'[1]Informe_dane'!V113</f>
        <v>884677.814</v>
      </c>
      <c r="W113" s="15">
        <f>+'[1]Informe_dane'!W113</f>
        <v>236319.216</v>
      </c>
      <c r="X113" s="15">
        <f>+'[1]Informe_dane'!X113</f>
        <v>43824.681</v>
      </c>
      <c r="Y113" s="15">
        <f>+'[1]Informe_dane'!Y113</f>
        <v>161699.53</v>
      </c>
      <c r="Z113" s="15">
        <f>+'[1]Informe_dane'!Z113</f>
        <v>0</v>
      </c>
      <c r="AA113" s="15">
        <f>+'[1]Informe_dane'!AA113</f>
        <v>0</v>
      </c>
      <c r="AB113" s="15">
        <f>+'[1]Informe_dane'!AB113</f>
        <v>0</v>
      </c>
      <c r="AC113" s="15">
        <f>+'[1]Informe_dane'!AC113</f>
        <v>0</v>
      </c>
      <c r="AD113" s="15">
        <f>+'[1]Informe_dane'!AD113</f>
        <v>0</v>
      </c>
      <c r="AE113" s="15">
        <f>+'[1]Informe_dane'!AE113</f>
        <v>0</v>
      </c>
      <c r="AF113" s="15">
        <f>+'[1]Informe_dane'!AF113</f>
        <v>0</v>
      </c>
      <c r="AG113" s="15">
        <f aca="true" t="shared" si="64" ref="AG113:AG125">SUM(U113:AF113)</f>
        <v>2715387.57</v>
      </c>
      <c r="AH113" s="15">
        <f>+'[1]Informe_dane'!AH113</f>
        <v>0</v>
      </c>
      <c r="AI113" s="15">
        <f>+'[1]Informe_dane'!AI113</f>
        <v>77606.105</v>
      </c>
      <c r="AJ113" s="15">
        <f>+'[1]Informe_dane'!AJ113</f>
        <v>172374.916</v>
      </c>
      <c r="AK113" s="15">
        <f>+'[1]Informe_dane'!AK113</f>
        <v>304083.832</v>
      </c>
      <c r="AL113" s="15">
        <f>+'[1]Informe_dane'!AL113</f>
        <v>192017.275</v>
      </c>
      <c r="AM113" s="15">
        <f>+'[1]Informe_dane'!AM113</f>
        <v>0</v>
      </c>
      <c r="AN113" s="15">
        <f>+'[1]Informe_dane'!AN113</f>
        <v>0</v>
      </c>
      <c r="AO113" s="15">
        <f>+'[1]Informe_dane'!AO113</f>
        <v>0</v>
      </c>
      <c r="AP113" s="15">
        <f>+'[1]Informe_dane'!AP113</f>
        <v>0</v>
      </c>
      <c r="AQ113" s="15">
        <f>+'[1]Informe_dane'!AQ113</f>
        <v>0</v>
      </c>
      <c r="AR113" s="15">
        <f>+'[1]Informe_dane'!AR113</f>
        <v>0</v>
      </c>
      <c r="AS113" s="15">
        <f>+'[1]Informe_dane'!AS113</f>
        <v>0</v>
      </c>
      <c r="AT113" s="15">
        <f aca="true" t="shared" si="65" ref="AT113:AT125">SUM(AH113:AS113)</f>
        <v>746082.128</v>
      </c>
      <c r="AU113" s="15">
        <f>+'[1]Informe_dane'!AU113</f>
        <v>0</v>
      </c>
      <c r="AV113" s="15">
        <f>+'[1]Informe_dane'!AV113</f>
        <v>77606.105</v>
      </c>
      <c r="AW113" s="15">
        <f>+'[1]Informe_dane'!AW113</f>
        <v>172374.916</v>
      </c>
      <c r="AX113" s="15">
        <f>+'[1]Informe_dane'!AX113</f>
        <v>304083.832</v>
      </c>
      <c r="AY113" s="15">
        <f>+'[1]Informe_dane'!AY113</f>
        <v>192017.275</v>
      </c>
      <c r="AZ113" s="15">
        <f>+'[1]Informe_dane'!AZ113</f>
        <v>0</v>
      </c>
      <c r="BA113" s="15">
        <f>+'[1]Informe_dane'!BA113</f>
        <v>0</v>
      </c>
      <c r="BB113" s="15">
        <f>+'[1]Informe_dane'!BB113</f>
        <v>0</v>
      </c>
      <c r="BC113" s="15">
        <f>+'[1]Informe_dane'!BC113</f>
        <v>0</v>
      </c>
      <c r="BD113" s="15">
        <f>+'[1]Informe_dane'!BD113</f>
        <v>0</v>
      </c>
      <c r="BE113" s="15">
        <f>+'[1]Informe_dane'!BE113</f>
        <v>0</v>
      </c>
      <c r="BF113" s="15">
        <f>+'[1]Informe_dane'!BF113</f>
        <v>0</v>
      </c>
      <c r="BG113" s="15">
        <f aca="true" t="shared" si="66" ref="BG113:BG125">SUM(AU113:BF113)</f>
        <v>746082.128</v>
      </c>
    </row>
    <row r="114" spans="1:59" ht="33.75">
      <c r="A114" s="17" t="s">
        <v>90</v>
      </c>
      <c r="B114" s="18">
        <v>11</v>
      </c>
      <c r="C114" s="19" t="s">
        <v>205</v>
      </c>
      <c r="D114" s="17">
        <v>3400000</v>
      </c>
      <c r="E114" s="15">
        <f>+'[1]Informe_dane'!E114</f>
        <v>0</v>
      </c>
      <c r="F114" s="15">
        <f>+'[1]Informe_dane'!F114</f>
        <v>0</v>
      </c>
      <c r="G114" s="15">
        <f t="shared" si="62"/>
        <v>3400000</v>
      </c>
      <c r="H114" s="15">
        <f>+'[1]Informe_dane'!H114</f>
        <v>2944612.347</v>
      </c>
      <c r="I114" s="15">
        <f>+'[1]Informe_dane'!I114</f>
        <v>80313.153</v>
      </c>
      <c r="J114" s="15">
        <f>+'[1]Informe_dane'!J114</f>
        <v>-58043.5</v>
      </c>
      <c r="K114" s="15">
        <f>+'[1]Informe_dane'!K114</f>
        <v>110426.11733</v>
      </c>
      <c r="L114" s="15">
        <f>+'[1]Informe_dane'!L114</f>
        <v>48286.16667</v>
      </c>
      <c r="M114" s="15">
        <f>+'[1]Informe_dane'!M114</f>
        <v>0</v>
      </c>
      <c r="N114" s="15">
        <f>+'[1]Informe_dane'!N114</f>
        <v>0</v>
      </c>
      <c r="O114" s="15">
        <f>+'[1]Informe_dane'!O114</f>
        <v>0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 t="shared" si="63"/>
        <v>3125594.284</v>
      </c>
      <c r="U114" s="15">
        <f>+'[1]Informe_dane'!U114</f>
        <v>2743046.347</v>
      </c>
      <c r="V114" s="15">
        <f>+'[1]Informe_dane'!V114</f>
        <v>184500</v>
      </c>
      <c r="W114" s="15">
        <f>+'[1]Informe_dane'!W114</f>
        <v>23072.5</v>
      </c>
      <c r="X114" s="15">
        <f>+'[1]Informe_dane'!X114</f>
        <v>100426.691</v>
      </c>
      <c r="Y114" s="15">
        <f>+'[1]Informe_dane'!Y114</f>
        <v>3016.983</v>
      </c>
      <c r="Z114" s="15">
        <f>+'[1]Informe_dane'!Z114</f>
        <v>0</v>
      </c>
      <c r="AA114" s="15">
        <f>+'[1]Informe_dane'!AA114</f>
        <v>0</v>
      </c>
      <c r="AB114" s="15">
        <f>+'[1]Informe_dane'!AB114</f>
        <v>0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 t="shared" si="64"/>
        <v>3054062.521</v>
      </c>
      <c r="AH114" s="15">
        <f>+'[1]Informe_dane'!AH114</f>
        <v>0</v>
      </c>
      <c r="AI114" s="15">
        <f>+'[1]Informe_dane'!AI114</f>
        <v>173441.697</v>
      </c>
      <c r="AJ114" s="15">
        <f>+'[1]Informe_dane'!AJ114</f>
        <v>269323.697</v>
      </c>
      <c r="AK114" s="15">
        <f>+'[1]Informe_dane'!AK114</f>
        <v>313535.697</v>
      </c>
      <c r="AL114" s="15">
        <f>+'[1]Informe_dane'!AL114</f>
        <v>267144.055</v>
      </c>
      <c r="AM114" s="15">
        <f>+'[1]Informe_dane'!AM114</f>
        <v>0</v>
      </c>
      <c r="AN114" s="15">
        <f>+'[1]Informe_dane'!AN114</f>
        <v>0</v>
      </c>
      <c r="AO114" s="15">
        <f>+'[1]Informe_dane'!AO114</f>
        <v>0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 t="shared" si="65"/>
        <v>1023445.146</v>
      </c>
      <c r="AU114" s="15">
        <f>+'[1]Informe_dane'!AU114</f>
        <v>0</v>
      </c>
      <c r="AV114" s="15">
        <f>+'[1]Informe_dane'!AV114</f>
        <v>173441.697</v>
      </c>
      <c r="AW114" s="15">
        <f>+'[1]Informe_dane'!AW114</f>
        <v>269323.697</v>
      </c>
      <c r="AX114" s="15">
        <f>+'[1]Informe_dane'!AX114</f>
        <v>313535.697</v>
      </c>
      <c r="AY114" s="15">
        <f>+'[1]Informe_dane'!AY114</f>
        <v>267144.055</v>
      </c>
      <c r="AZ114" s="15">
        <f>+'[1]Informe_dane'!AZ114</f>
        <v>0</v>
      </c>
      <c r="BA114" s="15">
        <f>+'[1]Informe_dane'!BA114</f>
        <v>0</v>
      </c>
      <c r="BB114" s="15">
        <f>+'[1]Informe_dane'!BB114</f>
        <v>0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 t="shared" si="66"/>
        <v>1023445.146</v>
      </c>
    </row>
    <row r="115" spans="1:59" s="11" customFormat="1" ht="22.5">
      <c r="A115" s="17" t="s">
        <v>91</v>
      </c>
      <c r="B115" s="18">
        <v>11</v>
      </c>
      <c r="C115" s="19" t="s">
        <v>206</v>
      </c>
      <c r="D115" s="17">
        <v>2923848.024</v>
      </c>
      <c r="E115" s="15">
        <f>+'[1]Informe_dane'!E115</f>
        <v>0</v>
      </c>
      <c r="F115" s="15">
        <f>+'[1]Informe_dane'!F115</f>
        <v>0</v>
      </c>
      <c r="G115" s="15">
        <f t="shared" si="62"/>
        <v>2923848.024</v>
      </c>
      <c r="H115" s="15">
        <f>+'[1]Informe_dane'!H115</f>
        <v>2730812.08533</v>
      </c>
      <c r="I115" s="15">
        <f>+'[1]Informe_dane'!I115</f>
        <v>79051.335</v>
      </c>
      <c r="J115" s="15">
        <f>+'[1]Informe_dane'!J115</f>
        <v>21533.333</v>
      </c>
      <c r="K115" s="15">
        <f>+'[1]Informe_dane'!K115</f>
        <v>8965</v>
      </c>
      <c r="L115" s="15">
        <f>+'[1]Informe_dane'!L115</f>
        <v>-165</v>
      </c>
      <c r="M115" s="15">
        <f>+'[1]Informe_dane'!M115</f>
        <v>0</v>
      </c>
      <c r="N115" s="15">
        <f>+'[1]Informe_dane'!N115</f>
        <v>0</v>
      </c>
      <c r="O115" s="15">
        <f>+'[1]Informe_dane'!O115</f>
        <v>0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 t="shared" si="63"/>
        <v>2840196.75333</v>
      </c>
      <c r="U115" s="15">
        <f>+'[1]Informe_dane'!U115</f>
        <v>2122140.08533</v>
      </c>
      <c r="V115" s="15">
        <f>+'[1]Informe_dane'!V115</f>
        <v>686923.335</v>
      </c>
      <c r="W115" s="15">
        <f>+'[1]Informe_dane'!W115</f>
        <v>21533.333</v>
      </c>
      <c r="X115" s="15">
        <f>+'[1]Informe_dane'!X115</f>
        <v>9600</v>
      </c>
      <c r="Y115" s="15">
        <f>+'[1]Informe_dane'!Y115</f>
        <v>0</v>
      </c>
      <c r="Z115" s="15">
        <f>+'[1]Informe_dane'!Z115</f>
        <v>0</v>
      </c>
      <c r="AA115" s="15">
        <f>+'[1]Informe_dane'!AA115</f>
        <v>0</v>
      </c>
      <c r="AB115" s="15">
        <f>+'[1]Informe_dane'!AB115</f>
        <v>0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 t="shared" si="64"/>
        <v>2840196.75333</v>
      </c>
      <c r="AH115" s="15">
        <f>+'[1]Informe_dane'!AH115</f>
        <v>0</v>
      </c>
      <c r="AI115" s="15">
        <f>+'[1]Informe_dane'!AI115</f>
        <v>121330.82</v>
      </c>
      <c r="AJ115" s="15">
        <f>+'[1]Informe_dane'!AJ115</f>
        <v>289360.82</v>
      </c>
      <c r="AK115" s="15">
        <f>+'[1]Informe_dane'!AK115</f>
        <v>280325.82</v>
      </c>
      <c r="AL115" s="15">
        <f>+'[1]Informe_dane'!AL115</f>
        <v>256260.82</v>
      </c>
      <c r="AM115" s="15">
        <f>+'[1]Informe_dane'!AM115</f>
        <v>0</v>
      </c>
      <c r="AN115" s="15">
        <f>+'[1]Informe_dane'!AN115</f>
        <v>0</v>
      </c>
      <c r="AO115" s="15">
        <f>+'[1]Informe_dane'!AO115</f>
        <v>0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 t="shared" si="65"/>
        <v>947278.28</v>
      </c>
      <c r="AU115" s="15">
        <f>+'[1]Informe_dane'!AU115</f>
        <v>0</v>
      </c>
      <c r="AV115" s="15">
        <f>+'[1]Informe_dane'!AV115</f>
        <v>121330.82</v>
      </c>
      <c r="AW115" s="15">
        <f>+'[1]Informe_dane'!AW115</f>
        <v>289360.82</v>
      </c>
      <c r="AX115" s="15">
        <f>+'[1]Informe_dane'!AX115</f>
        <v>280325.82</v>
      </c>
      <c r="AY115" s="15">
        <f>+'[1]Informe_dane'!AY115</f>
        <v>256260.82</v>
      </c>
      <c r="AZ115" s="15">
        <f>+'[1]Informe_dane'!AZ115</f>
        <v>0</v>
      </c>
      <c r="BA115" s="15">
        <f>+'[1]Informe_dane'!BA115</f>
        <v>0</v>
      </c>
      <c r="BB115" s="15">
        <f>+'[1]Informe_dane'!BB115</f>
        <v>0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 t="shared" si="66"/>
        <v>947278.28</v>
      </c>
    </row>
    <row r="116" spans="1:59" ht="22.5">
      <c r="A116" s="17" t="s">
        <v>92</v>
      </c>
      <c r="B116" s="18">
        <v>11</v>
      </c>
      <c r="C116" s="19" t="s">
        <v>207</v>
      </c>
      <c r="D116" s="17">
        <v>1500000</v>
      </c>
      <c r="E116" s="15">
        <f>+'[1]Informe_dane'!E116</f>
        <v>0</v>
      </c>
      <c r="F116" s="15">
        <f>+'[1]Informe_dane'!F116</f>
        <v>0</v>
      </c>
      <c r="G116" s="15">
        <f t="shared" si="62"/>
        <v>1500000</v>
      </c>
      <c r="H116" s="15">
        <f>+'[1]Informe_dane'!H116</f>
        <v>1370282.6798599998</v>
      </c>
      <c r="I116" s="15">
        <f>+'[1]Informe_dane'!I116</f>
        <v>67855.44</v>
      </c>
      <c r="J116" s="15">
        <f>+'[1]Informe_dane'!J116</f>
        <v>16000</v>
      </c>
      <c r="K116" s="15">
        <f>+'[1]Informe_dane'!K116</f>
        <v>0</v>
      </c>
      <c r="L116" s="15">
        <f>+'[1]Informe_dane'!L116</f>
        <v>-17961.45</v>
      </c>
      <c r="M116" s="15">
        <f>+'[1]Informe_dane'!M116</f>
        <v>0</v>
      </c>
      <c r="N116" s="15">
        <f>+'[1]Informe_dane'!N116</f>
        <v>0</v>
      </c>
      <c r="O116" s="15">
        <f>+'[1]Informe_dane'!O116</f>
        <v>0</v>
      </c>
      <c r="P116" s="15">
        <f>+'[1]Informe_dane'!P116</f>
        <v>0</v>
      </c>
      <c r="Q116" s="15">
        <f>+'[1]Informe_dane'!Q116</f>
        <v>0</v>
      </c>
      <c r="R116" s="15">
        <f>+'[1]Informe_dane'!R116</f>
        <v>0</v>
      </c>
      <c r="S116" s="15">
        <f>+'[1]Informe_dane'!S116</f>
        <v>0</v>
      </c>
      <c r="T116" s="15">
        <f t="shared" si="63"/>
        <v>1436176.6698599998</v>
      </c>
      <c r="U116" s="15">
        <f>+'[1]Informe_dane'!U116</f>
        <v>995632.67986</v>
      </c>
      <c r="V116" s="15">
        <f>+'[1]Informe_dane'!V116</f>
        <v>408005.44</v>
      </c>
      <c r="W116" s="15">
        <f>+'[1]Informe_dane'!W116</f>
        <v>3338.552</v>
      </c>
      <c r="X116" s="15">
        <f>+'[1]Informe_dane'!X116</f>
        <v>0</v>
      </c>
      <c r="Y116" s="15">
        <f>+'[1]Informe_dane'!Y116</f>
        <v>20000</v>
      </c>
      <c r="Z116" s="15">
        <f>+'[1]Informe_dane'!Z116</f>
        <v>0</v>
      </c>
      <c r="AA116" s="15">
        <f>+'[1]Informe_dane'!AA116</f>
        <v>0</v>
      </c>
      <c r="AB116" s="15">
        <f>+'[1]Informe_dane'!AB116</f>
        <v>0</v>
      </c>
      <c r="AC116" s="15">
        <f>+'[1]Informe_dane'!AC116</f>
        <v>0</v>
      </c>
      <c r="AD116" s="15">
        <f>+'[1]Informe_dane'!AD116</f>
        <v>0</v>
      </c>
      <c r="AE116" s="15">
        <f>+'[1]Informe_dane'!AE116</f>
        <v>0</v>
      </c>
      <c r="AF116" s="15">
        <f>+'[1]Informe_dane'!AF116</f>
        <v>0</v>
      </c>
      <c r="AG116" s="15">
        <f t="shared" si="64"/>
        <v>1426976.67186</v>
      </c>
      <c r="AH116" s="15">
        <f>+'[1]Informe_dane'!AH116</f>
        <v>0</v>
      </c>
      <c r="AI116" s="15">
        <f>+'[1]Informe_dane'!AI116</f>
        <v>4200</v>
      </c>
      <c r="AJ116" s="15">
        <f>+'[1]Informe_dane'!AJ116</f>
        <v>132731.864</v>
      </c>
      <c r="AK116" s="15">
        <f>+'[1]Informe_dane'!AK116</f>
        <v>146381.14</v>
      </c>
      <c r="AL116" s="15">
        <f>+'[1]Informe_dane'!AL116</f>
        <v>120002.226</v>
      </c>
      <c r="AM116" s="15">
        <f>+'[1]Informe_dane'!AM116</f>
        <v>0</v>
      </c>
      <c r="AN116" s="15">
        <f>+'[1]Informe_dane'!AN116</f>
        <v>0</v>
      </c>
      <c r="AO116" s="15">
        <f>+'[1]Informe_dane'!AO116</f>
        <v>0</v>
      </c>
      <c r="AP116" s="15">
        <f>+'[1]Informe_dane'!AP116</f>
        <v>0</v>
      </c>
      <c r="AQ116" s="15">
        <f>+'[1]Informe_dane'!AQ116</f>
        <v>0</v>
      </c>
      <c r="AR116" s="15">
        <f>+'[1]Informe_dane'!AR116</f>
        <v>0</v>
      </c>
      <c r="AS116" s="15">
        <f>+'[1]Informe_dane'!AS116</f>
        <v>0</v>
      </c>
      <c r="AT116" s="15">
        <f t="shared" si="65"/>
        <v>403315.23</v>
      </c>
      <c r="AU116" s="15">
        <f>+'[1]Informe_dane'!AU116</f>
        <v>0</v>
      </c>
      <c r="AV116" s="15">
        <f>+'[1]Informe_dane'!AV116</f>
        <v>4200</v>
      </c>
      <c r="AW116" s="15">
        <f>+'[1]Informe_dane'!AW116</f>
        <v>132731.864</v>
      </c>
      <c r="AX116" s="15">
        <f>+'[1]Informe_dane'!AX116</f>
        <v>146381.14</v>
      </c>
      <c r="AY116" s="15">
        <f>+'[1]Informe_dane'!AY116</f>
        <v>120002.226</v>
      </c>
      <c r="AZ116" s="15">
        <f>+'[1]Informe_dane'!AZ116</f>
        <v>0</v>
      </c>
      <c r="BA116" s="15">
        <f>+'[1]Informe_dane'!BA116</f>
        <v>0</v>
      </c>
      <c r="BB116" s="15">
        <f>+'[1]Informe_dane'!BB116</f>
        <v>0</v>
      </c>
      <c r="BC116" s="15">
        <f>+'[1]Informe_dane'!BC116</f>
        <v>0</v>
      </c>
      <c r="BD116" s="15">
        <f>+'[1]Informe_dane'!BD116</f>
        <v>0</v>
      </c>
      <c r="BE116" s="15">
        <f>+'[1]Informe_dane'!BE116</f>
        <v>0</v>
      </c>
      <c r="BF116" s="15">
        <f>+'[1]Informe_dane'!BF116</f>
        <v>0</v>
      </c>
      <c r="BG116" s="15">
        <f t="shared" si="66"/>
        <v>403315.23</v>
      </c>
    </row>
    <row r="117" spans="1:59" ht="22.5">
      <c r="A117" s="17" t="s">
        <v>93</v>
      </c>
      <c r="B117" s="18" t="s">
        <v>20</v>
      </c>
      <c r="C117" s="19" t="s">
        <v>208</v>
      </c>
      <c r="D117" s="17">
        <v>63487385.992</v>
      </c>
      <c r="E117" s="15">
        <f>+'[1]Informe_dane'!E117</f>
        <v>33500000</v>
      </c>
      <c r="F117" s="15">
        <f>+'[1]Informe_dane'!F117</f>
        <v>0</v>
      </c>
      <c r="G117" s="15">
        <f t="shared" si="62"/>
        <v>96987385.992</v>
      </c>
      <c r="H117" s="15">
        <f>+'[1]Informe_dane'!H117</f>
        <v>17873765.49445</v>
      </c>
      <c r="I117" s="15">
        <f>+'[1]Informe_dane'!I117</f>
        <v>19301491.073</v>
      </c>
      <c r="J117" s="15">
        <f>+'[1]Informe_dane'!J117</f>
        <v>15307389.98109</v>
      </c>
      <c r="K117" s="15">
        <f>+'[1]Informe_dane'!K117</f>
        <v>12623118.559290001</v>
      </c>
      <c r="L117" s="15">
        <f>+'[1]Informe_dane'!L117</f>
        <v>11190263.88456</v>
      </c>
      <c r="M117" s="15">
        <f>+'[1]Informe_dane'!M117</f>
        <v>0</v>
      </c>
      <c r="N117" s="15">
        <f>+'[1]Informe_dane'!N117</f>
        <v>0</v>
      </c>
      <c r="O117" s="15">
        <f>+'[1]Informe_dane'!O117</f>
        <v>0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 t="shared" si="63"/>
        <v>76296028.99239</v>
      </c>
      <c r="U117" s="15">
        <f>+'[1]Informe_dane'!U117</f>
        <v>15085606.11633</v>
      </c>
      <c r="V117" s="15">
        <f>+'[1]Informe_dane'!V117</f>
        <v>7595880.434880001</v>
      </c>
      <c r="W117" s="15">
        <f>+'[1]Informe_dane'!W117</f>
        <v>26532282.223</v>
      </c>
      <c r="X117" s="15">
        <f>+'[1]Informe_dane'!X117</f>
        <v>2182550.19008</v>
      </c>
      <c r="Y117" s="15">
        <f>+'[1]Informe_dane'!Y117</f>
        <v>3323783.66392</v>
      </c>
      <c r="Z117" s="15">
        <f>+'[1]Informe_dane'!Z117</f>
        <v>0</v>
      </c>
      <c r="AA117" s="15">
        <f>+'[1]Informe_dane'!AA117</f>
        <v>0</v>
      </c>
      <c r="AB117" s="15">
        <f>+'[1]Informe_dane'!AB117</f>
        <v>0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 t="shared" si="64"/>
        <v>54720102.62821001</v>
      </c>
      <c r="AH117" s="15">
        <f>+'[1]Informe_dane'!AH117</f>
        <v>586031.1</v>
      </c>
      <c r="AI117" s="15">
        <f>+'[1]Informe_dane'!AI117</f>
        <v>6176791.19079</v>
      </c>
      <c r="AJ117" s="15">
        <f>+'[1]Informe_dane'!AJ117</f>
        <v>7572853.051390001</v>
      </c>
      <c r="AK117" s="15">
        <f>+'[1]Informe_dane'!AK117</f>
        <v>6916178.48279</v>
      </c>
      <c r="AL117" s="15">
        <f>+'[1]Informe_dane'!AL117</f>
        <v>7157509.25179</v>
      </c>
      <c r="AM117" s="15">
        <f>+'[1]Informe_dane'!AM117</f>
        <v>0</v>
      </c>
      <c r="AN117" s="15">
        <f>+'[1]Informe_dane'!AN117</f>
        <v>0</v>
      </c>
      <c r="AO117" s="15">
        <f>+'[1]Informe_dane'!AO117</f>
        <v>0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 t="shared" si="65"/>
        <v>28409363.07676</v>
      </c>
      <c r="AU117" s="15">
        <f>+'[1]Informe_dane'!AU117</f>
        <v>586031.1</v>
      </c>
      <c r="AV117" s="15">
        <f>+'[1]Informe_dane'!AV117</f>
        <v>6176762.62079</v>
      </c>
      <c r="AW117" s="15">
        <f>+'[1]Informe_dane'!AW117</f>
        <v>7572592.99339</v>
      </c>
      <c r="AX117" s="15">
        <f>+'[1]Informe_dane'!AX117</f>
        <v>6916467.11079</v>
      </c>
      <c r="AY117" s="15">
        <f>+'[1]Informe_dane'!AY117</f>
        <v>7157509.25179</v>
      </c>
      <c r="AZ117" s="15">
        <f>+'[1]Informe_dane'!AZ117</f>
        <v>0</v>
      </c>
      <c r="BA117" s="15">
        <f>+'[1]Informe_dane'!BA117</f>
        <v>0</v>
      </c>
      <c r="BB117" s="15">
        <f>+'[1]Informe_dane'!BB117</f>
        <v>0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 t="shared" si="66"/>
        <v>28409363.07676</v>
      </c>
    </row>
    <row r="118" spans="1:59" ht="33.75">
      <c r="A118" s="17" t="s">
        <v>209</v>
      </c>
      <c r="B118" s="18">
        <v>11</v>
      </c>
      <c r="C118" s="19" t="s">
        <v>210</v>
      </c>
      <c r="D118" s="17">
        <v>1800000</v>
      </c>
      <c r="E118" s="15">
        <f>+'[1]Informe_dane'!E118</f>
        <v>0</v>
      </c>
      <c r="F118" s="15">
        <f>+'[1]Informe_dane'!F118</f>
        <v>0</v>
      </c>
      <c r="G118" s="15">
        <f t="shared" si="62"/>
        <v>1800000</v>
      </c>
      <c r="H118" s="15">
        <f>+'[1]Informe_dane'!H118</f>
        <v>1680349.415</v>
      </c>
      <c r="I118" s="15">
        <f>+'[1]Informe_dane'!I118</f>
        <v>-73159.423</v>
      </c>
      <c r="J118" s="15">
        <f>+'[1]Informe_dane'!J118</f>
        <v>0</v>
      </c>
      <c r="K118" s="15">
        <f>+'[1]Informe_dane'!K118</f>
        <v>111739.5155</v>
      </c>
      <c r="L118" s="15">
        <f>+'[1]Informe_dane'!L118</f>
        <v>16259.12083</v>
      </c>
      <c r="M118" s="15">
        <f>+'[1]Informe_dane'!M118</f>
        <v>0</v>
      </c>
      <c r="N118" s="15">
        <f>+'[1]Informe_dane'!N118</f>
        <v>0</v>
      </c>
      <c r="O118" s="15">
        <f>+'[1]Informe_dane'!O118</f>
        <v>0</v>
      </c>
      <c r="P118" s="15">
        <f>+'[1]Informe_dane'!P118</f>
        <v>0</v>
      </c>
      <c r="Q118" s="15">
        <f>+'[1]Informe_dane'!Q118</f>
        <v>0</v>
      </c>
      <c r="R118" s="15">
        <f>+'[1]Informe_dane'!R118</f>
        <v>0</v>
      </c>
      <c r="S118" s="15">
        <f>+'[1]Informe_dane'!S118</f>
        <v>0</v>
      </c>
      <c r="T118" s="15">
        <f t="shared" si="63"/>
        <v>1735188.62833</v>
      </c>
      <c r="U118" s="15">
        <f>+'[1]Informe_dane'!U118</f>
        <v>939085.34</v>
      </c>
      <c r="V118" s="15">
        <f>+'[1]Informe_dane'!V118</f>
        <v>660957.985</v>
      </c>
      <c r="W118" s="15">
        <f>+'[1]Informe_dane'!W118</f>
        <v>4800</v>
      </c>
      <c r="X118" s="15">
        <f>+'[1]Informe_dane'!X118</f>
        <v>44161.7825</v>
      </c>
      <c r="Y118" s="15">
        <f>+'[1]Informe_dane'!Y118</f>
        <v>34233.82083</v>
      </c>
      <c r="Z118" s="15">
        <f>+'[1]Informe_dane'!Z118</f>
        <v>0</v>
      </c>
      <c r="AA118" s="15">
        <f>+'[1]Informe_dane'!AA118</f>
        <v>0</v>
      </c>
      <c r="AB118" s="15">
        <f>+'[1]Informe_dane'!AB118</f>
        <v>0</v>
      </c>
      <c r="AC118" s="15">
        <f>+'[1]Informe_dane'!AC118</f>
        <v>0</v>
      </c>
      <c r="AD118" s="15">
        <f>+'[1]Informe_dane'!AD118</f>
        <v>0</v>
      </c>
      <c r="AE118" s="15">
        <f>+'[1]Informe_dane'!AE118</f>
        <v>0</v>
      </c>
      <c r="AF118" s="15">
        <f>+'[1]Informe_dane'!AF118</f>
        <v>0</v>
      </c>
      <c r="AG118" s="15">
        <f t="shared" si="64"/>
        <v>1683238.92833</v>
      </c>
      <c r="AH118" s="15">
        <f>+'[1]Informe_dane'!AH118</f>
        <v>0</v>
      </c>
      <c r="AI118" s="15">
        <f>+'[1]Informe_dane'!AI118</f>
        <v>35867.6</v>
      </c>
      <c r="AJ118" s="15">
        <f>+'[1]Informe_dane'!AJ118</f>
        <v>144337.55</v>
      </c>
      <c r="AK118" s="15">
        <f>+'[1]Informe_dane'!AK118</f>
        <v>165946.95</v>
      </c>
      <c r="AL118" s="15">
        <f>+'[1]Informe_dane'!AL118</f>
        <v>128595.457</v>
      </c>
      <c r="AM118" s="15">
        <f>+'[1]Informe_dane'!AM118</f>
        <v>0</v>
      </c>
      <c r="AN118" s="15">
        <f>+'[1]Informe_dane'!AN118</f>
        <v>0</v>
      </c>
      <c r="AO118" s="15">
        <f>+'[1]Informe_dane'!AO118</f>
        <v>0</v>
      </c>
      <c r="AP118" s="15">
        <f>+'[1]Informe_dane'!AP118</f>
        <v>0</v>
      </c>
      <c r="AQ118" s="15">
        <f>+'[1]Informe_dane'!AQ118</f>
        <v>0</v>
      </c>
      <c r="AR118" s="15">
        <f>+'[1]Informe_dane'!AR118</f>
        <v>0</v>
      </c>
      <c r="AS118" s="15">
        <f>+'[1]Informe_dane'!AS118</f>
        <v>0</v>
      </c>
      <c r="AT118" s="15">
        <f t="shared" si="65"/>
        <v>474747.557</v>
      </c>
      <c r="AU118" s="15">
        <f>+'[1]Informe_dane'!AU118</f>
        <v>0</v>
      </c>
      <c r="AV118" s="15">
        <f>+'[1]Informe_dane'!AV118</f>
        <v>35867.6</v>
      </c>
      <c r="AW118" s="15">
        <f>+'[1]Informe_dane'!AW118</f>
        <v>144337.55</v>
      </c>
      <c r="AX118" s="15">
        <f>+'[1]Informe_dane'!AX118</f>
        <v>165946.95</v>
      </c>
      <c r="AY118" s="15">
        <f>+'[1]Informe_dane'!AY118</f>
        <v>128595.457</v>
      </c>
      <c r="AZ118" s="15">
        <f>+'[1]Informe_dane'!AZ118</f>
        <v>0</v>
      </c>
      <c r="BA118" s="15">
        <f>+'[1]Informe_dane'!BA118</f>
        <v>0</v>
      </c>
      <c r="BB118" s="15">
        <f>+'[1]Informe_dane'!BB118</f>
        <v>0</v>
      </c>
      <c r="BC118" s="15">
        <f>+'[1]Informe_dane'!BC118</f>
        <v>0</v>
      </c>
      <c r="BD118" s="15">
        <f>+'[1]Informe_dane'!BD118</f>
        <v>0</v>
      </c>
      <c r="BE118" s="15">
        <f>+'[1]Informe_dane'!BE118</f>
        <v>0</v>
      </c>
      <c r="BF118" s="15">
        <f>+'[1]Informe_dane'!BF118</f>
        <v>0</v>
      </c>
      <c r="BG118" s="15">
        <f t="shared" si="66"/>
        <v>474747.557</v>
      </c>
    </row>
    <row r="119" spans="1:59" ht="33.75">
      <c r="A119" s="17" t="s">
        <v>211</v>
      </c>
      <c r="B119" s="18">
        <v>11</v>
      </c>
      <c r="C119" s="19" t="s">
        <v>212</v>
      </c>
      <c r="D119" s="17">
        <v>1896347.878</v>
      </c>
      <c r="E119" s="15">
        <f>+'[1]Informe_dane'!E119</f>
        <v>0</v>
      </c>
      <c r="F119" s="15">
        <f>+'[1]Informe_dane'!F119</f>
        <v>0</v>
      </c>
      <c r="G119" s="15">
        <f t="shared" si="62"/>
        <v>1896347.878</v>
      </c>
      <c r="H119" s="15">
        <f>+'[1]Informe_dane'!H119</f>
        <v>1022726.707</v>
      </c>
      <c r="I119" s="15">
        <f>+'[1]Informe_dane'!I119</f>
        <v>436223.4498</v>
      </c>
      <c r="J119" s="15">
        <f>+'[1]Informe_dane'!J119</f>
        <v>64079.147</v>
      </c>
      <c r="K119" s="15">
        <f>+'[1]Informe_dane'!K119</f>
        <v>135971.123</v>
      </c>
      <c r="L119" s="15">
        <f>+'[1]Informe_dane'!L119</f>
        <v>-1450</v>
      </c>
      <c r="M119" s="15">
        <f>+'[1]Informe_dane'!M119</f>
        <v>0</v>
      </c>
      <c r="N119" s="15">
        <f>+'[1]Informe_dane'!N119</f>
        <v>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t="shared" si="63"/>
        <v>1657550.4267999998</v>
      </c>
      <c r="U119" s="15">
        <f>+'[1]Informe_dane'!U119</f>
        <v>551563.837</v>
      </c>
      <c r="V119" s="15">
        <f>+'[1]Informe_dane'!V119</f>
        <v>737386.574</v>
      </c>
      <c r="W119" s="15">
        <f>+'[1]Informe_dane'!W119</f>
        <v>226809.37156</v>
      </c>
      <c r="X119" s="15">
        <f>+'[1]Informe_dane'!X119</f>
        <v>66371.123</v>
      </c>
      <c r="Y119" s="15">
        <f>+'[1]Informe_dane'!Y119</f>
        <v>68150</v>
      </c>
      <c r="Z119" s="15">
        <f>+'[1]Informe_dane'!Z119</f>
        <v>0</v>
      </c>
      <c r="AA119" s="15">
        <f>+'[1]Informe_dane'!AA119</f>
        <v>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t="shared" si="64"/>
        <v>1650280.90556</v>
      </c>
      <c r="AH119" s="15">
        <f>+'[1]Informe_dane'!AH119</f>
        <v>0</v>
      </c>
      <c r="AI119" s="15">
        <f>+'[1]Informe_dane'!AI119</f>
        <v>13770</v>
      </c>
      <c r="AJ119" s="15">
        <f>+'[1]Informe_dane'!AJ119</f>
        <v>114548.27</v>
      </c>
      <c r="AK119" s="15">
        <f>+'[1]Informe_dane'!AK119</f>
        <v>179087.158</v>
      </c>
      <c r="AL119" s="15">
        <f>+'[1]Informe_dane'!AL119</f>
        <v>128900.004</v>
      </c>
      <c r="AM119" s="15">
        <f>+'[1]Informe_dane'!AM119</f>
        <v>0</v>
      </c>
      <c r="AN119" s="15">
        <f>+'[1]Informe_dane'!AN119</f>
        <v>0</v>
      </c>
      <c r="AO119" s="15">
        <f>+'[1]Informe_dane'!AO119</f>
        <v>0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t="shared" si="65"/>
        <v>436305.43200000003</v>
      </c>
      <c r="AU119" s="15">
        <f>+'[1]Informe_dane'!AU119</f>
        <v>0</v>
      </c>
      <c r="AV119" s="15">
        <f>+'[1]Informe_dane'!AV119</f>
        <v>13770</v>
      </c>
      <c r="AW119" s="15">
        <f>+'[1]Informe_dane'!AW119</f>
        <v>114548.27</v>
      </c>
      <c r="AX119" s="15">
        <f>+'[1]Informe_dane'!AX119</f>
        <v>179087.158</v>
      </c>
      <c r="AY119" s="15">
        <f>+'[1]Informe_dane'!AY119</f>
        <v>128900.004</v>
      </c>
      <c r="AZ119" s="15">
        <f>+'[1]Informe_dane'!AZ119</f>
        <v>0</v>
      </c>
      <c r="BA119" s="15">
        <f>+'[1]Informe_dane'!BA119</f>
        <v>0</v>
      </c>
      <c r="BB119" s="15">
        <f>+'[1]Informe_dane'!BB119</f>
        <v>0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t="shared" si="66"/>
        <v>436305.43200000003</v>
      </c>
    </row>
    <row r="120" spans="1:59" ht="16.5" customHeight="1">
      <c r="A120" s="17" t="s">
        <v>231</v>
      </c>
      <c r="B120" s="18" t="s">
        <v>20</v>
      </c>
      <c r="C120" s="19" t="s">
        <v>232</v>
      </c>
      <c r="D120" s="17">
        <v>66500000</v>
      </c>
      <c r="E120" s="15">
        <f>+'[1]Informe_dane'!E120</f>
        <v>0</v>
      </c>
      <c r="F120" s="15">
        <f>+'[1]Informe_dane'!F120</f>
        <v>33500000</v>
      </c>
      <c r="G120" s="15">
        <f t="shared" si="62"/>
        <v>33000000</v>
      </c>
      <c r="H120" s="15">
        <f>+'[1]Informe_dane'!H120</f>
        <v>21199880.72622</v>
      </c>
      <c r="I120" s="15">
        <f>+'[1]Informe_dane'!I120</f>
        <v>34421081.984</v>
      </c>
      <c r="J120" s="15">
        <f>+'[1]Informe_dane'!J120</f>
        <v>-32864937.639</v>
      </c>
      <c r="K120" s="15">
        <f>+'[1]Informe_dane'!K120</f>
        <v>291759.90724000003</v>
      </c>
      <c r="L120" s="15">
        <f>+'[1]Informe_dane'!L120</f>
        <v>770825.951</v>
      </c>
      <c r="M120" s="15">
        <f>+'[1]Informe_dane'!M120</f>
        <v>0</v>
      </c>
      <c r="N120" s="15">
        <f>+'[1]Informe_dane'!N120</f>
        <v>0</v>
      </c>
      <c r="O120" s="15">
        <f>+'[1]Informe_dane'!O120</f>
        <v>0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3"/>
        <v>23818610.929459997</v>
      </c>
      <c r="U120" s="15">
        <f>+'[1]Informe_dane'!U120</f>
        <v>19621719.41936</v>
      </c>
      <c r="V120" s="15">
        <f>+'[1]Informe_dane'!V120</f>
        <v>1487647.37386</v>
      </c>
      <c r="W120" s="15">
        <f>+'[1]Informe_dane'!W120</f>
        <v>1178524.761</v>
      </c>
      <c r="X120" s="15">
        <f>+'[1]Informe_dane'!X120</f>
        <v>427902.80924000003</v>
      </c>
      <c r="Y120" s="15">
        <f>+'[1]Informe_dane'!Y120</f>
        <v>609078.794</v>
      </c>
      <c r="Z120" s="15">
        <f>+'[1]Informe_dane'!Z120</f>
        <v>0</v>
      </c>
      <c r="AA120" s="15">
        <f>+'[1]Informe_dane'!AA120</f>
        <v>0</v>
      </c>
      <c r="AB120" s="15">
        <f>+'[1]Informe_dane'!AB120</f>
        <v>0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64"/>
        <v>23324873.15746</v>
      </c>
      <c r="AH120" s="15">
        <f>+'[1]Informe_dane'!AH120</f>
        <v>1604623</v>
      </c>
      <c r="AI120" s="15">
        <f>+'[1]Informe_dane'!AI120</f>
        <v>3491915.216</v>
      </c>
      <c r="AJ120" s="15">
        <f>+'[1]Informe_dane'!AJ120</f>
        <v>5307013.737</v>
      </c>
      <c r="AK120" s="15">
        <f>+'[1]Informe_dane'!AK120</f>
        <v>4017271.5609</v>
      </c>
      <c r="AL120" s="15">
        <f>+'[1]Informe_dane'!AL120</f>
        <v>1820037.08376</v>
      </c>
      <c r="AM120" s="15">
        <f>+'[1]Informe_dane'!AM120</f>
        <v>0</v>
      </c>
      <c r="AN120" s="15">
        <f>+'[1]Informe_dane'!AN120</f>
        <v>0</v>
      </c>
      <c r="AO120" s="15">
        <f>+'[1]Informe_dane'!AO120</f>
        <v>0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65"/>
        <v>16240860.597660001</v>
      </c>
      <c r="AU120" s="15">
        <f>+'[1]Informe_dane'!AU120</f>
        <v>1604623</v>
      </c>
      <c r="AV120" s="15">
        <f>+'[1]Informe_dane'!AV120</f>
        <v>3491915.216</v>
      </c>
      <c r="AW120" s="15">
        <f>+'[1]Informe_dane'!AW120</f>
        <v>5303341.26</v>
      </c>
      <c r="AX120" s="15">
        <f>+'[1]Informe_dane'!AX120</f>
        <v>4020944.0379</v>
      </c>
      <c r="AY120" s="15">
        <f>+'[1]Informe_dane'!AY120</f>
        <v>1818018.46076</v>
      </c>
      <c r="AZ120" s="15">
        <f>+'[1]Informe_dane'!AZ120</f>
        <v>0</v>
      </c>
      <c r="BA120" s="15">
        <f>+'[1]Informe_dane'!BA120</f>
        <v>0</v>
      </c>
      <c r="BB120" s="15">
        <f>+'[1]Informe_dane'!BB120</f>
        <v>0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66"/>
        <v>16238841.97466</v>
      </c>
    </row>
    <row r="121" spans="1:59" ht="22.5">
      <c r="A121" s="17" t="s">
        <v>277</v>
      </c>
      <c r="B121" s="18">
        <v>11</v>
      </c>
      <c r="C121" s="19" t="s">
        <v>278</v>
      </c>
      <c r="D121" s="17">
        <v>1325703.15</v>
      </c>
      <c r="E121" s="15">
        <f>+'[1]Informe_dane'!E121</f>
        <v>0</v>
      </c>
      <c r="F121" s="15">
        <f>+'[1]Informe_dane'!F121</f>
        <v>0</v>
      </c>
      <c r="G121" s="15">
        <f t="shared" si="62"/>
        <v>1325703.15</v>
      </c>
      <c r="H121" s="15">
        <f>+'[1]Informe_dane'!H121</f>
        <v>1196307.81</v>
      </c>
      <c r="I121" s="15">
        <f>+'[1]Informe_dane'!I121</f>
        <v>36487.397189999996</v>
      </c>
      <c r="J121" s="15">
        <f>+'[1]Informe_dane'!J121</f>
        <v>59379.99981</v>
      </c>
      <c r="K121" s="15">
        <f>+'[1]Informe_dane'!K121</f>
        <v>-39976.632659999996</v>
      </c>
      <c r="L121" s="15">
        <f>+'[1]Informe_dane'!L121</f>
        <v>-40993.328</v>
      </c>
      <c r="M121" s="15">
        <f>+'[1]Informe_dane'!M121</f>
        <v>0</v>
      </c>
      <c r="N121" s="15">
        <f>+'[1]Informe_dane'!N121</f>
        <v>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3"/>
        <v>1211205.24634</v>
      </c>
      <c r="U121" s="15">
        <f>+'[1]Informe_dane'!U121</f>
        <v>536424.878</v>
      </c>
      <c r="V121" s="15">
        <f>+'[1]Informe_dane'!V121</f>
        <v>537884.081</v>
      </c>
      <c r="W121" s="15">
        <f>+'[1]Informe_dane'!W121</f>
        <v>38051.639</v>
      </c>
      <c r="X121" s="15">
        <f>+'[1]Informe_dane'!X121</f>
        <v>128980</v>
      </c>
      <c r="Y121" s="15">
        <f>+'[1]Informe_dane'!Y121</f>
        <v>-36015.685</v>
      </c>
      <c r="Z121" s="15">
        <f>+'[1]Informe_dane'!Z121</f>
        <v>0</v>
      </c>
      <c r="AA121" s="15">
        <f>+'[1]Informe_dane'!AA121</f>
        <v>0</v>
      </c>
      <c r="AB121" s="15">
        <f>+'[1]Informe_dane'!AB121</f>
        <v>0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64"/>
        <v>1205324.913</v>
      </c>
      <c r="AH121" s="15">
        <f>+'[1]Informe_dane'!AH121</f>
        <v>4736.289</v>
      </c>
      <c r="AI121" s="15">
        <f>+'[1]Informe_dane'!AI121</f>
        <v>32110.959</v>
      </c>
      <c r="AJ121" s="15">
        <f>+'[1]Informe_dane'!AJ121</f>
        <v>97475.349</v>
      </c>
      <c r="AK121" s="15">
        <f>+'[1]Informe_dane'!AK121</f>
        <v>98608.42</v>
      </c>
      <c r="AL121" s="15">
        <f>+'[1]Informe_dane'!AL121</f>
        <v>111708.725</v>
      </c>
      <c r="AM121" s="15">
        <f>+'[1]Informe_dane'!AM121</f>
        <v>0</v>
      </c>
      <c r="AN121" s="15">
        <f>+'[1]Informe_dane'!AN121</f>
        <v>0</v>
      </c>
      <c r="AO121" s="15">
        <f>+'[1]Informe_dane'!AO121</f>
        <v>0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65"/>
        <v>344639.74199999997</v>
      </c>
      <c r="AU121" s="15">
        <f>+'[1]Informe_dane'!AU121</f>
        <v>4736.289</v>
      </c>
      <c r="AV121" s="15">
        <f>+'[1]Informe_dane'!AV121</f>
        <v>32110.959</v>
      </c>
      <c r="AW121" s="15">
        <f>+'[1]Informe_dane'!AW121</f>
        <v>97475.349</v>
      </c>
      <c r="AX121" s="15">
        <f>+'[1]Informe_dane'!AX121</f>
        <v>98608.42</v>
      </c>
      <c r="AY121" s="15">
        <f>+'[1]Informe_dane'!AY121</f>
        <v>111708.725</v>
      </c>
      <c r="AZ121" s="15">
        <f>+'[1]Informe_dane'!AZ121</f>
        <v>0</v>
      </c>
      <c r="BA121" s="15">
        <f>+'[1]Informe_dane'!BA121</f>
        <v>0</v>
      </c>
      <c r="BB121" s="15">
        <f>+'[1]Informe_dane'!BB121</f>
        <v>0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66"/>
        <v>344639.74199999997</v>
      </c>
    </row>
    <row r="122" spans="1:59" s="11" customFormat="1" ht="33.75">
      <c r="A122" s="17" t="s">
        <v>94</v>
      </c>
      <c r="B122" s="18" t="s">
        <v>20</v>
      </c>
      <c r="C122" s="19" t="s">
        <v>213</v>
      </c>
      <c r="D122" s="17">
        <v>13000000</v>
      </c>
      <c r="E122" s="15">
        <f>+'[1]Informe_dane'!E122</f>
        <v>0</v>
      </c>
      <c r="F122" s="15">
        <f>+'[1]Informe_dane'!F122</f>
        <v>0</v>
      </c>
      <c r="G122" s="15">
        <f t="shared" si="62"/>
        <v>13000000</v>
      </c>
      <c r="H122" s="15">
        <f>+'[1]Informe_dane'!H122</f>
        <v>4731175.260989999</v>
      </c>
      <c r="I122" s="15">
        <f>+'[1]Informe_dane'!I122</f>
        <v>3981873.09667</v>
      </c>
      <c r="J122" s="15">
        <f>+'[1]Informe_dane'!J122</f>
        <v>2553894.585</v>
      </c>
      <c r="K122" s="15">
        <f>+'[1]Informe_dane'!K122</f>
        <v>601855.358</v>
      </c>
      <c r="L122" s="15">
        <f>+'[1]Informe_dane'!L122</f>
        <v>-55164.66633</v>
      </c>
      <c r="M122" s="15">
        <f>+'[1]Informe_dane'!M122</f>
        <v>0</v>
      </c>
      <c r="N122" s="15">
        <f>+'[1]Informe_dane'!N122</f>
        <v>0</v>
      </c>
      <c r="O122" s="15">
        <f>+'[1]Informe_dane'!O122</f>
        <v>0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3"/>
        <v>11813633.634329999</v>
      </c>
      <c r="U122" s="15">
        <f>+'[1]Informe_dane'!U122</f>
        <v>2491869.36099</v>
      </c>
      <c r="V122" s="15">
        <f>+'[1]Informe_dane'!V122</f>
        <v>1975198.4722</v>
      </c>
      <c r="W122" s="15">
        <f>+'[1]Informe_dane'!W122</f>
        <v>764002.711</v>
      </c>
      <c r="X122" s="15">
        <f>+'[1]Informe_dane'!X122</f>
        <v>3113479.265</v>
      </c>
      <c r="Y122" s="15">
        <f>+'[1]Informe_dane'!Y122</f>
        <v>98862.70467</v>
      </c>
      <c r="Z122" s="15">
        <f>+'[1]Informe_dane'!Z122</f>
        <v>0</v>
      </c>
      <c r="AA122" s="15">
        <f>+'[1]Informe_dane'!AA122</f>
        <v>0</v>
      </c>
      <c r="AB122" s="15">
        <f>+'[1]Informe_dane'!AB122</f>
        <v>0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64"/>
        <v>8443412.51386</v>
      </c>
      <c r="AH122" s="15">
        <f>+'[1]Informe_dane'!AH122</f>
        <v>0</v>
      </c>
      <c r="AI122" s="15">
        <f>+'[1]Informe_dane'!AI122</f>
        <v>250638.66584</v>
      </c>
      <c r="AJ122" s="15">
        <f>+'[1]Informe_dane'!AJ122</f>
        <v>419846.06584</v>
      </c>
      <c r="AK122" s="15">
        <f>+'[1]Informe_dane'!AK122</f>
        <v>447876.08574</v>
      </c>
      <c r="AL122" s="15">
        <f>+'[1]Informe_dane'!AL122</f>
        <v>915819.43824</v>
      </c>
      <c r="AM122" s="15">
        <f>+'[1]Informe_dane'!AM122</f>
        <v>0</v>
      </c>
      <c r="AN122" s="15">
        <f>+'[1]Informe_dane'!AN122</f>
        <v>0</v>
      </c>
      <c r="AO122" s="15">
        <f>+'[1]Informe_dane'!AO122</f>
        <v>0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65"/>
        <v>2034180.25566</v>
      </c>
      <c r="AU122" s="15">
        <f>+'[1]Informe_dane'!AU122</f>
        <v>0</v>
      </c>
      <c r="AV122" s="15">
        <f>+'[1]Informe_dane'!AV122</f>
        <v>250638.66584</v>
      </c>
      <c r="AW122" s="15">
        <f>+'[1]Informe_dane'!AW122</f>
        <v>419846.06584</v>
      </c>
      <c r="AX122" s="15">
        <f>+'[1]Informe_dane'!AX122</f>
        <v>447876.08574</v>
      </c>
      <c r="AY122" s="15">
        <f>+'[1]Informe_dane'!AY122</f>
        <v>915819.43824</v>
      </c>
      <c r="AZ122" s="15">
        <f>+'[1]Informe_dane'!AZ122</f>
        <v>0</v>
      </c>
      <c r="BA122" s="15">
        <f>+'[1]Informe_dane'!BA122</f>
        <v>0</v>
      </c>
      <c r="BB122" s="15">
        <f>+'[1]Informe_dane'!BB122</f>
        <v>0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66"/>
        <v>2034180.25566</v>
      </c>
    </row>
    <row r="123" spans="1:59" s="11" customFormat="1" ht="22.5" customHeight="1">
      <c r="A123" s="17" t="s">
        <v>214</v>
      </c>
      <c r="B123" s="18">
        <v>11</v>
      </c>
      <c r="C123" s="19" t="s">
        <v>215</v>
      </c>
      <c r="D123" s="17">
        <v>5340000</v>
      </c>
      <c r="E123" s="15">
        <f>+'[1]Informe_dane'!E123</f>
        <v>0</v>
      </c>
      <c r="F123" s="15">
        <f>+'[1]Informe_dane'!F123</f>
        <v>0</v>
      </c>
      <c r="G123" s="15">
        <f t="shared" si="62"/>
        <v>5340000</v>
      </c>
      <c r="H123" s="15">
        <f>+'[1]Informe_dane'!H123</f>
        <v>4109488.62133</v>
      </c>
      <c r="I123" s="15">
        <f>+'[1]Informe_dane'!I123</f>
        <v>287143.007</v>
      </c>
      <c r="J123" s="15">
        <f>+'[1]Informe_dane'!J123</f>
        <v>348178.727</v>
      </c>
      <c r="K123" s="15">
        <f>+'[1]Informe_dane'!K123</f>
        <v>34609.401</v>
      </c>
      <c r="L123" s="15">
        <f>+'[1]Informe_dane'!L123</f>
        <v>35074.684</v>
      </c>
      <c r="M123" s="15">
        <f>+'[1]Informe_dane'!M123</f>
        <v>0</v>
      </c>
      <c r="N123" s="15">
        <f>+'[1]Informe_dane'!N123</f>
        <v>0</v>
      </c>
      <c r="O123" s="15">
        <f>+'[1]Informe_dane'!O123</f>
        <v>0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3"/>
        <v>4814494.44033</v>
      </c>
      <c r="U123" s="15">
        <f>+'[1]Informe_dane'!U123</f>
        <v>3779734.19133</v>
      </c>
      <c r="V123" s="15">
        <f>+'[1]Informe_dane'!V123</f>
        <v>136771.323</v>
      </c>
      <c r="W123" s="15">
        <f>+'[1]Informe_dane'!W123</f>
        <v>530582.955</v>
      </c>
      <c r="X123" s="15">
        <f>+'[1]Informe_dane'!X123</f>
        <v>194994.312</v>
      </c>
      <c r="Y123" s="15">
        <f>+'[1]Informe_dane'!Y123</f>
        <v>62249.559</v>
      </c>
      <c r="Z123" s="15">
        <f>+'[1]Informe_dane'!Z123</f>
        <v>0</v>
      </c>
      <c r="AA123" s="15">
        <f>+'[1]Informe_dane'!AA123</f>
        <v>0</v>
      </c>
      <c r="AB123" s="15">
        <f>+'[1]Informe_dane'!AB123</f>
        <v>0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64"/>
        <v>4704332.34033</v>
      </c>
      <c r="AH123" s="15">
        <f>+'[1]Informe_dane'!AH123</f>
        <v>8094.047</v>
      </c>
      <c r="AI123" s="15">
        <f>+'[1]Informe_dane'!AI123</f>
        <v>229746.824</v>
      </c>
      <c r="AJ123" s="15">
        <f>+'[1]Informe_dane'!AJ123</f>
        <v>425616.788</v>
      </c>
      <c r="AK123" s="15">
        <f>+'[1]Informe_dane'!AK123</f>
        <v>470688.65008</v>
      </c>
      <c r="AL123" s="15">
        <f>+'[1]Informe_dane'!AL123</f>
        <v>432457.808</v>
      </c>
      <c r="AM123" s="15">
        <f>+'[1]Informe_dane'!AM123</f>
        <v>0</v>
      </c>
      <c r="AN123" s="15">
        <f>+'[1]Informe_dane'!AN123</f>
        <v>0</v>
      </c>
      <c r="AO123" s="15">
        <f>+'[1]Informe_dane'!AO123</f>
        <v>0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65"/>
        <v>1566604.11708</v>
      </c>
      <c r="AU123" s="15">
        <f>+'[1]Informe_dane'!AU123</f>
        <v>8094.047</v>
      </c>
      <c r="AV123" s="15">
        <f>+'[1]Informe_dane'!AV123</f>
        <v>229746.824</v>
      </c>
      <c r="AW123" s="15">
        <f>+'[1]Informe_dane'!AW123</f>
        <v>425616.788</v>
      </c>
      <c r="AX123" s="15">
        <f>+'[1]Informe_dane'!AX123</f>
        <v>470688.65008</v>
      </c>
      <c r="AY123" s="15">
        <f>+'[1]Informe_dane'!AY123</f>
        <v>432457.808</v>
      </c>
      <c r="AZ123" s="15">
        <f>+'[1]Informe_dane'!AZ123</f>
        <v>0</v>
      </c>
      <c r="BA123" s="15">
        <f>+'[1]Informe_dane'!BA123</f>
        <v>0</v>
      </c>
      <c r="BB123" s="15">
        <f>+'[1]Informe_dane'!BB123</f>
        <v>0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66"/>
        <v>1566604.11708</v>
      </c>
    </row>
    <row r="124" spans="1:59" ht="22.5">
      <c r="A124" s="17" t="s">
        <v>216</v>
      </c>
      <c r="B124" s="18">
        <v>11</v>
      </c>
      <c r="C124" s="19" t="s">
        <v>279</v>
      </c>
      <c r="D124" s="17">
        <v>800000</v>
      </c>
      <c r="E124" s="15">
        <f>+'[1]Informe_dane'!E124</f>
        <v>0</v>
      </c>
      <c r="F124" s="15">
        <f>+'[1]Informe_dane'!F124</f>
        <v>0</v>
      </c>
      <c r="G124" s="15">
        <f t="shared" si="62"/>
        <v>800000</v>
      </c>
      <c r="H124" s="15">
        <f>+'[1]Informe_dane'!H124</f>
        <v>118667.453</v>
      </c>
      <c r="I124" s="15">
        <f>+'[1]Informe_dane'!I124</f>
        <v>306581.658</v>
      </c>
      <c r="J124" s="15">
        <f>+'[1]Informe_dane'!J124</f>
        <v>99830.629</v>
      </c>
      <c r="K124" s="15">
        <f>+'[1]Informe_dane'!K124</f>
        <v>26235</v>
      </c>
      <c r="L124" s="15">
        <f>+'[1]Informe_dane'!L124</f>
        <v>500</v>
      </c>
      <c r="M124" s="15">
        <f>+'[1]Informe_dane'!M124</f>
        <v>0</v>
      </c>
      <c r="N124" s="15">
        <f>+'[1]Informe_dane'!N124</f>
        <v>0</v>
      </c>
      <c r="O124" s="15">
        <f>+'[1]Informe_dane'!O124</f>
        <v>0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3"/>
        <v>551814.74</v>
      </c>
      <c r="U124" s="15">
        <f>+'[1]Informe_dane'!U124</f>
        <v>93067.453</v>
      </c>
      <c r="V124" s="15">
        <f>+'[1]Informe_dane'!V124</f>
        <v>2747.775</v>
      </c>
      <c r="W124" s="15">
        <f>+'[1]Informe_dane'!W124</f>
        <v>37271.317</v>
      </c>
      <c r="X124" s="15">
        <f>+'[1]Informe_dane'!X124</f>
        <v>45812.6</v>
      </c>
      <c r="Y124" s="15">
        <f>+'[1]Informe_dane'!Y124</f>
        <v>71464.899</v>
      </c>
      <c r="Z124" s="15">
        <f>+'[1]Informe_dane'!Z124</f>
        <v>0</v>
      </c>
      <c r="AA124" s="15">
        <f>+'[1]Informe_dane'!AA124</f>
        <v>0</v>
      </c>
      <c r="AB124" s="15">
        <f>+'[1]Informe_dane'!AB124</f>
        <v>0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64"/>
        <v>250364.044</v>
      </c>
      <c r="AH124" s="15">
        <f>+'[1]Informe_dane'!AH124</f>
        <v>0</v>
      </c>
      <c r="AI124" s="15">
        <f>+'[1]Informe_dane'!AI124</f>
        <v>10969.75</v>
      </c>
      <c r="AJ124" s="15">
        <f>+'[1]Informe_dane'!AJ124</f>
        <v>9893.292</v>
      </c>
      <c r="AK124" s="15">
        <f>+'[1]Informe_dane'!AK124</f>
        <v>8875.975</v>
      </c>
      <c r="AL124" s="15">
        <f>+'[1]Informe_dane'!AL124</f>
        <v>8221.975</v>
      </c>
      <c r="AM124" s="15">
        <f>+'[1]Informe_dane'!AM124</f>
        <v>0</v>
      </c>
      <c r="AN124" s="15">
        <f>+'[1]Informe_dane'!AN124</f>
        <v>0</v>
      </c>
      <c r="AO124" s="15">
        <f>+'[1]Informe_dane'!AO124</f>
        <v>0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65"/>
        <v>37960.992</v>
      </c>
      <c r="AU124" s="15">
        <f>+'[1]Informe_dane'!AU124</f>
        <v>0</v>
      </c>
      <c r="AV124" s="15">
        <f>+'[1]Informe_dane'!AV124</f>
        <v>10969.75</v>
      </c>
      <c r="AW124" s="15">
        <f>+'[1]Informe_dane'!AW124</f>
        <v>9893.292</v>
      </c>
      <c r="AX124" s="15">
        <f>+'[1]Informe_dane'!AX124</f>
        <v>8875.975</v>
      </c>
      <c r="AY124" s="15">
        <f>+'[1]Informe_dane'!AY124</f>
        <v>8221.975</v>
      </c>
      <c r="AZ124" s="15">
        <f>+'[1]Informe_dane'!AZ124</f>
        <v>0</v>
      </c>
      <c r="BA124" s="15">
        <f>+'[1]Informe_dane'!BA124</f>
        <v>0</v>
      </c>
      <c r="BB124" s="15">
        <f>+'[1]Informe_dane'!BB124</f>
        <v>0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66"/>
        <v>37960.992</v>
      </c>
    </row>
    <row r="125" spans="1:59" ht="22.5">
      <c r="A125" s="17" t="s">
        <v>295</v>
      </c>
      <c r="B125" s="18">
        <v>11</v>
      </c>
      <c r="C125" s="19" t="s">
        <v>306</v>
      </c>
      <c r="D125" s="17">
        <v>500000</v>
      </c>
      <c r="E125" s="15">
        <f>+'[1]Informe_dane'!E125</f>
        <v>0</v>
      </c>
      <c r="F125" s="15">
        <f>+'[1]Informe_dane'!F125</f>
        <v>0</v>
      </c>
      <c r="G125" s="15">
        <f t="shared" si="62"/>
        <v>500000</v>
      </c>
      <c r="H125" s="15">
        <f>+'[1]Informe_dane'!H125</f>
        <v>0</v>
      </c>
      <c r="I125" s="15">
        <f>+'[1]Informe_dane'!I125</f>
        <v>0</v>
      </c>
      <c r="J125" s="15">
        <f>+'[1]Informe_dane'!J125</f>
        <v>0</v>
      </c>
      <c r="K125" s="15">
        <f>+'[1]Informe_dane'!K125</f>
        <v>0</v>
      </c>
      <c r="L125" s="15">
        <f>+'[1]Informe_dane'!L125</f>
        <v>0</v>
      </c>
      <c r="M125" s="15">
        <f>+'[1]Informe_dane'!M125</f>
        <v>0</v>
      </c>
      <c r="N125" s="15">
        <f>+'[1]Informe_dane'!N125</f>
        <v>0</v>
      </c>
      <c r="O125" s="15">
        <f>+'[1]Informe_dane'!O125</f>
        <v>0</v>
      </c>
      <c r="P125" s="15">
        <f>+'[1]Informe_dane'!P125</f>
        <v>0</v>
      </c>
      <c r="Q125" s="15">
        <f>+'[1]Informe_dane'!Q125</f>
        <v>0</v>
      </c>
      <c r="R125" s="15">
        <f>+'[1]Informe_dane'!R125</f>
        <v>0</v>
      </c>
      <c r="S125" s="15">
        <f>+'[1]Informe_dane'!S125</f>
        <v>0</v>
      </c>
      <c r="T125" s="15">
        <f t="shared" si="63"/>
        <v>0</v>
      </c>
      <c r="U125" s="15">
        <f>+'[1]Informe_dane'!U125</f>
        <v>0</v>
      </c>
      <c r="V125" s="15">
        <f>+'[1]Informe_dane'!V125</f>
        <v>0</v>
      </c>
      <c r="W125" s="15">
        <f>+'[1]Informe_dane'!W125</f>
        <v>0</v>
      </c>
      <c r="X125" s="15">
        <f>+'[1]Informe_dane'!X125</f>
        <v>0</v>
      </c>
      <c r="Y125" s="15">
        <f>+'[1]Informe_dane'!Y125</f>
        <v>0</v>
      </c>
      <c r="Z125" s="15">
        <f>+'[1]Informe_dane'!Z125</f>
        <v>0</v>
      </c>
      <c r="AA125" s="15">
        <f>+'[1]Informe_dane'!AA125</f>
        <v>0</v>
      </c>
      <c r="AB125" s="15">
        <f>+'[1]Informe_dane'!AB125</f>
        <v>0</v>
      </c>
      <c r="AC125" s="15">
        <f>+'[1]Informe_dane'!AC125</f>
        <v>0</v>
      </c>
      <c r="AD125" s="15">
        <f>+'[1]Informe_dane'!AD125</f>
        <v>0</v>
      </c>
      <c r="AE125" s="15">
        <f>+'[1]Informe_dane'!AE125</f>
        <v>0</v>
      </c>
      <c r="AF125" s="15">
        <f>+'[1]Informe_dane'!AF125</f>
        <v>0</v>
      </c>
      <c r="AG125" s="15">
        <f t="shared" si="64"/>
        <v>0</v>
      </c>
      <c r="AH125" s="15">
        <f>+'[1]Informe_dane'!AH125</f>
        <v>0</v>
      </c>
      <c r="AI125" s="15">
        <f>+'[1]Informe_dane'!AI125</f>
        <v>0</v>
      </c>
      <c r="AJ125" s="15">
        <f>+'[1]Informe_dane'!AJ125</f>
        <v>0</v>
      </c>
      <c r="AK125" s="15">
        <f>+'[1]Informe_dane'!AK125</f>
        <v>0</v>
      </c>
      <c r="AL125" s="15">
        <f>+'[1]Informe_dane'!AL125</f>
        <v>0</v>
      </c>
      <c r="AM125" s="15">
        <f>+'[1]Informe_dane'!AM125</f>
        <v>0</v>
      </c>
      <c r="AN125" s="15">
        <f>+'[1]Informe_dane'!AN125</f>
        <v>0</v>
      </c>
      <c r="AO125" s="15">
        <f>+'[1]Informe_dane'!AO125</f>
        <v>0</v>
      </c>
      <c r="AP125" s="15">
        <f>+'[1]Informe_dane'!AP125</f>
        <v>0</v>
      </c>
      <c r="AQ125" s="15">
        <f>+'[1]Informe_dane'!AQ125</f>
        <v>0</v>
      </c>
      <c r="AR125" s="15">
        <f>+'[1]Informe_dane'!AR125</f>
        <v>0</v>
      </c>
      <c r="AS125" s="15">
        <f>+'[1]Informe_dane'!AS125</f>
        <v>0</v>
      </c>
      <c r="AT125" s="15">
        <f t="shared" si="65"/>
        <v>0</v>
      </c>
      <c r="AU125" s="15">
        <f>+'[1]Informe_dane'!AU125</f>
        <v>0</v>
      </c>
      <c r="AV125" s="15">
        <f>+'[1]Informe_dane'!AV125</f>
        <v>0</v>
      </c>
      <c r="AW125" s="15">
        <f>+'[1]Informe_dane'!AW125</f>
        <v>0</v>
      </c>
      <c r="AX125" s="15">
        <f>+'[1]Informe_dane'!AX125</f>
        <v>0</v>
      </c>
      <c r="AY125" s="15">
        <f>+'[1]Informe_dane'!AY125</f>
        <v>0</v>
      </c>
      <c r="AZ125" s="15">
        <f>+'[1]Informe_dane'!AZ125</f>
        <v>0</v>
      </c>
      <c r="BA125" s="15">
        <f>+'[1]Informe_dane'!BA125</f>
        <v>0</v>
      </c>
      <c r="BB125" s="15">
        <f>+'[1]Informe_dane'!BB125</f>
        <v>0</v>
      </c>
      <c r="BC125" s="15">
        <f>+'[1]Informe_dane'!BC125</f>
        <v>0</v>
      </c>
      <c r="BD125" s="15">
        <f>+'[1]Informe_dane'!BD125</f>
        <v>0</v>
      </c>
      <c r="BE125" s="15">
        <f>+'[1]Informe_dane'!BE125</f>
        <v>0</v>
      </c>
      <c r="BF125" s="15">
        <f>+'[1]Informe_dane'!BF125</f>
        <v>0</v>
      </c>
      <c r="BG125" s="15">
        <f t="shared" si="66"/>
        <v>0</v>
      </c>
    </row>
    <row r="126" spans="1:59" ht="11.25">
      <c r="A126" s="107"/>
      <c r="B126" s="108"/>
      <c r="C126" s="148"/>
      <c r="D126" s="107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</row>
    <row r="127" spans="1:59" ht="17.25" customHeight="1">
      <c r="A127" s="153" t="s">
        <v>75</v>
      </c>
      <c r="B127" s="153"/>
      <c r="C127" s="153"/>
      <c r="D127" s="115">
        <f aca="true" t="shared" si="67" ref="D127:AI127">+D112+D7</f>
        <v>269846285.044</v>
      </c>
      <c r="E127" s="115">
        <f t="shared" si="67"/>
        <v>35052490.52712</v>
      </c>
      <c r="F127" s="115">
        <f t="shared" si="67"/>
        <v>35052490.52712</v>
      </c>
      <c r="G127" s="115">
        <f t="shared" si="67"/>
        <v>269846285.044</v>
      </c>
      <c r="H127" s="115">
        <f t="shared" si="67"/>
        <v>159971592.22272003</v>
      </c>
      <c r="I127" s="115">
        <f t="shared" si="67"/>
        <v>61284477.06824999</v>
      </c>
      <c r="J127" s="115">
        <f t="shared" si="67"/>
        <v>-12852774.698959999</v>
      </c>
      <c r="K127" s="115">
        <f t="shared" si="67"/>
        <v>14858207.689020002</v>
      </c>
      <c r="L127" s="115">
        <f t="shared" si="67"/>
        <v>11965380.12712</v>
      </c>
      <c r="M127" s="115">
        <f t="shared" si="67"/>
        <v>0</v>
      </c>
      <c r="N127" s="115">
        <f t="shared" si="67"/>
        <v>0</v>
      </c>
      <c r="O127" s="115">
        <f t="shared" si="67"/>
        <v>0</v>
      </c>
      <c r="P127" s="115">
        <f t="shared" si="67"/>
        <v>0</v>
      </c>
      <c r="Q127" s="115">
        <f t="shared" si="67"/>
        <v>0</v>
      </c>
      <c r="R127" s="115">
        <f t="shared" si="67"/>
        <v>0</v>
      </c>
      <c r="S127" s="115">
        <f t="shared" si="67"/>
        <v>0</v>
      </c>
      <c r="T127" s="115">
        <f t="shared" si="67"/>
        <v>235226882.40815002</v>
      </c>
      <c r="U127" s="115">
        <f t="shared" si="67"/>
        <v>57883805.155930005</v>
      </c>
      <c r="V127" s="115">
        <f t="shared" si="67"/>
        <v>21866208.341780003</v>
      </c>
      <c r="W127" s="115">
        <f t="shared" si="67"/>
        <v>36343467.80621</v>
      </c>
      <c r="X127" s="115">
        <f t="shared" si="67"/>
        <v>11935634.81047</v>
      </c>
      <c r="Y127" s="115">
        <f t="shared" si="67"/>
        <v>13458573.467820004</v>
      </c>
      <c r="Z127" s="115">
        <f t="shared" si="67"/>
        <v>0</v>
      </c>
      <c r="AA127" s="115">
        <f t="shared" si="67"/>
        <v>0</v>
      </c>
      <c r="AB127" s="115">
        <f t="shared" si="67"/>
        <v>0</v>
      </c>
      <c r="AC127" s="115">
        <f t="shared" si="67"/>
        <v>0</v>
      </c>
      <c r="AD127" s="115">
        <f t="shared" si="67"/>
        <v>0</v>
      </c>
      <c r="AE127" s="115">
        <f t="shared" si="67"/>
        <v>0</v>
      </c>
      <c r="AF127" s="115">
        <f t="shared" si="67"/>
        <v>0</v>
      </c>
      <c r="AG127" s="115">
        <f t="shared" si="67"/>
        <v>141487689.58221003</v>
      </c>
      <c r="AH127" s="115">
        <f t="shared" si="67"/>
        <v>7253838.34514</v>
      </c>
      <c r="AI127" s="115">
        <f t="shared" si="67"/>
        <v>17678381.64792</v>
      </c>
      <c r="AJ127" s="115">
        <f aca="true" t="shared" si="68" ref="AJ127:BG127">+AJ112+AJ7</f>
        <v>21136844.86217</v>
      </c>
      <c r="AK127" s="115">
        <f t="shared" si="68"/>
        <v>19216138.594539996</v>
      </c>
      <c r="AL127" s="115">
        <f t="shared" si="68"/>
        <v>18657255.75965</v>
      </c>
      <c r="AM127" s="115">
        <f t="shared" si="68"/>
        <v>0</v>
      </c>
      <c r="AN127" s="115">
        <f t="shared" si="68"/>
        <v>0</v>
      </c>
      <c r="AO127" s="115">
        <f t="shared" si="68"/>
        <v>0</v>
      </c>
      <c r="AP127" s="115">
        <f t="shared" si="68"/>
        <v>0</v>
      </c>
      <c r="AQ127" s="115">
        <f t="shared" si="68"/>
        <v>0</v>
      </c>
      <c r="AR127" s="115">
        <f t="shared" si="68"/>
        <v>0</v>
      </c>
      <c r="AS127" s="115">
        <f t="shared" si="68"/>
        <v>0</v>
      </c>
      <c r="AT127" s="115">
        <f t="shared" si="68"/>
        <v>83942459.20942</v>
      </c>
      <c r="AU127" s="115">
        <f t="shared" si="68"/>
        <v>7253564.732779999</v>
      </c>
      <c r="AV127" s="115">
        <f t="shared" si="68"/>
        <v>17678457.490280002</v>
      </c>
      <c r="AW127" s="115">
        <f t="shared" si="68"/>
        <v>21065458.631169997</v>
      </c>
      <c r="AX127" s="115">
        <f t="shared" si="68"/>
        <v>19287722.59554</v>
      </c>
      <c r="AY127" s="115">
        <f t="shared" si="68"/>
        <v>18317424.06465</v>
      </c>
      <c r="AZ127" s="115">
        <f t="shared" si="68"/>
        <v>0</v>
      </c>
      <c r="BA127" s="115">
        <f t="shared" si="68"/>
        <v>0</v>
      </c>
      <c r="BB127" s="115">
        <f t="shared" si="68"/>
        <v>0</v>
      </c>
      <c r="BC127" s="115">
        <f t="shared" si="68"/>
        <v>0</v>
      </c>
      <c r="BD127" s="115">
        <f t="shared" si="68"/>
        <v>0</v>
      </c>
      <c r="BE127" s="115">
        <f t="shared" si="68"/>
        <v>0</v>
      </c>
      <c r="BF127" s="115">
        <f t="shared" si="68"/>
        <v>0</v>
      </c>
      <c r="BG127" s="115">
        <f t="shared" si="68"/>
        <v>83602627.51442</v>
      </c>
    </row>
    <row r="128" spans="4:47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4:59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4:59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5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62" t="s">
        <v>77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62" t="s">
        <v>76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</sheetData>
  <sheetProtection/>
  <mergeCells count="10">
    <mergeCell ref="A127:C1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I7" sqref="I7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8" width="12.421875" style="1" hidden="1" customWidth="1"/>
    <col min="9" max="9" width="12.421875" style="1" customWidth="1"/>
    <col min="10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5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315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307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308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AB1" sqref="AB1:AC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8" width="12.57421875" style="2" hidden="1" customWidth="1"/>
    <col min="9" max="9" width="12.57421875" style="2" customWidth="1"/>
    <col min="10" max="16" width="12.57421875" style="2" hidden="1" customWidth="1"/>
    <col min="17" max="17" width="14.421875" style="2" customWidth="1"/>
    <col min="18" max="18" width="14.57421875" style="2" hidden="1" customWidth="1"/>
    <col min="19" max="21" width="12.57421875" style="1" hidden="1" customWidth="1"/>
    <col min="22" max="22" width="12.57421875" style="1" customWidth="1"/>
    <col min="23" max="29" width="12.57421875" style="1" hidden="1" customWidth="1"/>
    <col min="30" max="30" width="16.14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315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427956.01577000006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27056.829039999997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324494.94925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25611.672039999998</v>
      </c>
      <c r="V7" s="67">
        <f t="shared" si="0"/>
        <v>1445.157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324494.94925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424956.01577000006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27056.829039999997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321494.94925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25611.672039999998</v>
      </c>
      <c r="V8" s="86">
        <f t="shared" si="1"/>
        <v>1445.157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321494.94925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424956.01577000006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27056.829039999997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321494.94925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25611.672039999998</v>
      </c>
      <c r="V9" s="73">
        <f t="shared" si="2"/>
        <v>1445.157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321494.94925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107843.62084999999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25611.672039999998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27364.53404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25611.672039999998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27364.53404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106033.15884999999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25611.672039999998</v>
      </c>
      <c r="I11" s="135">
        <f>+'[2]Inf_DANE_Rvas'!I11</f>
        <v>0</v>
      </c>
      <c r="J11" s="135">
        <f>+'[2]Inf_DANE_Rvas'!J11</f>
        <v>0</v>
      </c>
      <c r="K11" s="135">
        <f>+'[2]Inf_DANE_Rvas'!K11</f>
        <v>0</v>
      </c>
      <c r="L11" s="135">
        <f>+'[2]Inf_DANE_Rvas'!L11</f>
        <v>0</v>
      </c>
      <c r="M11" s="135">
        <f>+'[2]Inf_DANE_Rvas'!M11</f>
        <v>0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25611.672039999998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25611.672039999998</v>
      </c>
      <c r="V11" s="135">
        <f>+'[2]Inf_DANE_Rvas'!V11</f>
        <v>0</v>
      </c>
      <c r="W11" s="135">
        <f>+'[2]Inf_DANE_Rvas'!W11</f>
        <v>0</v>
      </c>
      <c r="X11" s="135">
        <f>+'[2]Inf_DANE_Rvas'!X11</f>
        <v>0</v>
      </c>
      <c r="Y11" s="135">
        <f>+'[2]Inf_DANE_Rvas'!Y11</f>
        <v>0</v>
      </c>
      <c r="Z11" s="135">
        <f>+'[2]Inf_DANE_Rvas'!Z11</f>
        <v>0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25611.672039999998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317112.39492000005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1445.157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294130.41521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1445.157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294130.41521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5012.191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1132.6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1132.6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1132.6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1132.6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130000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176839.18058000001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312.557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158819.42321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312.557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158819.42320999998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07" t="s">
        <v>273</v>
      </c>
      <c r="B18" s="108" t="s">
        <v>18</v>
      </c>
      <c r="C18" s="144" t="s">
        <v>274</v>
      </c>
      <c r="D18" s="17">
        <f>+'[2]Inf_DANE_Rvas'!D18</f>
        <v>0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1082.628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6326112.0852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150441.39800000002</v>
      </c>
      <c r="H25" s="68">
        <f t="shared" si="10"/>
        <v>1241196.1877200003</v>
      </c>
      <c r="I25" s="68">
        <f t="shared" si="10"/>
        <v>158741.85993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4235214.415190001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717650.0609200001</v>
      </c>
      <c r="U25" s="68">
        <f t="shared" si="10"/>
        <v>103501.76057</v>
      </c>
      <c r="V25" s="68">
        <f t="shared" si="10"/>
        <v>1293318.6501500001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4180572.07126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100551.68566999999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22975.76</v>
      </c>
      <c r="H26" s="7">
        <f>+'[2]Inf_DANE_Rvas'!H26</f>
        <v>2603.565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39803.92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4177.76</v>
      </c>
      <c r="U26" s="7">
        <f>+'[2]Inf_DANE_Rvas'!U26</f>
        <v>18798</v>
      </c>
      <c r="V26" s="7">
        <f>+'[2]Inf_DANE_Rvas'!V26</f>
        <v>2603.565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39803.920000000006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0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185528.73567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4480</v>
      </c>
      <c r="I29" s="7">
        <f>+'[2]Inf_DANE_Rvas'!I29</f>
        <v>0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6437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4480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6437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5080.77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5080.77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1145770.50516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55590.513</v>
      </c>
      <c r="H32" s="7">
        <f>+'[2]Inf_DANE_Rvas'!H32</f>
        <v>41524.425</v>
      </c>
      <c r="I32" s="7">
        <f>+'[2]Inf_DANE_Rvas'!I32</f>
        <v>39568.535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11"/>
        <v>944103.11062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636701.95092</v>
      </c>
      <c r="U32" s="7">
        <f>+'[2]Inf_DANE_Rvas'!U32</f>
        <v>15889.397</v>
      </c>
      <c r="V32" s="7">
        <f>+'[2]Inf_DANE_Rvas'!V32</f>
        <v>81092.96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944103.1106199999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1500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78454.833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1500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78454.833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14044.848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17786.55933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14044.848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17786.55933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308820.00935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8015.667</v>
      </c>
      <c r="H35" s="7">
        <f>+'[2]Inf_DANE_Rvas'!H35</f>
        <v>5635.195</v>
      </c>
      <c r="I35" s="7">
        <f>+'[2]Inf_DANE_Rvas'!I35</f>
        <v>1733.333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266434.11607999995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8015.667</v>
      </c>
      <c r="U35" s="7">
        <f>+'[2]Inf_DANE_Rvas'!U35</f>
        <v>0</v>
      </c>
      <c r="V35" s="7">
        <f>+'[2]Inf_DANE_Rvas'!V35</f>
        <v>5635.195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264700.78307999996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2181386.3795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38405.8935</v>
      </c>
      <c r="I36" s="7">
        <f>+'[2]Inf_DANE_Rvas'!I36</f>
        <v>31309.41093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11"/>
        <v>1026799.8070400001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3027.935</v>
      </c>
      <c r="U36" s="7">
        <f>+'[2]Inf_DANE_Rvas'!U36</f>
        <v>38405.8935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2"/>
        <v>995490.3961100001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141035.93969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13480</v>
      </c>
      <c r="H37" s="7">
        <f>+'[2]Inf_DANE_Rvas'!H37</f>
        <v>1391.69</v>
      </c>
      <c r="I37" s="7">
        <f>+'[2]Inf_DANE_Rvas'!I37</f>
        <v>25402.5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107272.56239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13480</v>
      </c>
      <c r="U37" s="7">
        <f>+'[2]Inf_DANE_Rvas'!U37</f>
        <v>0</v>
      </c>
      <c r="V37" s="7">
        <f>+'[2]Inf_DANE_Rvas'!V37</f>
        <v>26794.19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107272.56239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442192.4274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45208.338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355721.522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28371.028</v>
      </c>
      <c r="U38" s="7">
        <f>+'[2]Inf_DANE_Rvas'!U38</f>
        <v>16837.31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355721.522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1114709.3011500002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1138286.7681500001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13069.6</v>
      </c>
      <c r="U39" s="7">
        <f>+'[2]Inf_DANE_Rvas'!U39</f>
        <v>0</v>
      </c>
      <c r="V39" s="7">
        <f>+'[2]Inf_DANE_Rvas'!V39</f>
        <v>1114709.3011500002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1138286.7681500001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189572.18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3725.95</v>
      </c>
      <c r="H40" s="7">
        <f>+'[2]Inf_DANE_Rvas'!H40</f>
        <v>1390.5</v>
      </c>
      <c r="I40" s="7">
        <f>+'[2]Inf_DANE_Rvas'!I40</f>
        <v>0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115248.97499999999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9360.95</v>
      </c>
      <c r="U40" s="7">
        <f>+'[2]Inf_DANE_Rvas'!U40</f>
        <v>1390.5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115248.97499999999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137796.82358000003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1445.17</v>
      </c>
      <c r="H41" s="7">
        <f>+'[2]Inf_DANE_Rvas'!H41</f>
        <v>15510.77007</v>
      </c>
      <c r="I41" s="7">
        <f>+'[2]Inf_DANE_Rvas'!I41</f>
        <v>60728.081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132627.27158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1445.17</v>
      </c>
      <c r="U41" s="7">
        <f>+'[2]Inf_DANE_Rvas'!U41</f>
        <v>12180.66007</v>
      </c>
      <c r="V41" s="7">
        <f>+'[2]Inf_DANE_Rvas'!V41</f>
        <v>42458.591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111027.67158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6754068.10097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150441.39800000002</v>
      </c>
      <c r="H43" s="125">
        <f t="shared" si="13"/>
        <v>1268253.0167600003</v>
      </c>
      <c r="I43" s="125">
        <f t="shared" si="13"/>
        <v>158741.85993</v>
      </c>
      <c r="J43" s="125">
        <f t="shared" si="13"/>
        <v>0</v>
      </c>
      <c r="K43" s="125">
        <f t="shared" si="13"/>
        <v>0</v>
      </c>
      <c r="L43" s="125">
        <f t="shared" si="13"/>
        <v>0</v>
      </c>
      <c r="M43" s="125">
        <f t="shared" si="13"/>
        <v>0</v>
      </c>
      <c r="N43" s="125">
        <f t="shared" si="13"/>
        <v>0</v>
      </c>
      <c r="O43" s="125">
        <f t="shared" si="13"/>
        <v>0</v>
      </c>
      <c r="P43" s="125">
        <f t="shared" si="13"/>
        <v>0</v>
      </c>
      <c r="Q43" s="125">
        <f t="shared" si="13"/>
        <v>4559709.364440001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717650.0609200001</v>
      </c>
      <c r="U43" s="125">
        <f t="shared" si="13"/>
        <v>129113.43260999999</v>
      </c>
      <c r="V43" s="125">
        <f t="shared" si="13"/>
        <v>1294763.80715</v>
      </c>
      <c r="W43" s="125">
        <f t="shared" si="13"/>
        <v>0</v>
      </c>
      <c r="X43" s="125">
        <f t="shared" si="13"/>
        <v>0</v>
      </c>
      <c r="Y43" s="125">
        <f t="shared" si="13"/>
        <v>0</v>
      </c>
      <c r="Z43" s="125">
        <f t="shared" si="13"/>
        <v>0</v>
      </c>
      <c r="AA43" s="125">
        <f t="shared" si="13"/>
        <v>0</v>
      </c>
      <c r="AB43" s="125">
        <f t="shared" si="13"/>
        <v>0</v>
      </c>
      <c r="AC43" s="125">
        <f t="shared" si="13"/>
        <v>0</v>
      </c>
      <c r="AD43" s="125">
        <f t="shared" si="13"/>
        <v>4505067.02051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2021-06-10T19:42:24Z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