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<sst xmlns="http://schemas.openxmlformats.org/spreadsheetml/2006/main" count="767" uniqueCount="351">
  <si>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</si>
  <si>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</si>
  <si>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</si>
  <si>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</si>
  <si>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</si>
  <si>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</si>
  <si>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</si>
  <si>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</si>
  <si>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</si>
  <si>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</si>
  <si>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</si>
  <si>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</si>
  <si>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</si>
  <si>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</si>
  <si>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</si>
  <si>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</si>
  <si>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</si>
  <si>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</si>
  <si>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</si>
  <si>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</si>
  <si>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</si>
  <si>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</si>
  <si>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</si>
  <si>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</si>
  <si>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</si>
  <si>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</si>
  <si>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</si>
  <si>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</si>
  <si>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</si>
  <si>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</si>
  <si>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</si>
  <si>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</si>
  <si>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</si>
  <si>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</si>
  <si>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</si>
  <si>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</si>
  <si>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</si>
  <si>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</si>
  <si>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</si>
  <si>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</si>
  <si>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</si>
  <si>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</si>
  <si>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</si>
  <si>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</si>
  <si>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</si>
  <si>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</si>
  <si>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</si>
  <si>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</si>
  <si>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</si>
  <si>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</si>
  <si>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</si>
  <si>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</si>
  <si>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</si>
  <si>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</si>
  <si>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</si>
  <si>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</si>
  <si>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</si>
  <si>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</si>
  <si>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</si>
  <si>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</si>
  <si>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</si>
  <si>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</si>
  <si>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</si>
  <si>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</si>
  <si>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</si>
  <si>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</si>
  <si>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</si>
  <si>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</si>
  <si>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</si>
  <si>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</si>
  <si>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</si>
  <si>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</si>
  <si>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</si>
  <si>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</si>
  <si>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</si>
  <si>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</si>
  <si>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</si>
  <si>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</si>
  <si>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</si>
  <si>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</si>
  <si>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</si>
  <si>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</si>
  <si>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</si>
  <si>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</si>
  <si>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</si>
  <si>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</si>
  <si>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</si>
  <si>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</si>
  <si>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</si>
  <si>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</si>
  <si>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</si>
  <si>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</si>
  <si>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</si>
  <si>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</si>
  <si>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</si>
  <si>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</si>
  <si>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</si>
  <si>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</si>
  <si>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</si>
  <si>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</si>
  <si>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</si>
  <si>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</si>
  <si>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</si>
  <si>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</si>
  <si>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</si>
  <si>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</si>
  <si>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</si>
  <si>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</si>
  <si>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</si>
  <si>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</si>
  <si>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</si>
  <si>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</si>
  <si>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</si>
  <si>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</si>
  <si>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</si>
  <si>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</si>
  <si>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</si>
  <si>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</si>
  <si>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</si>
  <si>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</si>
  <si>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</si>
  <si>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</si>
  <si>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</si>
  <si>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</si>
  <si>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</si>
  <si>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</si>
  <si>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</si>
  <si>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</si>
  <si>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</si>
  <si>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</si>
  <si>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</si>
  <si>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</si>
  <si>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</si>
  <si>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</si>
  <si>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</si>
  <si>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</si>
  <si>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</si>
  <si>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</si>
  <si>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</si>
  <si>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</si>
  <si>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</si>
  <si>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</si>
  <si>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</si>
  <si>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</si>
  <si>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</si>
  <si>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</si>
  <si>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</si>
  <si>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</si>
  <si>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</si>
  <si>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</si>
  <si>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</si>
  <si>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</si>
  <si>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</si>
  <si>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</si>
  <si>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</si>
  <si>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</si>
  <si>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</si>
  <si>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</si>
  <si>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</si>
  <si>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</si>
  <si>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</si>
  <si>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</si>
  <si>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</si>
  <si>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</si>
  <si>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</si>
  <si>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</si>
  <si>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</si>
  <si>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</si>
  <si>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</si>
  <si>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</si>
  <si>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</si>
  <si>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</si>
  <si>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</si>
  <si>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</si>
  <si>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</si>
  <si>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</si>
  <si>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</si>
  <si>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</si>
  <si>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</si>
  <si>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</si>
  <si>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</si>
  <si>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</si>
  <si>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</si>
  <si>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</si>
  <si>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</si>
  <si>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</si>
  <si>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</si>
  <si>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</si>
  <si>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</si>
  <si>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</si>
  <si>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</si>
  <si>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</si>
  <si>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</si>
  <si>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</si>
  <si>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</si>
  <si>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</si>
  <si>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</si>
  <si>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</si>
  <si>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</si>
  <si>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</si>
  <si>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</si>
  <si>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</si>
  <si>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</si>
  <si>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</si>
  <si>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</si>
  <si>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</si>
  <si>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</si>
  <si>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</si>
  <si>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</si>
  <si>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</si>
  <si>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</si>
  <si>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</si>
  <si>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</si>
  <si>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</si>
  <si>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</si>
  <si>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</si>
  <si>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</si>
  <si>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</si>
  <si>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</si>
  <si>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</si>
  <si>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</si>
  <si>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</si>
  <si>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</si>
  <si>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</si>
  <si>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</si>
  <si>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</si>
  <si>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</si>
  <si>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</si>
  <si>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</si>
  <si>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</si>
  <si>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</si>
  <si>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</si>
  <si>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</si>
  <si>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</si>
  <si>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</si>
  <si>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</si>
  <si>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</si>
  <si>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</si>
  <si>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</si>
  <si>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</si>
  <si>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</si>
  <si>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</si>
  <si>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</si>
  <si>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</si>
  <si>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</si>
  <si>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</si>
  <si>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</si>
  <si>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</si>
  <si>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</si>
  <si>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</si>
  <si>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</si>
  <si>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</si>
  <si>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</si>
  <si>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</si>
  <si>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</si>
  <si>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</si>
  <si>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</si>
  <si>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</si>
  <si>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</si>
  <si>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</si>
  <si>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</si>
  <si>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</si>
  <si>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</si>
  <si>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</si>
  <si>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</si>
  <si>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</si>
  <si>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</si>
  <si>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</si>
  <si>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</si>
  <si>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</si>
  <si>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</si>
  <si>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</si>
  <si>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</si>
  <si>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</si>
  <si>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</si>
  <si>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</si>
  <si>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</si>
  <si>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</si>
  <si>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</si>
  <si>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</si>
  <si>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</si>
  <si>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</si>
  <si>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</si>
  <si>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</si>
  <si>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</si>
  <si>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</si>
  <si>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</si>
  <si>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</si>
  <si>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</si>
  <si>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</si>
  <si>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</si>
  <si>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</si>
  <si>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</si>
  <si>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</si>
  <si>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</si>
  <si>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</si>
  <si>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</si>
  <si>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</si>
  <si>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</si>
  <si>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</si>
  <si>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</si>
  <si>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</si>
  <si>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</si>
  <si>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</si>
  <si>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</si>
  <si>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</si>
  <si>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</si>
  <si>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</si>
  <si>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</si>
  <si>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</si>
  <si>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</si>
  <si>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</si>
  <si>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</si>
  <si>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</si>
  <si>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</si>
  <si>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</si>
  <si>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</si>
  <si>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</si>
  <si>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</si>
  <si>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</si>
  <si>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</si>
  <si>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</si>
  <si>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</si>
  <si>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</si>
  <si>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</si>
  <si>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</si>
  <si>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</si>
  <si>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</si>
  <si>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</si>
  <si>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</si>
  <si>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</si>
  <si>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</si>
  <si>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</si>
  <si>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</si>
  <si>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</si>
  <si>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</si>
  <si>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</si>
  <si>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</si>
  <si>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</si>
  <si>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</si>
  <si>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</si>
  <si>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</si>
  <si>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</si>
  <si>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</si>
  <si>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</si>
  <si>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</si>
  <si>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</si>
  <si>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</si>
  <si>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Mayo - Vigencia 2015</t>
  </si>
  <si>
    <t xml:space="preserve">Cuentas por Pagar - 2014 </t>
  </si>
  <si>
    <t xml:space="preserve">Reservas de Apropiación -2014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</si>
</sst>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2679597.606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12689482.419000002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2679597.606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12689482.419000002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2679597.606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12689482.419000002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82671.717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357669.91900000005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82671.717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357669.91900000005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82671.717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357669.91900000005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9812.312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46087.586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9812.312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45435.787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9812.312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45435.787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13181.72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49129.799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13181.72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49129.799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13181.72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49129.799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66148.391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340371.772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66148.391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340371.772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66148.391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340371.772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11628.754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53995.576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11628.754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53995.576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11628.754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53995.576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28288.373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256653.779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28288.373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256653.779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28288.373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256653.779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7206.502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34861.59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7206.502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34861.59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7206.502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34861.59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7926.884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39998.945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7926.884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39998.945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7926.884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39998.945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10419.198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52460.52500000001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10419.198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52460.52500000001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10419.198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52460.52500000001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1218.827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22680.534000000003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1218.827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22680.534000000003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1218.827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22680.534000000003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59247.326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290006.532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59247.326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290006.532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59247.326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290006.532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1140.14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14268.894999999999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1140.14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14268.894999999999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1140.14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14268.894999999999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257.154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1337.199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257.154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1337.199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257.154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1337.199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32182.259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164141.146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32182.259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164141.146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32182.259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164141.146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6259.593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23543.024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6259.593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23543.024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6259.593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23543.024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7472.464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76823.93100000001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7472.464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76823.93100000001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7472.464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76823.93100000001</v>
          </cell>
        </row>
        <row r="36">
          <cell r="D36">
            <v>375300</v>
          </cell>
          <cell r="E36">
            <v>629636.667</v>
          </cell>
          <cell r="F36">
            <v>87093.866</v>
          </cell>
          <cell r="G36">
            <v>917842.801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68420.651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850197.23833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104701.65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848770.57067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63182.872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276886.444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63182.872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276886.444</v>
          </cell>
        </row>
        <row r="37">
          <cell r="E37">
            <v>94157.199</v>
          </cell>
          <cell r="G37">
            <v>94157.199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2340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91529.55867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2340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91215.12299999999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10206.802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60822.52399999999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10206.802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60822.52399999999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117510.5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577152.4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117510.5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577152.4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117510.5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577152.4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167236.2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848115.9000000001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167236.2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848115.9000000001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167236.2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848115.8999999999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237044.843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1128640.7430000002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237044.843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1128640.7430000002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237044.843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1128640.7429999998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14754.887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108510.83200000001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14754.887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108510.83200000001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14754.887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108510.83200000001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241317.354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1116328.824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241317.354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1116328.824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241317.354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1116328.824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170241.6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809949.1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170241.6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809949.1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170241.6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809949.1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86592.6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425912.5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86592.6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425912.5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86592.6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425912.5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14426.4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70961.5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14426.4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70961.5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14426.4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70961.5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14426.4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70961.5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14426.4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70961.5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14426.4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70961.5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28864.1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141967.4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28864.1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141967.4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28864.1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141967.4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10800</v>
          </cell>
          <cell r="G62">
            <v>48984.435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4466.52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9637.482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4466.52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9637.482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65000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2000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2000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2000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79999.385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123207.256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19827.785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50698.83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23532.044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23532.044</v>
          </cell>
        </row>
        <row r="67">
          <cell r="D67">
            <v>57220.457</v>
          </cell>
          <cell r="F67">
            <v>50668.447</v>
          </cell>
          <cell r="G67">
            <v>6552.01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6552.01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3461.098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3531.098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70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70</v>
          </cell>
        </row>
        <row r="68">
          <cell r="D68">
            <v>45374.51</v>
          </cell>
          <cell r="E68">
            <v>600</v>
          </cell>
          <cell r="F68">
            <v>40825.611</v>
          </cell>
          <cell r="G68">
            <v>5148.899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5148.899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3141.291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3341.291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200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200</v>
          </cell>
        </row>
        <row r="69">
          <cell r="D69">
            <v>32927.289</v>
          </cell>
          <cell r="F69">
            <v>2500</v>
          </cell>
          <cell r="G69">
            <v>30427.289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3602.175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19881.411780000002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8335.337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15306.20278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5435.775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9194.26078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5435.775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9194.26078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G71">
            <v>19594.113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19482.4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1760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12571.942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10811.942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10811.942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10811.942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10811.942</v>
          </cell>
        </row>
        <row r="73">
          <cell r="D73">
            <v>30000</v>
          </cell>
          <cell r="E73">
            <v>127722.276</v>
          </cell>
          <cell r="F73">
            <v>4539.3</v>
          </cell>
          <cell r="G73">
            <v>153182.976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1000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103455.61326999999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96451.29327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2592.615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2872.615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2592.615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2872.615</v>
          </cell>
        </row>
        <row r="74">
          <cell r="D74">
            <v>69385.876</v>
          </cell>
          <cell r="E74">
            <v>6300</v>
          </cell>
          <cell r="G74">
            <v>75685.876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1219.312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51070.393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2517.312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38215.281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6398.231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12498.631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6398.231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12498.631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-7.285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40159.28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1628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20450.480000000003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5998.509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8882.16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5998.509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8882.16</v>
          </cell>
        </row>
        <row r="76">
          <cell r="D76">
            <v>570000</v>
          </cell>
          <cell r="E76">
            <v>113021.64199999999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679937.9901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572898.5551000001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55234.334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205342.656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55234.334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205342.656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88656.74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354626.96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88656.74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354626.96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42000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96274.577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42000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96274.577</v>
          </cell>
        </row>
        <row r="82">
          <cell r="E82">
            <v>7245</v>
          </cell>
          <cell r="G82">
            <v>7245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6845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2950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6845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6845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6845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6845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6845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252.21184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15672.78054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1828.60912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8139.1642600000005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2081.0322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7718.740819999999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2081.0322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7718.740819999999</v>
          </cell>
        </row>
        <row r="84">
          <cell r="D84">
            <v>8108.058</v>
          </cell>
          <cell r="G84">
            <v>8108.058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472.518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1410.354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472.518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1410.354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318.998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843.498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318.998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843.498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318.998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843.498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318.998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843.498</v>
          </cell>
        </row>
        <row r="90">
          <cell r="D90">
            <v>5987.773</v>
          </cell>
          <cell r="E90">
            <v>634.4</v>
          </cell>
          <cell r="F90">
            <v>622.276</v>
          </cell>
          <cell r="G90">
            <v>5999.897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2134.38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4149.08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2014.68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14.7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14.7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3146.24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104046.566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7409.98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35896.85399999999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7637.779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35896.854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7637.779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35896.854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81994.491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504532.87999999995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30138.773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146389.39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30138.773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146389.38999999998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30687.163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146389.38999999998</v>
          </cell>
        </row>
        <row r="94">
          <cell r="D94">
            <v>50</v>
          </cell>
          <cell r="G94">
            <v>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2.98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12.14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2.98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12.14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5.94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12.14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662.69432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25102.670789999996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2084.40762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12207.8596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1535.98601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11431.46459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1535.98601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11431.46459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18689.92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556707.456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41277.034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212334.289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41590.877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199841.437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41590.877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199841.437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48478.03</v>
          </cell>
          <cell r="G99">
            <v>958486.346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866964.376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825132.35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823664.3489999999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823664.3489999999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18783.03</v>
          </cell>
          <cell r="F102">
            <v>17456.821</v>
          </cell>
          <cell r="G102">
            <v>1101249.134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9631.837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1064240.9900000002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20619.304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1063243.0219999999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100652.065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403979.032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104812.065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403979.032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11163.931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148647.83700000003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11163.931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148647.837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18853.845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49761.716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18853.845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49761.716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23973.355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16609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16609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8">
          <cell r="D108">
            <v>9286.552</v>
          </cell>
          <cell r="F108">
            <v>1284.4</v>
          </cell>
          <cell r="G108">
            <v>8002.152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27776.412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19210.702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19210.702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2">
          <cell r="E112">
            <v>4539.3</v>
          </cell>
          <cell r="G112">
            <v>4539.3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4539.3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4539.3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4533.9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4533.9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3769.436</v>
          </cell>
          <cell r="L116">
            <v>11973.513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361059.69899999996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80976.634</v>
          </cell>
          <cell r="Y116">
            <v>2743.513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349963.032</v>
          </cell>
          <cell r="AH116">
            <v>0</v>
          </cell>
          <cell r="AI116">
            <v>0</v>
          </cell>
          <cell r="AJ116">
            <v>0</v>
          </cell>
          <cell r="AK116">
            <v>22278.789</v>
          </cell>
          <cell r="AL116">
            <v>44507.65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66786.439</v>
          </cell>
          <cell r="AU116">
            <v>0</v>
          </cell>
          <cell r="AV116">
            <v>0</v>
          </cell>
          <cell r="AW116">
            <v>0</v>
          </cell>
          <cell r="AX116">
            <v>22278.789</v>
          </cell>
          <cell r="AY116">
            <v>41764.137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64042.92600000001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1056000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1056000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350756.047</v>
          </cell>
          <cell r="L121">
            <v>36420.511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2220783.5282699997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1352405.356</v>
          </cell>
          <cell r="Y121">
            <v>115087.808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2199223.46827</v>
          </cell>
          <cell r="AH121">
            <v>0</v>
          </cell>
          <cell r="AI121">
            <v>2025.55</v>
          </cell>
          <cell r="AJ121">
            <v>30766.2</v>
          </cell>
          <cell r="AK121">
            <v>200708.451</v>
          </cell>
          <cell r="AL121">
            <v>351600.793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585100.994</v>
          </cell>
          <cell r="AU121">
            <v>0</v>
          </cell>
          <cell r="AV121">
            <v>2025.55</v>
          </cell>
          <cell r="AW121">
            <v>30766.2</v>
          </cell>
          <cell r="AX121">
            <v>192528.451</v>
          </cell>
          <cell r="AY121">
            <v>359780.793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585100.994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218519.104</v>
          </cell>
          <cell r="L122">
            <v>1055084.761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4606010.83512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189387.467</v>
          </cell>
          <cell r="Y122">
            <v>384826.581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3336777.75112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314566.291</v>
          </cell>
          <cell r="AL122">
            <v>377345.668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1011012.267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334961.121</v>
          </cell>
          <cell r="AY122">
            <v>372883.22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1006549.8189999999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33990.253</v>
          </cell>
          <cell r="L123">
            <v>46551.086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1511391.9926999998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392665.213</v>
          </cell>
          <cell r="Y123">
            <v>827.139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1267184.2826999999</v>
          </cell>
          <cell r="AH123">
            <v>0</v>
          </cell>
          <cell r="AI123">
            <v>1457.798</v>
          </cell>
          <cell r="AJ123">
            <v>32513.848</v>
          </cell>
          <cell r="AK123">
            <v>50842.645</v>
          </cell>
          <cell r="AL123">
            <v>95923.683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180737.974</v>
          </cell>
          <cell r="AU123">
            <v>0</v>
          </cell>
          <cell r="AV123">
            <v>1457.798</v>
          </cell>
          <cell r="AW123">
            <v>31604.434</v>
          </cell>
          <cell r="AX123">
            <v>51752.059</v>
          </cell>
          <cell r="AY123">
            <v>95923.683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180737.974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1158980.452</v>
          </cell>
          <cell r="L124">
            <v>321118.28248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6500881.44255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1159846.159</v>
          </cell>
          <cell r="Y124">
            <v>1363813.15048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6371030.61055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533958.567</v>
          </cell>
          <cell r="AL124">
            <v>636163.06048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1994780.9334800001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560993.598</v>
          </cell>
          <cell r="AY124">
            <v>636163.06048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1994780.9334800001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75321.727</v>
          </cell>
          <cell r="L125">
            <v>835.7315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3990050.1100000003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436009.78</v>
          </cell>
          <cell r="Y125">
            <v>78877.39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3924080.4710000004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323697.19</v>
          </cell>
          <cell r="AL125">
            <v>390891.47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1174703.03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341123.998</v>
          </cell>
          <cell r="AY125">
            <v>390891.47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1174703.03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316.588</v>
          </cell>
          <cell r="L126">
            <v>72255.012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4783056.50263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95290.392</v>
          </cell>
          <cell r="Y126">
            <v>41524.165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4725468.80163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418213.899</v>
          </cell>
          <cell r="AL126">
            <v>450509.933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1652745.4689999998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427547.943</v>
          </cell>
          <cell r="AY126">
            <v>450509.933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1652745.469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265216.867</v>
          </cell>
          <cell r="L127">
            <v>182875.166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12908065.806960002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1304221.05</v>
          </cell>
          <cell r="Y127">
            <v>248830.069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12266459.66496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1085144.4</v>
          </cell>
          <cell r="AL127">
            <v>1222713.026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4418828.823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1098121.375</v>
          </cell>
          <cell r="AY127">
            <v>1222713.026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4418828.823000001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51791.979</v>
          </cell>
          <cell r="L128">
            <v>34342.896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242119.439</v>
          </cell>
          <cell r="U128">
            <v>126094.134</v>
          </cell>
          <cell r="V128">
            <v>1269</v>
          </cell>
          <cell r="W128">
            <v>3458.7</v>
          </cell>
          <cell r="X128">
            <v>28615.028</v>
          </cell>
          <cell r="Y128">
            <v>7008.82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166445.682</v>
          </cell>
          <cell r="AH128">
            <v>0</v>
          </cell>
          <cell r="AI128">
            <v>2746.656</v>
          </cell>
          <cell r="AJ128">
            <v>13930.403</v>
          </cell>
          <cell r="AK128">
            <v>13530.403</v>
          </cell>
          <cell r="AL128">
            <v>13530.403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43737.865</v>
          </cell>
          <cell r="AU128">
            <v>0</v>
          </cell>
          <cell r="AV128">
            <v>2746.656</v>
          </cell>
          <cell r="AW128">
            <v>13930.403</v>
          </cell>
          <cell r="AX128">
            <v>13530.403</v>
          </cell>
          <cell r="AY128">
            <v>13530.403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43737.865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3750.879</v>
          </cell>
          <cell r="L129">
            <v>33718.288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210956.24599999998</v>
          </cell>
          <cell r="U129">
            <v>69688</v>
          </cell>
          <cell r="V129">
            <v>48270.684</v>
          </cell>
          <cell r="W129">
            <v>0</v>
          </cell>
          <cell r="X129">
            <v>59279.274</v>
          </cell>
          <cell r="Y129">
            <v>33718.288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210956.246</v>
          </cell>
          <cell r="AH129">
            <v>0</v>
          </cell>
          <cell r="AI129">
            <v>6988.884</v>
          </cell>
          <cell r="AJ129">
            <v>11037.8</v>
          </cell>
          <cell r="AK129">
            <v>6498.522</v>
          </cell>
          <cell r="AL129">
            <v>14113.369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38638.575000000004</v>
          </cell>
          <cell r="AU129">
            <v>0</v>
          </cell>
          <cell r="AV129">
            <v>6988.884</v>
          </cell>
          <cell r="AW129">
            <v>5429.8</v>
          </cell>
          <cell r="AX129">
            <v>12106.522</v>
          </cell>
          <cell r="AY129">
            <v>14113.369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38638.575000000004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-1838.8</v>
          </cell>
          <cell r="L130">
            <v>-11485.897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134757.72400000002</v>
          </cell>
          <cell r="U130">
            <v>0</v>
          </cell>
          <cell r="V130">
            <v>17417.519</v>
          </cell>
          <cell r="W130">
            <v>44307.873</v>
          </cell>
          <cell r="X130">
            <v>63368.468</v>
          </cell>
          <cell r="Y130">
            <v>1673.864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126767.724</v>
          </cell>
          <cell r="AH130">
            <v>0</v>
          </cell>
          <cell r="AI130">
            <v>0</v>
          </cell>
          <cell r="AJ130">
            <v>2180.069</v>
          </cell>
          <cell r="AK130">
            <v>3717.351</v>
          </cell>
          <cell r="AL130">
            <v>3717.351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9614.771</v>
          </cell>
          <cell r="AU130">
            <v>0</v>
          </cell>
          <cell r="AV130">
            <v>0</v>
          </cell>
          <cell r="AW130">
            <v>2180.069</v>
          </cell>
          <cell r="AX130">
            <v>3717.351</v>
          </cell>
          <cell r="AY130">
            <v>3717.351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9614.771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65502.634</v>
          </cell>
          <cell r="L131">
            <v>15243.097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1114519.0110000002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76502.634</v>
          </cell>
          <cell r="Y131">
            <v>8243.097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1102667.723</v>
          </cell>
          <cell r="AH131">
            <v>0</v>
          </cell>
          <cell r="AI131">
            <v>22314.42</v>
          </cell>
          <cell r="AJ131">
            <v>82487.309</v>
          </cell>
          <cell r="AK131">
            <v>160104.541</v>
          </cell>
          <cell r="AL131">
            <v>144822.427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409728.69700000004</v>
          </cell>
          <cell r="AU131">
            <v>0</v>
          </cell>
          <cell r="AV131">
            <v>22314.42</v>
          </cell>
          <cell r="AW131">
            <v>76064.605</v>
          </cell>
          <cell r="AX131">
            <v>166527.245</v>
          </cell>
          <cell r="AY131">
            <v>144822.427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409728.69700000004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43576.31</v>
          </cell>
          <cell r="L132">
            <v>80902.131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1137483.992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92557.536</v>
          </cell>
          <cell r="Y132">
            <v>22158.201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1077780.062</v>
          </cell>
          <cell r="AH132">
            <v>0</v>
          </cell>
          <cell r="AI132">
            <v>166.659</v>
          </cell>
          <cell r="AJ132">
            <v>102787.195</v>
          </cell>
          <cell r="AK132">
            <v>100600.392</v>
          </cell>
          <cell r="AL132">
            <v>128629.107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332183.353</v>
          </cell>
          <cell r="AU132">
            <v>0</v>
          </cell>
          <cell r="AV132">
            <v>166.659</v>
          </cell>
          <cell r="AW132">
            <v>75527.906</v>
          </cell>
          <cell r="AX132">
            <v>127859.681</v>
          </cell>
          <cell r="AY132">
            <v>128629.107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332183.353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488907.875</v>
          </cell>
          <cell r="L133">
            <v>25518.7555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4593036.745999999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537188.437</v>
          </cell>
          <cell r="Y133">
            <v>1806.466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4554277.066000001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529505.86</v>
          </cell>
          <cell r="AL133">
            <v>105134.391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3840765.0399999996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528446.336</v>
          </cell>
          <cell r="AY133">
            <v>106677.248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3840765.04</v>
          </cell>
        </row>
        <row r="134">
          <cell r="E134">
            <v>2000000</v>
          </cell>
          <cell r="G134">
            <v>2000000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1500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1500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9680.215</v>
          </cell>
          <cell r="L135">
            <v>31634.75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1582060.0160000003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130880.192</v>
          </cell>
          <cell r="Y135">
            <v>27614.412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1573088.18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157557.839</v>
          </cell>
          <cell r="AL135">
            <v>154966.706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508840.646</v>
          </cell>
          <cell r="AU135">
            <v>0</v>
          </cell>
          <cell r="AV135">
            <v>58963.824</v>
          </cell>
          <cell r="AW135">
            <v>120059.24</v>
          </cell>
          <cell r="AX135">
            <v>174850.876</v>
          </cell>
          <cell r="AY135">
            <v>154966.706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508840.646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211.667</v>
          </cell>
          <cell r="L136">
            <v>1239.622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2089556.0899999999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604.667</v>
          </cell>
          <cell r="Y136">
            <v>1239.622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2089556.09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197813.173</v>
          </cell>
          <cell r="AL136">
            <v>215052.64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626325.648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223583.173</v>
          </cell>
          <cell r="AY136">
            <v>217856.64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626325.648</v>
          </cell>
        </row>
        <row r="137">
          <cell r="D137">
            <v>6901325</v>
          </cell>
          <cell r="E137">
            <v>22000000</v>
          </cell>
          <cell r="G137">
            <v>28901325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116079.103</v>
          </cell>
          <cell r="L137">
            <v>8841189.882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25739200.752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275765.234</v>
          </cell>
          <cell r="Y137">
            <v>8169180.81475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24732999.61675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802463.758</v>
          </cell>
          <cell r="AL137">
            <v>3932785.387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6353941.965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841743.377</v>
          </cell>
          <cell r="AY137">
            <v>3932785.387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6353941.965</v>
          </cell>
        </row>
        <row r="138">
          <cell r="E138">
            <v>8000000</v>
          </cell>
          <cell r="G138">
            <v>8000000</v>
          </cell>
          <cell r="H138">
            <v>0</v>
          </cell>
          <cell r="I138">
            <v>0</v>
          </cell>
          <cell r="J138">
            <v>1891618.186</v>
          </cell>
          <cell r="K138">
            <v>5257933.451</v>
          </cell>
          <cell r="L138">
            <v>648342.965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7797894.602</v>
          </cell>
          <cell r="U138">
            <v>0</v>
          </cell>
          <cell r="V138">
            <v>0</v>
          </cell>
          <cell r="W138">
            <v>1891618.186</v>
          </cell>
          <cell r="X138">
            <v>1313870.951</v>
          </cell>
          <cell r="Y138">
            <v>1085007.798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4290496.9350000005</v>
          </cell>
          <cell r="AH138">
            <v>0</v>
          </cell>
          <cell r="AI138">
            <v>0</v>
          </cell>
          <cell r="AJ138">
            <v>0</v>
          </cell>
          <cell r="AK138">
            <v>372865.813</v>
          </cell>
          <cell r="AL138">
            <v>1970382.005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2343247.818</v>
          </cell>
          <cell r="AU138">
            <v>0</v>
          </cell>
          <cell r="AV138">
            <v>0</v>
          </cell>
          <cell r="AW138">
            <v>0</v>
          </cell>
          <cell r="AX138">
            <v>371645.813</v>
          </cell>
          <cell r="AY138">
            <v>1966122.005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2337767.818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54868.329</v>
          </cell>
          <cell r="L139">
            <v>18161.612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3777618.7516499995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276869.352</v>
          </cell>
          <cell r="Y139">
            <v>20765.498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3733817.40065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331439.668</v>
          </cell>
          <cell r="AL139">
            <v>520866.713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1477939.2584300002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331439.668</v>
          </cell>
          <cell r="AY139">
            <v>519599.421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1476671.96643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18457.56</v>
          </cell>
          <cell r="L140">
            <v>7162.735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1109490.9674200001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54361.78</v>
          </cell>
          <cell r="Y140">
            <v>6158.876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1098921.10842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129064.13</v>
          </cell>
          <cell r="AL140">
            <v>156797.277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532520.493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131364.13</v>
          </cell>
          <cell r="AY140">
            <v>156797.277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532520.493</v>
          </cell>
        </row>
        <row r="141">
          <cell r="D141">
            <v>81240360.918</v>
          </cell>
          <cell r="F141">
            <v>22000000</v>
          </cell>
          <cell r="G141">
            <v>59240360.918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852610.786</v>
          </cell>
          <cell r="L141">
            <v>355940.164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16216992.64566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1706422.634</v>
          </cell>
          <cell r="Y141">
            <v>398145.392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15835043.26566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1480566.75266</v>
          </cell>
          <cell r="AL141">
            <v>1667754.5863299998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3790134.23999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1549519.80566</v>
          </cell>
          <cell r="AY141">
            <v>1667754.5863299998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3790134.23999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186793.93600000002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186793.936</v>
          </cell>
          <cell r="AH142">
            <v>0</v>
          </cell>
          <cell r="AI142">
            <v>933.333</v>
          </cell>
          <cell r="AJ142">
            <v>12772.385</v>
          </cell>
          <cell r="AK142">
            <v>18074.889</v>
          </cell>
          <cell r="AL142">
            <v>18074.889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49855.496</v>
          </cell>
          <cell r="AU142">
            <v>0</v>
          </cell>
          <cell r="AV142">
            <v>933.333</v>
          </cell>
          <cell r="AW142">
            <v>12772.385</v>
          </cell>
          <cell r="AX142">
            <v>18074.889</v>
          </cell>
          <cell r="AY142">
            <v>18074.889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49855.496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-15830.857</v>
          </cell>
          <cell r="L143">
            <v>25785.726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3000317.80573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1499425.907</v>
          </cell>
          <cell r="Y143">
            <v>151264.628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2969760.70273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107388.778</v>
          </cell>
          <cell r="AL143">
            <v>788782.893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925105.858</v>
          </cell>
          <cell r="AU143">
            <v>0</v>
          </cell>
          <cell r="AV143">
            <v>10081.792</v>
          </cell>
          <cell r="AW143">
            <v>18695.816</v>
          </cell>
          <cell r="AX143">
            <v>107545.357</v>
          </cell>
          <cell r="AY143">
            <v>784845.542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921168.507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68620.527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68620.527</v>
          </cell>
          <cell r="U144">
            <v>0</v>
          </cell>
          <cell r="V144">
            <v>0</v>
          </cell>
          <cell r="W144">
            <v>0</v>
          </cell>
          <cell r="X144">
            <v>68620.527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68620.527</v>
          </cell>
          <cell r="AH144">
            <v>0</v>
          </cell>
          <cell r="AI144">
            <v>0</v>
          </cell>
          <cell r="AJ144">
            <v>0</v>
          </cell>
          <cell r="AK144">
            <v>68620.527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68620.527</v>
          </cell>
          <cell r="AU144">
            <v>0</v>
          </cell>
          <cell r="AV144">
            <v>0</v>
          </cell>
          <cell r="AW144">
            <v>0</v>
          </cell>
          <cell r="AX144">
            <v>68620.527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68620.527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177866.844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-9230.702210000001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435491.89457999996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62357.86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389.935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100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902.755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1135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271198.906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271198.906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765.89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8" sqref="A28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4" width="12.8515625" style="41" hidden="1" customWidth="1"/>
    <col min="25" max="25" width="12.8515625" style="41" customWidth="1"/>
    <col min="26" max="32" width="12.8515625" style="41" hidden="1" customWidth="1"/>
    <col min="33" max="33" width="12.8515625" style="41" customWidth="1"/>
    <col min="34" max="37" width="12.8515625" style="41" hidden="1" customWidth="1"/>
    <col min="38" max="38" width="12.8515625" style="41" customWidth="1"/>
    <col min="39" max="45" width="12.8515625" style="41" hidden="1" customWidth="1"/>
    <col min="46" max="46" width="12.8515625" style="41" customWidth="1"/>
    <col min="47" max="50" width="12.8515625" style="41" hidden="1" customWidth="1"/>
    <col min="51" max="51" width="12.8515625" style="41" customWidth="1"/>
    <col min="52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</row>
    <row r="3" spans="1:59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1:59" ht="12.7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</row>
    <row r="5" spans="1:59" ht="18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348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319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1185205.688</v>
      </c>
      <c r="F9" s="74">
        <f t="shared" si="0"/>
        <v>1185205.688</v>
      </c>
      <c r="G9" s="74">
        <f t="shared" si="0"/>
        <v>79115870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301081.75415999995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76967935.87147999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4425677.70874</v>
      </c>
      <c r="Z9" s="74">
        <f t="shared" si="0"/>
        <v>0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25923031.575680003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4666695.947210001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22639895.633190002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4668663.78421</v>
      </c>
      <c r="AZ9" s="74">
        <f t="shared" si="0"/>
        <v>0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22637152.120190002</v>
      </c>
    </row>
    <row r="10" spans="1:59" s="47" customFormat="1" ht="12.75">
      <c r="A10" s="46" t="s">
        <v>320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848343.866</v>
      </c>
      <c r="F10" s="46">
        <f t="shared" si="1"/>
        <v>848343.866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70760.651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70692996.79699999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4224115.754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20751999.563670002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4190463.778</v>
      </c>
      <c r="AM10" s="46">
        <f t="shared" si="1"/>
        <v>0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20149071.039000005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4190463.778</v>
      </c>
      <c r="AZ10" s="46">
        <f t="shared" si="1"/>
        <v>0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20149071.039000005</v>
      </c>
    </row>
    <row r="11" spans="1:59" s="48" customFormat="1" ht="12">
      <c r="A11" s="67" t="s">
        <v>321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3024659.22</v>
      </c>
      <c r="Z11" s="67">
        <f t="shared" si="2"/>
        <v>0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14513513.171000002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3024659.22</v>
      </c>
      <c r="AM11" s="67">
        <f t="shared" si="2"/>
        <v>0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14512861.372000003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3024659.22</v>
      </c>
      <c r="AZ11" s="67">
        <f t="shared" si="2"/>
        <v>0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14512861.372000003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2772081.6350000002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13093239.924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2772081.6350000002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13092588.125000002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2772081.6350000002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13092588.125000002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2679597.606</v>
      </c>
      <c r="Z13" s="49">
        <f>+'[1]Informe_dane'!Z13</f>
        <v>0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12689482.419000002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2679597.606</v>
      </c>
      <c r="AM13" s="49">
        <f>+'[1]Informe_dane'!AM13</f>
        <v>0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12689482.419000002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2679597.606</v>
      </c>
      <c r="AZ13" s="49">
        <f>+'[1]Informe_dane'!AZ13</f>
        <v>0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12689482.419000002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82671.717</v>
      </c>
      <c r="Z14" s="49">
        <f>+'[1]Informe_dane'!Z14</f>
        <v>0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357669.91900000005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82671.717</v>
      </c>
      <c r="AM14" s="49">
        <f>+'[1]Informe_dane'!AM14</f>
        <v>0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357669.91900000005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82671.717</v>
      </c>
      <c r="AZ14" s="49">
        <f>+'[1]Informe_dane'!AZ14</f>
        <v>0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357669.91900000005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9812.312</v>
      </c>
      <c r="Z15" s="49">
        <f>+'[1]Informe_dane'!Z15</f>
        <v>0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46087.586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9812.312</v>
      </c>
      <c r="AM15" s="49">
        <f>+'[1]Informe_dane'!AM15</f>
        <v>0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45435.787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9812.312</v>
      </c>
      <c r="AZ15" s="49">
        <f>+'[1]Informe_dane'!AZ15</f>
        <v>0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45435.787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79330.111</v>
      </c>
      <c r="Z16" s="51">
        <f t="shared" si="4"/>
        <v>0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389501.571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79330.111</v>
      </c>
      <c r="AM16" s="51">
        <f t="shared" si="4"/>
        <v>0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389501.571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79330.111</v>
      </c>
      <c r="AZ16" s="51">
        <f t="shared" si="4"/>
        <v>0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389501.571</v>
      </c>
    </row>
    <row r="17" spans="1:59" s="44" customFormat="1" ht="11.25">
      <c r="A17" s="24" t="s">
        <v>285</v>
      </c>
      <c r="B17" s="50">
        <v>10</v>
      </c>
      <c r="C17" s="66" t="s">
        <v>284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13181.72</v>
      </c>
      <c r="Z17" s="49">
        <f>+'[1]Informe_dane'!Z17</f>
        <v>0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49129.799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13181.72</v>
      </c>
      <c r="AM17" s="49">
        <f>+'[1]Informe_dane'!AM17</f>
        <v>0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49129.799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13181.72</v>
      </c>
      <c r="AZ17" s="49">
        <f>+'[1]Informe_dane'!AZ17</f>
        <v>0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49129.799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66148.391</v>
      </c>
      <c r="Z18" s="49">
        <f>+'[1]Informe_dane'!Z18</f>
        <v>0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340371.772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66148.391</v>
      </c>
      <c r="AM18" s="49">
        <f>+'[1]Informe_dane'!AM18</f>
        <v>0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340371.772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66148.391</v>
      </c>
      <c r="AZ18" s="49">
        <f>+'[1]Informe_dane'!AZ18</f>
        <v>0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340371.772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159515.417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930404.7209999999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159515.417</v>
      </c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930404.7209999999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159515.417</v>
      </c>
      <c r="AZ19" s="51">
        <f t="shared" si="5"/>
        <v>0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930404.7209999999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11628.754</v>
      </c>
      <c r="Z20" s="49">
        <f>+'[1]Informe_dane'!Z20</f>
        <v>0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53995.576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11628.754</v>
      </c>
      <c r="AM20" s="49">
        <f>+'[1]Informe_dane'!AM20</f>
        <v>0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53995.576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11628.754</v>
      </c>
      <c r="AZ20" s="49">
        <f>+'[1]Informe_dane'!AZ20</f>
        <v>0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53995.576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28288.373</v>
      </c>
      <c r="Z21" s="49">
        <f>+'[1]Informe_dane'!Z21</f>
        <v>0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256653.779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28288.373</v>
      </c>
      <c r="AM21" s="49">
        <f>+'[1]Informe_dane'!AM21</f>
        <v>0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256653.779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28288.373</v>
      </c>
      <c r="AZ21" s="49">
        <f>+'[1]Informe_dane'!AZ21</f>
        <v>0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256653.779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7206.502</v>
      </c>
      <c r="Z22" s="49">
        <f>+'[1]Informe_dane'!Z22</f>
        <v>0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34861.59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7206.502</v>
      </c>
      <c r="AM22" s="49">
        <f>+'[1]Informe_dane'!AM22</f>
        <v>0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34861.59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7206.502</v>
      </c>
      <c r="AZ22" s="49">
        <f>+'[1]Informe_dane'!AZ22</f>
        <v>0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34861.59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7926.884</v>
      </c>
      <c r="Z23" s="49">
        <f>+'[1]Informe_dane'!Z23</f>
        <v>0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39998.945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7926.884</v>
      </c>
      <c r="AM23" s="49">
        <f>+'[1]Informe_dane'!AM23</f>
        <v>0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39998.945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7926.884</v>
      </c>
      <c r="AZ23" s="49">
        <f>+'[1]Informe_dane'!AZ23</f>
        <v>0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39998.945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10419.198</v>
      </c>
      <c r="Z24" s="49">
        <f>+'[1]Informe_dane'!Z24</f>
        <v>0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52460.52500000001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10419.198</v>
      </c>
      <c r="AM24" s="49">
        <f>+'[1]Informe_dane'!AM24</f>
        <v>0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52460.52500000001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10419.198</v>
      </c>
      <c r="AZ24" s="49">
        <f>+'[1]Informe_dane'!AZ24</f>
        <v>0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52460.52500000001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1218.827</v>
      </c>
      <c r="Z25" s="49">
        <f>+'[1]Informe_dane'!Z25</f>
        <v>0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22680.534000000003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1218.827</v>
      </c>
      <c r="AM25" s="49">
        <f>+'[1]Informe_dane'!AM25</f>
        <v>0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22680.534000000003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1218.827</v>
      </c>
      <c r="AZ25" s="49">
        <f>+'[1]Informe_dane'!AZ25</f>
        <v>0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22680.534000000003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59247.326</v>
      </c>
      <c r="Z26" s="49">
        <f>+'[1]Informe_dane'!Z26</f>
        <v>0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290006.532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59247.326</v>
      </c>
      <c r="AM26" s="49">
        <f>+'[1]Informe_dane'!AM26</f>
        <v>0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290006.532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59247.326</v>
      </c>
      <c r="AZ26" s="49">
        <f>+'[1]Informe_dane'!AZ26</f>
        <v>0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290006.532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1140.14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14268.894999999999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1140.14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14268.894999999999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1140.14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14268.894999999999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257.154</v>
      </c>
      <c r="Z28" s="49">
        <f>+'[1]Informe_dane'!Z28</f>
        <v>0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1337.199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257.154</v>
      </c>
      <c r="AM28" s="49">
        <f>+'[1]Informe_dane'!AM28</f>
        <v>0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1337.199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257.154</v>
      </c>
      <c r="AZ28" s="49">
        <f>+'[1]Informe_dane'!AZ28</f>
        <v>0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1337.199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32182.259</v>
      </c>
      <c r="Z30" s="49">
        <f>+'[1]Informe_dane'!Z30</f>
        <v>0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164141.146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32182.259</v>
      </c>
      <c r="AM30" s="49">
        <f>+'[1]Informe_dane'!AM30</f>
        <v>0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164141.146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32182.259</v>
      </c>
      <c r="AZ30" s="49">
        <f>+'[1]Informe_dane'!AZ30</f>
        <v>0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164141.146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0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0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0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0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0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0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13732.057</v>
      </c>
      <c r="Z32" s="51">
        <f t="shared" si="6"/>
        <v>0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100366.95500000002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13732.057</v>
      </c>
      <c r="AM32" s="51">
        <f t="shared" si="6"/>
        <v>0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100366.95500000002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13732.057</v>
      </c>
      <c r="AZ32" s="51">
        <f t="shared" si="6"/>
        <v>0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100366.95500000002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6259.593</v>
      </c>
      <c r="Z33" s="49">
        <f>+'[1]Informe_dane'!Z33</f>
        <v>0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23543.024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6259.593</v>
      </c>
      <c r="AM33" s="49">
        <f>+'[1]Informe_dane'!AM33</f>
        <v>0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23543.024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6259.593</v>
      </c>
      <c r="AZ33" s="49">
        <f>+'[1]Informe_dane'!AZ33</f>
        <v>0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23543.024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7472.464</v>
      </c>
      <c r="Z34" s="49">
        <f>+'[1]Informe_dane'!Z34</f>
        <v>0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76823.93100000001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7472.464</v>
      </c>
      <c r="AM34" s="49">
        <f>+'[1]Informe_dane'!AM34</f>
        <v>0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76823.93100000001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7472.464</v>
      </c>
      <c r="AZ34" s="49">
        <f>+'[1]Informe_dane'!AZ34</f>
        <v>0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76823.93100000001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723793.866</v>
      </c>
      <c r="F35" s="51">
        <f t="shared" si="7"/>
        <v>87093.866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70760.651</v>
      </c>
      <c r="M35" s="51">
        <f t="shared" si="7"/>
        <v>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941726.797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107041.65</v>
      </c>
      <c r="Z35" s="51">
        <f t="shared" si="7"/>
        <v>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939985.6936700001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73389.674</v>
      </c>
      <c r="AM35" s="51">
        <f t="shared" si="7"/>
        <v>0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337708.968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73389.674</v>
      </c>
      <c r="AZ35" s="51">
        <f t="shared" si="7"/>
        <v>0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337708.968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87093.866</v>
      </c>
      <c r="G36" s="49">
        <f>+'[1]Informe_dane'!G36</f>
        <v>917842.801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68420.651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850197.23833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104701.65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848770.57067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63182.872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276886.444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63182.872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276886.444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94157.199</v>
      </c>
      <c r="F37" s="49">
        <f>+'[1]Informe_dane'!F37</f>
        <v>0</v>
      </c>
      <c r="G37" s="49">
        <f>+'[1]Informe_dane'!G37</f>
        <v>94157.199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2340</v>
      </c>
      <c r="M37" s="49">
        <f>+'[1]Informe_dane'!M37</f>
        <v>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91529.55867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2340</v>
      </c>
      <c r="Z37" s="49">
        <f>+'[1]Informe_dane'!Z37</f>
        <v>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91215.12299999999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10206.802</v>
      </c>
      <c r="AM37" s="49">
        <f>+'[1]Informe_dane'!AM37</f>
        <v>0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60822.52399999999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10206.802</v>
      </c>
      <c r="AZ37" s="49">
        <f>+'[1]Informe_dane'!AZ37</f>
        <v>0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60822.52399999999</v>
      </c>
    </row>
    <row r="38" spans="1:59" ht="11.25">
      <c r="A38" s="49" t="s">
        <v>278</v>
      </c>
      <c r="B38" s="49">
        <v>10</v>
      </c>
      <c r="C38" s="64" t="s">
        <v>279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1092414.8839999998</v>
      </c>
      <c r="Z39" s="51">
        <f t="shared" si="8"/>
        <v>0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5298500.699000001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1092414.8839999998</v>
      </c>
      <c r="AM39" s="51">
        <f t="shared" si="8"/>
        <v>0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5298500.699000001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1092414.8839999998</v>
      </c>
      <c r="AZ39" s="51">
        <f t="shared" si="8"/>
        <v>0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5298500.699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117510.5</v>
      </c>
      <c r="Z40" s="49">
        <f>+'[1]Informe_dane'!Z40</f>
        <v>0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577152.4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117510.5</v>
      </c>
      <c r="AM40" s="49">
        <f>+'[1]Informe_dane'!AM40</f>
        <v>0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577152.4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117510.5</v>
      </c>
      <c r="AZ40" s="49">
        <f>+'[1]Informe_dane'!AZ40</f>
        <v>0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577152.4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167236.2</v>
      </c>
      <c r="Z41" s="49">
        <f>+'[1]Informe_dane'!Z41</f>
        <v>0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848115.9000000001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167236.2</v>
      </c>
      <c r="AM41" s="49">
        <f>+'[1]Informe_dane'!AM41</f>
        <v>0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848115.9000000001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167236.2</v>
      </c>
      <c r="AZ41" s="49">
        <f>+'[1]Informe_dane'!AZ41</f>
        <v>0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848115.8999999999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237044.843</v>
      </c>
      <c r="Z42" s="49">
        <f>+'[1]Informe_dane'!Z42</f>
        <v>0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1128640.7430000002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237044.843</v>
      </c>
      <c r="AM42" s="49">
        <f>+'[1]Informe_dane'!AM42</f>
        <v>0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1128640.7430000002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237044.843</v>
      </c>
      <c r="AZ42" s="49">
        <f>+'[1]Informe_dane'!AZ42</f>
        <v>0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1128640.7429999998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14754.887</v>
      </c>
      <c r="Z43" s="49">
        <f>+'[1]Informe_dane'!Z43</f>
        <v>0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108510.83200000001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14754.887</v>
      </c>
      <c r="AM43" s="49">
        <f>+'[1]Informe_dane'!AM43</f>
        <v>0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108510.83200000001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14754.887</v>
      </c>
      <c r="AZ43" s="49">
        <f>+'[1]Informe_dane'!AZ43</f>
        <v>0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108510.83200000001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241317.354</v>
      </c>
      <c r="Z44" s="49">
        <f>+'[1]Informe_dane'!Z44</f>
        <v>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1116328.824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241317.354</v>
      </c>
      <c r="AM44" s="49">
        <f>+'[1]Informe_dane'!AM44</f>
        <v>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1116328.824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241317.354</v>
      </c>
      <c r="AZ44" s="49">
        <f>+'[1]Informe_dane'!AZ44</f>
        <v>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1116328.824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170241.6</v>
      </c>
      <c r="Z45" s="49">
        <f>+'[1]Informe_dane'!Z45</f>
        <v>0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809949.1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170241.6</v>
      </c>
      <c r="AM45" s="49">
        <f>+'[1]Informe_dane'!AM45</f>
        <v>0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809949.1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170241.6</v>
      </c>
      <c r="AZ45" s="49">
        <f>+'[1]Informe_dane'!AZ45</f>
        <v>0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809949.1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86592.6</v>
      </c>
      <c r="Z46" s="49">
        <f>+'[1]Informe_dane'!Z46</f>
        <v>0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425912.5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86592.6</v>
      </c>
      <c r="AM46" s="49">
        <f>+'[1]Informe_dane'!AM46</f>
        <v>0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425912.5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86592.6</v>
      </c>
      <c r="AZ46" s="49">
        <f>+'[1]Informe_dane'!AZ46</f>
        <v>0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425912.5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14426.4</v>
      </c>
      <c r="Z47" s="49">
        <f>+'[1]Informe_dane'!Z47</f>
        <v>0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70961.5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14426.4</v>
      </c>
      <c r="AM47" s="49">
        <f>+'[1]Informe_dane'!AM47</f>
        <v>0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70961.5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14426.4</v>
      </c>
      <c r="AZ47" s="49">
        <f>+'[1]Informe_dane'!AZ47</f>
        <v>0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70961.5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14426.4</v>
      </c>
      <c r="Z48" s="49">
        <f>+'[1]Informe_dane'!Z48</f>
        <v>0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70961.5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14426.4</v>
      </c>
      <c r="AM48" s="49">
        <f>+'[1]Informe_dane'!AM48</f>
        <v>0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70961.5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14426.4</v>
      </c>
      <c r="AZ48" s="49">
        <f>+'[1]Informe_dane'!AZ48</f>
        <v>0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70961.5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28864.1</v>
      </c>
      <c r="Z49" s="69">
        <f>+'[1]Informe_dane'!Z49</f>
        <v>0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141967.4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28864.1</v>
      </c>
      <c r="AM49" s="69">
        <f>+'[1]Informe_dane'!AM49</f>
        <v>0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141967.4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28864.1</v>
      </c>
      <c r="AZ49" s="69">
        <f>+'[1]Informe_dane'!AZ49</f>
        <v>0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141967.4</v>
      </c>
    </row>
    <row r="50" spans="1:59" s="47" customFormat="1" ht="12.75">
      <c r="A50" s="46" t="s">
        <v>322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336861.822</v>
      </c>
      <c r="F50" s="46">
        <f t="shared" si="9"/>
        <v>336861.82200000004</v>
      </c>
      <c r="G50" s="46">
        <f t="shared" si="9"/>
        <v>7014600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218347.59016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5913879.375480001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198818.44174</v>
      </c>
      <c r="Z50" s="46">
        <f t="shared" si="9"/>
        <v>0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4821068.98001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431724.51921000006</v>
      </c>
      <c r="AM50" s="46">
        <f t="shared" si="9"/>
        <v>0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2424038.15519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436435.86921000003</v>
      </c>
      <c r="AZ50" s="46">
        <f t="shared" si="9"/>
        <v>0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2424038.15519</v>
      </c>
    </row>
    <row r="51" spans="1:59" s="48" customFormat="1" ht="12">
      <c r="A51" s="67" t="s">
        <v>323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336861.822</v>
      </c>
      <c r="F51" s="67">
        <f t="shared" si="10"/>
        <v>336861.82200000004</v>
      </c>
      <c r="G51" s="67">
        <f t="shared" si="10"/>
        <v>7014600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218347.59016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5913879.375480001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198818.44174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4821068.98001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431724.51921000006</v>
      </c>
      <c r="AM51" s="67">
        <f t="shared" si="10"/>
        <v>0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2424038.15519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436435.86921000003</v>
      </c>
      <c r="AZ51" s="67">
        <f t="shared" si="10"/>
        <v>0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2424038.15519</v>
      </c>
    </row>
    <row r="52" spans="1:59" s="44" customFormat="1" ht="11.25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>
      <c r="A53" s="49" t="s">
        <v>286</v>
      </c>
      <c r="B53" s="52" t="s">
        <v>27</v>
      </c>
      <c r="C53" s="66" t="s">
        <v>295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>
      <c r="A54" s="49" t="s">
        <v>269</v>
      </c>
      <c r="B54" s="52" t="s">
        <v>27</v>
      </c>
      <c r="C54" s="64" t="s">
        <v>270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>
      <c r="A55" s="49" t="s">
        <v>287</v>
      </c>
      <c r="B55" s="52" t="s">
        <v>27</v>
      </c>
      <c r="C55" s="64" t="s">
        <v>288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>
      <c r="A56" s="49" t="s">
        <v>289</v>
      </c>
      <c r="B56" s="52" t="s">
        <v>27</v>
      </c>
      <c r="C56" s="66" t="s">
        <v>296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>
      <c r="A58" s="51" t="s">
        <v>271</v>
      </c>
      <c r="B58" s="50">
        <v>10</v>
      </c>
      <c r="C58" s="53" t="s">
        <v>272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>
      <c r="A59" s="49" t="s">
        <v>273</v>
      </c>
      <c r="B59" s="52" t="s">
        <v>27</v>
      </c>
      <c r="C59" s="64" t="s">
        <v>274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>
      <c r="A60" s="49" t="s">
        <v>298</v>
      </c>
      <c r="B60" s="52" t="s">
        <v>27</v>
      </c>
      <c r="C60" s="66" t="s">
        <v>299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26394.113</v>
      </c>
      <c r="F61" s="51">
        <f>SUM(F62:F71)</f>
        <v>104794.05799999999</v>
      </c>
      <c r="G61" s="51">
        <f>SUM(G62:G71)</f>
        <v>370227.702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83601.56</v>
      </c>
      <c r="M61" s="51">
        <f t="shared" si="13"/>
        <v>0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290101.03878000006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36525.511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196980.82578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20714.237</v>
      </c>
      <c r="AM61" s="51">
        <f t="shared" si="13"/>
        <v>0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55515.72877999999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20714.237</v>
      </c>
      <c r="AZ61" s="51">
        <f t="shared" si="13"/>
        <v>0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55515.72877999999</v>
      </c>
    </row>
    <row r="62" spans="1:59" ht="11.25">
      <c r="A62" s="49" t="s">
        <v>258</v>
      </c>
      <c r="B62" s="52" t="s">
        <v>27</v>
      </c>
      <c r="C62" s="64" t="s">
        <v>325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10800</v>
      </c>
      <c r="G62" s="49">
        <f>+'[1]Informe_dane'!G62</f>
        <v>48984.435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4466.52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9637.482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4466.52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9637.482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65000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300</v>
      </c>
      <c r="B64" s="25" t="s">
        <v>27</v>
      </c>
      <c r="C64" s="66" t="s">
        <v>301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2000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2000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2000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79999.385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123207.256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19827.785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50698.83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0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23532.044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0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23532.044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50668.447</v>
      </c>
      <c r="G67" s="49">
        <f>+'[1]Informe_dane'!G67</f>
        <v>6552.01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6552.01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3461.098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3531.098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70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70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40825.611</v>
      </c>
      <c r="G68" s="49">
        <f>+'[1]Informe_dane'!G68</f>
        <v>5148.899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5148.899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3141.291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3341.291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200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200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2500</v>
      </c>
      <c r="G69" s="49">
        <f>+'[1]Informe_dane'!G69</f>
        <v>30427.289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3602.175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19881.411780000002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8335.337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15306.20278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5435.775</v>
      </c>
      <c r="AM69" s="49">
        <f>+'[1]Informe_dane'!AM69</f>
        <v>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9194.26078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5435.775</v>
      </c>
      <c r="AZ69" s="49">
        <f>+'[1]Informe_dane'!AZ69</f>
        <v>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9194.26078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0</v>
      </c>
      <c r="G71" s="49">
        <f>+'[1]Informe_dane'!G71</f>
        <v>19594.113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0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19482.4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1760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12571.942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10811.942</v>
      </c>
      <c r="AM71" s="49">
        <f>+'[1]Informe_dane'!AM71</f>
        <v>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10811.942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10811.942</v>
      </c>
      <c r="AZ71" s="49">
        <f>+'[1]Informe_dane'!AZ71</f>
        <v>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10811.942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247043.918</v>
      </c>
      <c r="F72" s="51">
        <f t="shared" si="14"/>
        <v>4539.3</v>
      </c>
      <c r="G72" s="51">
        <f t="shared" si="14"/>
        <v>2023682.2149999999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2212.027</v>
      </c>
      <c r="M72" s="51">
        <f t="shared" si="14"/>
        <v>0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1942128.43237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4145.312</v>
      </c>
      <c r="Z72" s="51">
        <f t="shared" si="14"/>
        <v>0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1795520.7653700002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158880.429</v>
      </c>
      <c r="AM72" s="51">
        <f t="shared" si="14"/>
        <v>0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584223.022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158880.429</v>
      </c>
      <c r="AZ72" s="51">
        <f t="shared" si="14"/>
        <v>0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584223.022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127722.276</v>
      </c>
      <c r="F73" s="49">
        <f>+'[1]Informe_dane'!F73</f>
        <v>4539.3</v>
      </c>
      <c r="G73" s="49">
        <f>+'[1]Informe_dane'!G73</f>
        <v>153182.976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1000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103455.61326999999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96451.29327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2592.615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2872.615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2592.615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2872.615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6300</v>
      </c>
      <c r="F74" s="49">
        <f>+'[1]Informe_dane'!F74</f>
        <v>0</v>
      </c>
      <c r="G74" s="49">
        <f>+'[1]Informe_dane'!G74</f>
        <v>75685.876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1219.312</v>
      </c>
      <c r="M74" s="49">
        <f>+'[1]Informe_dane'!M74</f>
        <v>0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51070.393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2517.312</v>
      </c>
      <c r="Z74" s="49">
        <f>+'[1]Informe_dane'!Z74</f>
        <v>0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38215.281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6398.231</v>
      </c>
      <c r="AM74" s="49">
        <f>+'[1]Informe_dane'!AM74</f>
        <v>0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12498.631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6398.231</v>
      </c>
      <c r="AZ74" s="49">
        <f>+'[1]Informe_dane'!AZ74</f>
        <v>0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12498.631</v>
      </c>
    </row>
    <row r="75" spans="1:59" ht="11.25">
      <c r="A75" s="24" t="s">
        <v>311</v>
      </c>
      <c r="B75" s="25" t="s">
        <v>27</v>
      </c>
      <c r="C75" s="66" t="s">
        <v>312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-7.285</v>
      </c>
      <c r="M75" s="49">
        <f>+'[1]Informe_dane'!M75</f>
        <v>0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40159.28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1628</v>
      </c>
      <c r="Z75" s="49">
        <f>+'[1]Informe_dane'!Z75</f>
        <v>0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20450.480000000003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5998.509</v>
      </c>
      <c r="AM75" s="49">
        <f>+'[1]Informe_dane'!AM75</f>
        <v>0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8882.16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5998.509</v>
      </c>
      <c r="AZ75" s="49">
        <f>+'[1]Informe_dane'!AZ75</f>
        <v>0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8882.16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679937.9901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572898.5551000001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55234.334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205342.656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55234.334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205342.656</v>
      </c>
    </row>
    <row r="77" spans="1:59" ht="11.25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88656.74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354626.96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88656.74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354626.96</v>
      </c>
    </row>
    <row r="79" spans="1:59" ht="11.25">
      <c r="A79" s="49" t="s">
        <v>290</v>
      </c>
      <c r="B79" s="52" t="s">
        <v>27</v>
      </c>
      <c r="C79" s="64" t="s">
        <v>291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9467.061</v>
      </c>
      <c r="F80" s="51">
        <f t="shared" si="15"/>
        <v>0</v>
      </c>
      <c r="G80" s="51">
        <f t="shared" si="15"/>
        <v>355115.119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252.21184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350009.33154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4778.60912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341425.71525999997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51398.5502</v>
      </c>
      <c r="AM80" s="51">
        <f t="shared" si="15"/>
        <v>0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112398.67182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51398.5502</v>
      </c>
      <c r="AZ80" s="51">
        <f t="shared" si="15"/>
        <v>0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112398.67182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42000</v>
      </c>
      <c r="AM81" s="49">
        <f>+'[1]Informe_dane'!AM81</f>
        <v>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96274.577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42000</v>
      </c>
      <c r="AZ81" s="49">
        <f>+'[1]Informe_dane'!AZ81</f>
        <v>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96274.577</v>
      </c>
    </row>
    <row r="82" spans="1:59" ht="11.25">
      <c r="A82" s="56" t="s">
        <v>343</v>
      </c>
      <c r="B82" s="57" t="s">
        <v>27</v>
      </c>
      <c r="C82" s="65" t="s">
        <v>344</v>
      </c>
      <c r="D82" s="49">
        <f>+'[1]Informe_dane'!D82</f>
        <v>0</v>
      </c>
      <c r="E82" s="49">
        <f>+'[1]Informe_dane'!E82</f>
        <v>7245</v>
      </c>
      <c r="F82" s="49">
        <f>+'[1]Informe_dane'!F82</f>
        <v>0</v>
      </c>
      <c r="G82" s="49">
        <f>+'[1]Informe_dane'!G82</f>
        <v>7245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6845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2950</v>
      </c>
      <c r="Z82" s="49">
        <f>+'[1]Informe_dane'!Z82</f>
        <v>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6845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6845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6845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6845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6845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252.21184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15672.78054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1828.60912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8139.1642600000005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2081.0322</v>
      </c>
      <c r="AM83" s="49">
        <f>+'[1]Informe_dane'!AM83</f>
        <v>0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7718.740819999999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2081.0322</v>
      </c>
      <c r="AZ83" s="49">
        <f>+'[1]Informe_dane'!AZ83</f>
        <v>0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7718.740819999999</v>
      </c>
    </row>
    <row r="84" spans="1:59" ht="11.25">
      <c r="A84" s="49" t="s">
        <v>292</v>
      </c>
      <c r="B84" s="52" t="s">
        <v>27</v>
      </c>
      <c r="C84" s="66" t="s">
        <v>297</v>
      </c>
      <c r="D84" s="49">
        <f>+'[1]Informe_dane'!D84</f>
        <v>8108.058</v>
      </c>
      <c r="E84" s="49">
        <f>+'[1]Informe_dane'!E84</f>
        <v>0</v>
      </c>
      <c r="F84" s="49">
        <f>+'[1]Informe_dane'!F84</f>
        <v>0</v>
      </c>
      <c r="G84" s="49">
        <f>+'[1]Informe_dane'!G84</f>
        <v>8108.058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472.518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1410.354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472.518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1410.354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275</v>
      </c>
      <c r="D86" s="51">
        <f>SUM(D87:D90)</f>
        <v>10787.773000000001</v>
      </c>
      <c r="E86" s="51">
        <f aca="true" t="shared" si="16" ref="E86:BG86">SUM(E87:E90)</f>
        <v>634.4</v>
      </c>
      <c r="F86" s="51">
        <f t="shared" si="16"/>
        <v>622.276</v>
      </c>
      <c r="G86" s="51">
        <f t="shared" si="16"/>
        <v>10799.897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2453.378</v>
      </c>
      <c r="M86" s="51">
        <f t="shared" si="16"/>
        <v>0</v>
      </c>
      <c r="N86" s="51">
        <f t="shared" si="16"/>
        <v>0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4992.5779999999995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318.998</v>
      </c>
      <c r="Z86" s="51">
        <f t="shared" si="16"/>
        <v>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2858.178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318.998</v>
      </c>
      <c r="AM86" s="51">
        <f t="shared" si="16"/>
        <v>0</v>
      </c>
      <c r="AN86" s="51">
        <f t="shared" si="16"/>
        <v>0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858.1980000000001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318.998</v>
      </c>
      <c r="AZ86" s="51">
        <f t="shared" si="16"/>
        <v>0</v>
      </c>
      <c r="BA86" s="51">
        <f t="shared" si="16"/>
        <v>0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858.1980000000001</v>
      </c>
    </row>
    <row r="87" spans="1:59" ht="11.25">
      <c r="A87" s="24" t="s">
        <v>326</v>
      </c>
      <c r="B87" s="59">
        <v>10</v>
      </c>
      <c r="C87" s="66" t="s">
        <v>327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>
      <c r="A88" s="24" t="s">
        <v>309</v>
      </c>
      <c r="B88" s="59">
        <v>10</v>
      </c>
      <c r="C88" s="66" t="s">
        <v>310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313</v>
      </c>
      <c r="B89" s="25" t="s">
        <v>27</v>
      </c>
      <c r="C89" s="66" t="s">
        <v>314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318.998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843.498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318.998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843.498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318.998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843.498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318.998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843.498</v>
      </c>
    </row>
    <row r="90" spans="1:59" ht="11.25">
      <c r="A90" s="49" t="s">
        <v>276</v>
      </c>
      <c r="B90" s="52" t="s">
        <v>27</v>
      </c>
      <c r="C90" s="64" t="s">
        <v>277</v>
      </c>
      <c r="D90" s="49">
        <f>+'[1]Informe_dane'!D90</f>
        <v>5987.773</v>
      </c>
      <c r="E90" s="49">
        <f>+'[1]Informe_dane'!E90</f>
        <v>634.4</v>
      </c>
      <c r="F90" s="49">
        <f>+'[1]Informe_dane'!F90</f>
        <v>622.276</v>
      </c>
      <c r="G90" s="49">
        <f>+'[1]Informe_dane'!G90</f>
        <v>5999.897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2134.38</v>
      </c>
      <c r="M90" s="49">
        <f>+'[1]Informe_dane'!M90</f>
        <v>0</v>
      </c>
      <c r="N90" s="49">
        <f>+'[1]Informe_dane'!N90</f>
        <v>0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4149.08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2014.68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0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14.7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0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14.7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0</v>
      </c>
      <c r="F91" s="51">
        <f t="shared" si="17"/>
        <v>159686.937</v>
      </c>
      <c r="G91" s="51">
        <f t="shared" si="17"/>
        <v>1603858.6030000001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104493.34532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1190439.5727900001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80913.17462</v>
      </c>
      <c r="Z91" s="51">
        <f t="shared" si="17"/>
        <v>0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406840.53260000004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80906.39501000001</v>
      </c>
      <c r="AM91" s="51">
        <f t="shared" si="17"/>
        <v>0</v>
      </c>
      <c r="AN91" s="51">
        <f t="shared" si="17"/>
        <v>0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393571.28559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81457.74501000001</v>
      </c>
      <c r="AZ91" s="51">
        <f t="shared" si="17"/>
        <v>0</v>
      </c>
      <c r="BA91" s="51">
        <f t="shared" si="17"/>
        <v>0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393571.28559</v>
      </c>
    </row>
    <row r="92" spans="1:59" s="44" customFormat="1" ht="11.25">
      <c r="A92" s="56" t="s">
        <v>317</v>
      </c>
      <c r="B92" s="57" t="s">
        <v>27</v>
      </c>
      <c r="C92" s="65" t="s">
        <v>318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3146.24</v>
      </c>
      <c r="M92" s="49">
        <f>+'[1]Informe_dane'!M92</f>
        <v>0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104046.566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7409.98</v>
      </c>
      <c r="Z92" s="49">
        <f>+'[1]Informe_dane'!Z92</f>
        <v>0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35896.85399999999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7637.779</v>
      </c>
      <c r="AM92" s="49">
        <f>+'[1]Informe_dane'!AM92</f>
        <v>0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35896.854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7637.779</v>
      </c>
      <c r="AZ92" s="49">
        <f>+'[1]Informe_dane'!AZ92</f>
        <v>0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35896.854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81994.491</v>
      </c>
      <c r="M93" s="49">
        <f>+'[1]Informe_dane'!M93</f>
        <v>0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504532.87999999995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30138.773</v>
      </c>
      <c r="Z93" s="49">
        <f>+'[1]Informe_dane'!Z93</f>
        <v>0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146389.39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30138.773</v>
      </c>
      <c r="AM93" s="49">
        <f>+'[1]Informe_dane'!AM93</f>
        <v>0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146389.38999999998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30687.163</v>
      </c>
      <c r="AZ93" s="49">
        <f>+'[1]Informe_dane'!AZ93</f>
        <v>0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146389.38999999998</v>
      </c>
    </row>
    <row r="94" spans="1:59" ht="11.25">
      <c r="A94" s="56" t="s">
        <v>328</v>
      </c>
      <c r="B94" s="57" t="s">
        <v>27</v>
      </c>
      <c r="C94" s="65" t="s">
        <v>329</v>
      </c>
      <c r="D94" s="49">
        <f>+'[1]Informe_dane'!D94</f>
        <v>50</v>
      </c>
      <c r="E94" s="49">
        <f>+'[1]Informe_dane'!E94</f>
        <v>0</v>
      </c>
      <c r="F94" s="49">
        <f>+'[1]Informe_dane'!F94</f>
        <v>0</v>
      </c>
      <c r="G94" s="49">
        <f>+'[1]Informe_dane'!G94</f>
        <v>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50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2.98</v>
      </c>
      <c r="Z94" s="49">
        <f>+'[1]Informe_dane'!Z94</f>
        <v>0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12.14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2.98</v>
      </c>
      <c r="AM94" s="49">
        <f>+'[1]Informe_dane'!AM94</f>
        <v>0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12.14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5.94</v>
      </c>
      <c r="AZ94" s="49">
        <f>+'[1]Informe_dane'!AZ94</f>
        <v>0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12.14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662.69432</v>
      </c>
      <c r="M95" s="49">
        <f>+'[1]Informe_dane'!M95</f>
        <v>0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25102.670789999996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2084.40762</v>
      </c>
      <c r="Z95" s="49">
        <f>+'[1]Informe_dane'!Z95</f>
        <v>0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12207.8596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1535.98601</v>
      </c>
      <c r="AM95" s="49">
        <f>+'[1]Informe_dane'!AM95</f>
        <v>0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11431.46459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1535.98601</v>
      </c>
      <c r="AZ95" s="49">
        <f>+'[1]Informe_dane'!AZ95</f>
        <v>0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11431.46459</v>
      </c>
    </row>
    <row r="96" spans="1:59" ht="11.25">
      <c r="A96" s="76" t="s">
        <v>304</v>
      </c>
      <c r="B96" s="57">
        <v>10</v>
      </c>
      <c r="C96" s="77" t="s">
        <v>305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18689.92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556707.456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41277.034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212334.289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41590.877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199841.437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41590.877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199841.437</v>
      </c>
    </row>
    <row r="97" spans="1:59" ht="11.25">
      <c r="A97" s="49" t="s">
        <v>293</v>
      </c>
      <c r="B97" s="52" t="s">
        <v>27</v>
      </c>
      <c r="C97" s="64" t="s">
        <v>294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48478.03</v>
      </c>
      <c r="G98" s="51">
        <f t="shared" si="18"/>
        <v>958486.346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866964.376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825132.35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0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823664.3489999999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0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823664.3489999999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48478.03</v>
      </c>
      <c r="G99" s="49">
        <f>+'[1]Informe_dane'!G99</f>
        <v>958486.346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0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866964.376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0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825132.35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0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823664.3489999999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0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823664.3489999999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18783.03</v>
      </c>
      <c r="F100" s="51">
        <f t="shared" si="19"/>
        <v>17456.821</v>
      </c>
      <c r="G100" s="51">
        <f t="shared" si="19"/>
        <v>1101249.134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9631.837</v>
      </c>
      <c r="M100" s="51">
        <f t="shared" si="19"/>
        <v>0</v>
      </c>
      <c r="N100" s="51">
        <f t="shared" si="19"/>
        <v>0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1064240.9900000002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20619.304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1063243.0219999999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100652.065</v>
      </c>
      <c r="AM100" s="51">
        <f t="shared" si="19"/>
        <v>0</v>
      </c>
      <c r="AN100" s="51">
        <f t="shared" si="19"/>
        <v>0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403979.032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104812.065</v>
      </c>
      <c r="AZ100" s="51">
        <f t="shared" si="19"/>
        <v>0</v>
      </c>
      <c r="BA100" s="51">
        <f t="shared" si="19"/>
        <v>0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403979.032</v>
      </c>
    </row>
    <row r="101" spans="1:59" s="44" customFormat="1" ht="11.25">
      <c r="A101" s="24" t="s">
        <v>315</v>
      </c>
      <c r="B101" s="25" t="s">
        <v>27</v>
      </c>
      <c r="C101" s="66" t="s">
        <v>316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18783.03</v>
      </c>
      <c r="F102" s="49">
        <f>+'[1]Informe_dane'!F102</f>
        <v>17456.821</v>
      </c>
      <c r="G102" s="49">
        <f>+'[1]Informe_dane'!G102</f>
        <v>1101249.134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9631.837</v>
      </c>
      <c r="M102" s="49">
        <f>+'[1]Informe_dane'!M102</f>
        <v>0</v>
      </c>
      <c r="N102" s="49">
        <f>+'[1]Informe_dane'!N102</f>
        <v>0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1064240.9900000002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20619.304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1063243.0219999999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100652.065</v>
      </c>
      <c r="AM102" s="49">
        <f>+'[1]Informe_dane'!AM102</f>
        <v>0</v>
      </c>
      <c r="AN102" s="49">
        <f>+'[1]Informe_dane'!AN102</f>
        <v>0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403979.032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104812.065</v>
      </c>
      <c r="AZ102" s="49">
        <f>+'[1]Informe_dane'!AZ102</f>
        <v>0</v>
      </c>
      <c r="BA102" s="49">
        <f>+'[1]Informe_dane'!BA102</f>
        <v>0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403979.032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11163.931</v>
      </c>
      <c r="M103" s="51">
        <f t="shared" si="20"/>
        <v>0</v>
      </c>
      <c r="N103" s="51">
        <f t="shared" si="20"/>
        <v>0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148647.83700000003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11163.931</v>
      </c>
      <c r="Z103" s="51">
        <f t="shared" si="20"/>
        <v>0</v>
      </c>
      <c r="AA103" s="51">
        <f t="shared" si="20"/>
        <v>0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148647.837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18853.845</v>
      </c>
      <c r="AM103" s="51">
        <f t="shared" si="20"/>
        <v>0</v>
      </c>
      <c r="AN103" s="51">
        <f t="shared" si="20"/>
        <v>0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49761.716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18853.845</v>
      </c>
      <c r="AZ103" s="51">
        <f t="shared" si="20"/>
        <v>0</v>
      </c>
      <c r="BA103" s="51">
        <f t="shared" si="20"/>
        <v>0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49761.716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11163.931</v>
      </c>
      <c r="M104" s="49">
        <f>+'[1]Informe_dane'!M104</f>
        <v>0</v>
      </c>
      <c r="N104" s="49">
        <f>+'[1]Informe_dane'!N104</f>
        <v>0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148647.83700000003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11163.931</v>
      </c>
      <c r="Z104" s="49">
        <f>+'[1]Informe_dane'!Z104</f>
        <v>0</v>
      </c>
      <c r="AA104" s="49">
        <f>+'[1]Informe_dane'!AA104</f>
        <v>0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148647.837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18853.845</v>
      </c>
      <c r="AM104" s="49">
        <f>+'[1]Informe_dane'!AM104</f>
        <v>0</v>
      </c>
      <c r="AN104" s="49">
        <f>+'[1]Informe_dane'!AN104</f>
        <v>0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49761.716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18853.845</v>
      </c>
      <c r="AZ104" s="49">
        <f>+'[1]Informe_dane'!AZ104</f>
        <v>0</v>
      </c>
      <c r="BA104" s="49">
        <f>+'[1]Informe_dane'!BA104</f>
        <v>0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49761.716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23973.355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16609</v>
      </c>
      <c r="Z105" s="51">
        <f t="shared" si="21"/>
        <v>0</v>
      </c>
      <c r="AA105" s="51">
        <f t="shared" si="21"/>
        <v>0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16609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0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0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0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0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0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23973.355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16609</v>
      </c>
      <c r="Z106" s="49">
        <f>+'[1]Informe_dane'!Z106</f>
        <v>0</v>
      </c>
      <c r="AA106" s="49">
        <f>+'[1]Informe_dane'!AA106</f>
        <v>0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16609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0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0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0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0</v>
      </c>
    </row>
    <row r="107" spans="1:59" ht="11.25">
      <c r="A107" s="58" t="s">
        <v>192</v>
      </c>
      <c r="B107" s="59">
        <v>10</v>
      </c>
      <c r="C107" s="60" t="s">
        <v>306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1284.4</v>
      </c>
      <c r="G107" s="51">
        <f t="shared" si="22"/>
        <v>8002.152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307</v>
      </c>
      <c r="B108" s="57">
        <v>10</v>
      </c>
      <c r="C108" s="77" t="s">
        <v>308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1284.4</v>
      </c>
      <c r="G108" s="49">
        <f>+'[1]Informe_dane'!G108</f>
        <v>8002.152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27776.412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19210.702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19210.702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0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0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0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0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27776.412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19210.702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19210.702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0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0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0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0</v>
      </c>
    </row>
    <row r="111" spans="1:59" ht="11.25">
      <c r="A111" s="36" t="s">
        <v>280</v>
      </c>
      <c r="B111" s="50">
        <v>10</v>
      </c>
      <c r="C111" s="51" t="s">
        <v>281</v>
      </c>
      <c r="D111" s="51">
        <f>+D112</f>
        <v>0</v>
      </c>
      <c r="E111" s="51">
        <f aca="true" t="shared" si="24" ref="E111:BG111">+E112</f>
        <v>4539.3</v>
      </c>
      <c r="F111" s="51">
        <f t="shared" si="24"/>
        <v>0</v>
      </c>
      <c r="G111" s="51">
        <f t="shared" si="24"/>
        <v>4539.3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4539.3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4539.3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4533.9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4533.9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0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0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0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0</v>
      </c>
    </row>
    <row r="112" spans="1:59" s="44" customFormat="1" ht="11.25">
      <c r="A112" s="29" t="s">
        <v>280</v>
      </c>
      <c r="B112" s="70">
        <v>10</v>
      </c>
      <c r="C112" s="71" t="s">
        <v>281</v>
      </c>
      <c r="D112" s="78">
        <f>+'[1]Informe_dane'!D112</f>
        <v>0</v>
      </c>
      <c r="E112" s="69">
        <f>+'[1]Informe_dane'!E112</f>
        <v>4539.3</v>
      </c>
      <c r="F112" s="69">
        <f>+'[1]Informe_dane'!F112</f>
        <v>0</v>
      </c>
      <c r="G112" s="69">
        <f>+'[1]Informe_dane'!G112</f>
        <v>4539.3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4539.3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4539.3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4533.9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4533.9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0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0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0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0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11973.513</v>
      </c>
      <c r="M113" s="46">
        <f t="shared" si="25"/>
        <v>0</v>
      </c>
      <c r="N113" s="46">
        <f t="shared" si="25"/>
        <v>0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361059.69899999996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2743.513</v>
      </c>
      <c r="Z113" s="46">
        <f t="shared" si="25"/>
        <v>0</v>
      </c>
      <c r="AA113" s="46">
        <f t="shared" si="25"/>
        <v>0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349963.032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22278.789</v>
      </c>
      <c r="AL113" s="46">
        <f t="shared" si="25"/>
        <v>44507.65</v>
      </c>
      <c r="AM113" s="46">
        <f t="shared" si="25"/>
        <v>0</v>
      </c>
      <c r="AN113" s="46">
        <f t="shared" si="25"/>
        <v>0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66786.439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22278.789</v>
      </c>
      <c r="AY113" s="46">
        <f t="shared" si="25"/>
        <v>41764.137</v>
      </c>
      <c r="AZ113" s="46">
        <f t="shared" si="25"/>
        <v>0</v>
      </c>
      <c r="BA113" s="46">
        <f t="shared" si="25"/>
        <v>0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64042.92600000001</v>
      </c>
    </row>
    <row r="114" spans="1:59" s="61" customFormat="1" ht="12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3769.436</v>
      </c>
      <c r="L116" s="49">
        <f>+'[1]Informe_dane'!L116</f>
        <v>11973.513</v>
      </c>
      <c r="M116" s="49">
        <f>+'[1]Informe_dane'!M116</f>
        <v>0</v>
      </c>
      <c r="N116" s="49">
        <f>+'[1]Informe_dane'!N116</f>
        <v>0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361059.69899999996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80976.634</v>
      </c>
      <c r="Y116" s="49">
        <f>+'[1]Informe_dane'!Y116</f>
        <v>2743.513</v>
      </c>
      <c r="Z116" s="49">
        <f>+'[1]Informe_dane'!Z116</f>
        <v>0</v>
      </c>
      <c r="AA116" s="49">
        <f>+'[1]Informe_dane'!AA116</f>
        <v>0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349963.032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22278.789</v>
      </c>
      <c r="AL116" s="49">
        <f>+'[1]Informe_dane'!AL116</f>
        <v>44507.65</v>
      </c>
      <c r="AM116" s="49">
        <f>+'[1]Informe_dane'!AM116</f>
        <v>0</v>
      </c>
      <c r="AN116" s="49">
        <f>+'[1]Informe_dane'!AN116</f>
        <v>0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66786.439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22278.789</v>
      </c>
      <c r="AY116" s="49">
        <f>+'[1]Informe_dane'!AY116</f>
        <v>41764.137</v>
      </c>
      <c r="AZ116" s="49">
        <f>+'[1]Informe_dane'!AZ116</f>
        <v>0</v>
      </c>
      <c r="BA116" s="49">
        <f>+'[1]Informe_dane'!BA116</f>
        <v>0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64042.92600000001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324</v>
      </c>
      <c r="B118" s="62"/>
      <c r="C118" s="46" t="s">
        <v>33</v>
      </c>
      <c r="D118" s="46">
        <f>SUM(D119:D145)</f>
        <v>168034584.74400002</v>
      </c>
      <c r="E118" s="46">
        <f aca="true" t="shared" si="26" ref="E118:BG118">SUM(E119:E145)</f>
        <v>32068620.527</v>
      </c>
      <c r="F118" s="46">
        <f t="shared" si="26"/>
        <v>22068620.527</v>
      </c>
      <c r="G118" s="46">
        <f t="shared" si="26"/>
        <v>178034584.74400002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19085444.26756</v>
      </c>
      <c r="K118" s="46">
        <f t="shared" si="26"/>
        <v>10173422.696</v>
      </c>
      <c r="L118" s="46">
        <f t="shared" si="26"/>
        <v>11824337.276479999</v>
      </c>
      <c r="M118" s="46">
        <f t="shared" si="26"/>
        <v>0</v>
      </c>
      <c r="N118" s="46">
        <f t="shared" si="26"/>
        <v>0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106579159.46969001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24991226.046779998</v>
      </c>
      <c r="X118" s="46">
        <f t="shared" si="26"/>
        <v>11114158.038</v>
      </c>
      <c r="Y118" s="46">
        <f t="shared" si="26"/>
        <v>12167772.079230001</v>
      </c>
      <c r="Z118" s="46">
        <f t="shared" si="26"/>
        <v>0</v>
      </c>
      <c r="AA118" s="46">
        <f t="shared" si="26"/>
        <v>0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97908217.31543998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5948293.714429999</v>
      </c>
      <c r="AK118" s="46">
        <f t="shared" si="26"/>
        <v>7406943.839659999</v>
      </c>
      <c r="AL118" s="46">
        <f t="shared" si="26"/>
        <v>13360557.77781</v>
      </c>
      <c r="AM118" s="46">
        <f t="shared" si="26"/>
        <v>0</v>
      </c>
      <c r="AN118" s="46">
        <f t="shared" si="26"/>
        <v>0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32369109.740899995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5663886.99843</v>
      </c>
      <c r="AX118" s="46">
        <f t="shared" si="26"/>
        <v>7677603.69866</v>
      </c>
      <c r="AY118" s="46">
        <f t="shared" si="26"/>
        <v>13359157.54381</v>
      </c>
      <c r="AZ118" s="46">
        <f t="shared" si="26"/>
        <v>0</v>
      </c>
      <c r="BA118" s="46">
        <f t="shared" si="26"/>
        <v>0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32353962.6499</v>
      </c>
    </row>
    <row r="119" spans="1:59" ht="22.5">
      <c r="A119" s="80" t="s">
        <v>330</v>
      </c>
      <c r="B119" s="81">
        <v>11</v>
      </c>
      <c r="C119" s="82" t="s">
        <v>331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1056000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1056000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0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0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332</v>
      </c>
      <c r="B120" s="52">
        <v>11</v>
      </c>
      <c r="C120" s="66" t="s">
        <v>333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350756.047</v>
      </c>
      <c r="L121" s="49">
        <f>+'[1]Informe_dane'!L121</f>
        <v>36420.511</v>
      </c>
      <c r="M121" s="49">
        <f>+'[1]Informe_dane'!M121</f>
        <v>0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2220783.5282699997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1352405.356</v>
      </c>
      <c r="Y121" s="49">
        <f>+'[1]Informe_dane'!Y121</f>
        <v>115087.808</v>
      </c>
      <c r="Z121" s="49">
        <f>+'[1]Informe_dane'!Z121</f>
        <v>0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2199223.46827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200708.451</v>
      </c>
      <c r="AL121" s="49">
        <f>+'[1]Informe_dane'!AL121</f>
        <v>351600.793</v>
      </c>
      <c r="AM121" s="49">
        <f>+'[1]Informe_dane'!AM121</f>
        <v>0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585100.994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192528.451</v>
      </c>
      <c r="AY121" s="49">
        <f>+'[1]Informe_dane'!AY121</f>
        <v>359780.793</v>
      </c>
      <c r="AZ121" s="49">
        <f>+'[1]Informe_dane'!AZ121</f>
        <v>0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585100.994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218519.104</v>
      </c>
      <c r="L122" s="49">
        <f>+'[1]Informe_dane'!L122</f>
        <v>1055084.761</v>
      </c>
      <c r="M122" s="49">
        <f>+'[1]Informe_dane'!M122</f>
        <v>0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4606010.83512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189387.467</v>
      </c>
      <c r="Y122" s="49">
        <f>+'[1]Informe_dane'!Y122</f>
        <v>384826.581</v>
      </c>
      <c r="Z122" s="49">
        <f>+'[1]Informe_dane'!Z122</f>
        <v>0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3336777.75112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314566.291</v>
      </c>
      <c r="AL122" s="49">
        <f>+'[1]Informe_dane'!AL122</f>
        <v>377345.668</v>
      </c>
      <c r="AM122" s="49">
        <f>+'[1]Informe_dane'!AM122</f>
        <v>0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1011012.267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334961.121</v>
      </c>
      <c r="AY122" s="49">
        <f>+'[1]Informe_dane'!AY122</f>
        <v>372883.22</v>
      </c>
      <c r="AZ122" s="49">
        <f>+'[1]Informe_dane'!AZ122</f>
        <v>0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1006549.8189999999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33990.253</v>
      </c>
      <c r="L123" s="49">
        <f>+'[1]Informe_dane'!L123</f>
        <v>46551.086</v>
      </c>
      <c r="M123" s="49">
        <f>+'[1]Informe_dane'!M123</f>
        <v>0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1511391.9926999998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392665.213</v>
      </c>
      <c r="Y123" s="49">
        <f>+'[1]Informe_dane'!Y123</f>
        <v>827.139</v>
      </c>
      <c r="Z123" s="49">
        <f>+'[1]Informe_dane'!Z123</f>
        <v>0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1267184.2826999999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50842.645</v>
      </c>
      <c r="AL123" s="49">
        <f>+'[1]Informe_dane'!AL123</f>
        <v>95923.683</v>
      </c>
      <c r="AM123" s="49">
        <f>+'[1]Informe_dane'!AM123</f>
        <v>0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180737.974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51752.059</v>
      </c>
      <c r="AY123" s="49">
        <f>+'[1]Informe_dane'!AY123</f>
        <v>95923.683</v>
      </c>
      <c r="AZ123" s="49">
        <f>+'[1]Informe_dane'!AZ123</f>
        <v>0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180737.974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1158980.452</v>
      </c>
      <c r="L124" s="49">
        <f>+'[1]Informe_dane'!L124</f>
        <v>321118.28248</v>
      </c>
      <c r="M124" s="49">
        <f>+'[1]Informe_dane'!M124</f>
        <v>0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6500881.44255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1159846.159</v>
      </c>
      <c r="Y124" s="49">
        <f>+'[1]Informe_dane'!Y124</f>
        <v>1363813.15048</v>
      </c>
      <c r="Z124" s="49">
        <f>+'[1]Informe_dane'!Z124</f>
        <v>0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6371030.61055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533958.567</v>
      </c>
      <c r="AL124" s="49">
        <f>+'[1]Informe_dane'!AL124</f>
        <v>636163.06048</v>
      </c>
      <c r="AM124" s="49">
        <f>+'[1]Informe_dane'!AM124</f>
        <v>0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1994780.9334800001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560993.598</v>
      </c>
      <c r="AY124" s="49">
        <f>+'[1]Informe_dane'!AY124</f>
        <v>636163.06048</v>
      </c>
      <c r="AZ124" s="49">
        <f>+'[1]Informe_dane'!AZ124</f>
        <v>0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1994780.9334800001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75321.727</v>
      </c>
      <c r="L125" s="49">
        <f>+'[1]Informe_dane'!L125</f>
        <v>835.7315</v>
      </c>
      <c r="M125" s="49">
        <f>+'[1]Informe_dane'!M125</f>
        <v>0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3990050.1100000003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436009.78</v>
      </c>
      <c r="Y125" s="49">
        <f>+'[1]Informe_dane'!Y125</f>
        <v>78877.39</v>
      </c>
      <c r="Z125" s="49">
        <f>+'[1]Informe_dane'!Z125</f>
        <v>0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3924080.4710000004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323697.19</v>
      </c>
      <c r="AL125" s="49">
        <f>+'[1]Informe_dane'!AL125</f>
        <v>390891.47</v>
      </c>
      <c r="AM125" s="49">
        <f>+'[1]Informe_dane'!AM125</f>
        <v>0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1174703.03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341123.998</v>
      </c>
      <c r="AY125" s="49">
        <f>+'[1]Informe_dane'!AY125</f>
        <v>390891.47</v>
      </c>
      <c r="AZ125" s="49">
        <f>+'[1]Informe_dane'!AZ125</f>
        <v>0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1174703.03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316.588</v>
      </c>
      <c r="L126" s="49">
        <f>+'[1]Informe_dane'!L126</f>
        <v>72255.012</v>
      </c>
      <c r="M126" s="49">
        <f>+'[1]Informe_dane'!M126</f>
        <v>0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4783056.50263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95290.392</v>
      </c>
      <c r="Y126" s="49">
        <f>+'[1]Informe_dane'!Y126</f>
        <v>41524.165</v>
      </c>
      <c r="Z126" s="49">
        <f>+'[1]Informe_dane'!Z126</f>
        <v>0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4725468.80163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418213.899</v>
      </c>
      <c r="AL126" s="49">
        <f>+'[1]Informe_dane'!AL126</f>
        <v>450509.933</v>
      </c>
      <c r="AM126" s="49">
        <f>+'[1]Informe_dane'!AM126</f>
        <v>0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1652745.4689999998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427547.943</v>
      </c>
      <c r="AY126" s="49">
        <f>+'[1]Informe_dane'!AY126</f>
        <v>450509.933</v>
      </c>
      <c r="AZ126" s="49">
        <f>+'[1]Informe_dane'!AZ126</f>
        <v>0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1652745.469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265216.867</v>
      </c>
      <c r="L127" s="49">
        <f>+'[1]Informe_dane'!L127</f>
        <v>182875.166</v>
      </c>
      <c r="M127" s="49">
        <f>+'[1]Informe_dane'!M127</f>
        <v>0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12908065.806960002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1304221.05</v>
      </c>
      <c r="Y127" s="49">
        <f>+'[1]Informe_dane'!Y127</f>
        <v>248830.069</v>
      </c>
      <c r="Z127" s="49">
        <f>+'[1]Informe_dane'!Z127</f>
        <v>0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12266459.66496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1085144.4</v>
      </c>
      <c r="AL127" s="49">
        <f>+'[1]Informe_dane'!AL127</f>
        <v>1222713.026</v>
      </c>
      <c r="AM127" s="49">
        <f>+'[1]Informe_dane'!AM127</f>
        <v>0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4418828.823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1098121.375</v>
      </c>
      <c r="AY127" s="49">
        <f>+'[1]Informe_dane'!AY127</f>
        <v>1222713.026</v>
      </c>
      <c r="AZ127" s="49">
        <f>+'[1]Informe_dane'!AZ127</f>
        <v>0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4418828.823000001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51791.979</v>
      </c>
      <c r="L128" s="49">
        <f>+'[1]Informe_dane'!L128</f>
        <v>34342.896</v>
      </c>
      <c r="M128" s="49">
        <f>+'[1]Informe_dane'!M128</f>
        <v>0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242119.439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28615.028</v>
      </c>
      <c r="Y128" s="49">
        <f>+'[1]Informe_dane'!Y128</f>
        <v>7008.82</v>
      </c>
      <c r="Z128" s="49">
        <f>+'[1]Informe_dane'!Z128</f>
        <v>0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166445.682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13530.403</v>
      </c>
      <c r="AL128" s="49">
        <f>+'[1]Informe_dane'!AL128</f>
        <v>13530.403</v>
      </c>
      <c r="AM128" s="49">
        <f>+'[1]Informe_dane'!AM128</f>
        <v>0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43737.865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13530.403</v>
      </c>
      <c r="AY128" s="49">
        <f>+'[1]Informe_dane'!AY128</f>
        <v>13530.403</v>
      </c>
      <c r="AZ128" s="49">
        <f>+'[1]Informe_dane'!AZ128</f>
        <v>0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43737.865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3750.879</v>
      </c>
      <c r="L129" s="49">
        <f>+'[1]Informe_dane'!L129</f>
        <v>33718.288</v>
      </c>
      <c r="M129" s="49">
        <f>+'[1]Informe_dane'!M129</f>
        <v>0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210956.24599999998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59279.274</v>
      </c>
      <c r="Y129" s="49">
        <f>+'[1]Informe_dane'!Y129</f>
        <v>33718.288</v>
      </c>
      <c r="Z129" s="49">
        <f>+'[1]Informe_dane'!Z129</f>
        <v>0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210956.246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6498.522</v>
      </c>
      <c r="AL129" s="49">
        <f>+'[1]Informe_dane'!AL129</f>
        <v>14113.369</v>
      </c>
      <c r="AM129" s="49">
        <f>+'[1]Informe_dane'!AM129</f>
        <v>0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38638.575000000004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12106.522</v>
      </c>
      <c r="AY129" s="49">
        <f>+'[1]Informe_dane'!AY129</f>
        <v>14113.369</v>
      </c>
      <c r="AZ129" s="49">
        <f>+'[1]Informe_dane'!AZ129</f>
        <v>0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38638.575000000004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-1838.8</v>
      </c>
      <c r="L130" s="49">
        <f>+'[1]Informe_dane'!L130</f>
        <v>-11485.897</v>
      </c>
      <c r="M130" s="49">
        <f>+'[1]Informe_dane'!M130</f>
        <v>0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134757.72400000002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63368.468</v>
      </c>
      <c r="Y130" s="49">
        <f>+'[1]Informe_dane'!Y130</f>
        <v>1673.864</v>
      </c>
      <c r="Z130" s="49">
        <f>+'[1]Informe_dane'!Z130</f>
        <v>0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126767.724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3717.351</v>
      </c>
      <c r="AL130" s="49">
        <f>+'[1]Informe_dane'!AL130</f>
        <v>3717.351</v>
      </c>
      <c r="AM130" s="49">
        <f>+'[1]Informe_dane'!AM130</f>
        <v>0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9614.771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3717.351</v>
      </c>
      <c r="AY130" s="49">
        <f>+'[1]Informe_dane'!AY130</f>
        <v>3717.351</v>
      </c>
      <c r="AZ130" s="49">
        <f>+'[1]Informe_dane'!AZ130</f>
        <v>0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9614.771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65502.634</v>
      </c>
      <c r="L131" s="49">
        <f>+'[1]Informe_dane'!L131</f>
        <v>15243.097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1114519.0110000002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76502.634</v>
      </c>
      <c r="Y131" s="49">
        <f>+'[1]Informe_dane'!Y131</f>
        <v>8243.097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1102667.723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160104.541</v>
      </c>
      <c r="AL131" s="49">
        <f>+'[1]Informe_dane'!AL131</f>
        <v>144822.427</v>
      </c>
      <c r="AM131" s="49">
        <f>+'[1]Informe_dane'!AM131</f>
        <v>0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409728.69700000004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166527.245</v>
      </c>
      <c r="AY131" s="49">
        <f>+'[1]Informe_dane'!AY131</f>
        <v>144822.427</v>
      </c>
      <c r="AZ131" s="49">
        <f>+'[1]Informe_dane'!AZ131</f>
        <v>0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409728.69700000004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43576.31</v>
      </c>
      <c r="L132" s="49">
        <f>+'[1]Informe_dane'!L132</f>
        <v>80902.131</v>
      </c>
      <c r="M132" s="49">
        <f>+'[1]Informe_dane'!M132</f>
        <v>0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1137483.992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92557.536</v>
      </c>
      <c r="Y132" s="49">
        <f>+'[1]Informe_dane'!Y132</f>
        <v>22158.201</v>
      </c>
      <c r="Z132" s="49">
        <f>+'[1]Informe_dane'!Z132</f>
        <v>0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1077780.062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100600.392</v>
      </c>
      <c r="AL132" s="49">
        <f>+'[1]Informe_dane'!AL132</f>
        <v>128629.107</v>
      </c>
      <c r="AM132" s="49">
        <f>+'[1]Informe_dane'!AM132</f>
        <v>0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332183.353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127859.681</v>
      </c>
      <c r="AY132" s="49">
        <f>+'[1]Informe_dane'!AY132</f>
        <v>128629.107</v>
      </c>
      <c r="AZ132" s="49">
        <f>+'[1]Informe_dane'!AZ132</f>
        <v>0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332183.353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488907.875</v>
      </c>
      <c r="L133" s="49">
        <f>+'[1]Informe_dane'!L133</f>
        <v>25518.7555</v>
      </c>
      <c r="M133" s="49">
        <f>+'[1]Informe_dane'!M133</f>
        <v>0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4593036.745999999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537188.437</v>
      </c>
      <c r="Y133" s="49">
        <f>+'[1]Informe_dane'!Y133</f>
        <v>1806.466</v>
      </c>
      <c r="Z133" s="49">
        <f>+'[1]Informe_dane'!Z133</f>
        <v>0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4554277.066000001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529505.86</v>
      </c>
      <c r="AL133" s="49">
        <f>+'[1]Informe_dane'!AL133</f>
        <v>105134.391</v>
      </c>
      <c r="AM133" s="49">
        <f>+'[1]Informe_dane'!AM133</f>
        <v>0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3840765.0399999996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528446.336</v>
      </c>
      <c r="AY133" s="49">
        <f>+'[1]Informe_dane'!AY133</f>
        <v>106677.248</v>
      </c>
      <c r="AZ133" s="49">
        <f>+'[1]Informe_dane'!AZ133</f>
        <v>0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3840765.04</v>
      </c>
    </row>
    <row r="134" spans="1:59" ht="22.5">
      <c r="A134" s="56" t="s">
        <v>59</v>
      </c>
      <c r="B134" s="57" t="s">
        <v>345</v>
      </c>
      <c r="C134" s="65" t="s">
        <v>60</v>
      </c>
      <c r="D134" s="49">
        <f>+'[1]Informe_dane'!D134</f>
        <v>0</v>
      </c>
      <c r="E134" s="49">
        <f>+'[1]Informe_dane'!E134</f>
        <v>2000000</v>
      </c>
      <c r="F134" s="49">
        <f>+'[1]Informe_dane'!F134</f>
        <v>0</v>
      </c>
      <c r="G134" s="49">
        <f>+'[1]Informe_dane'!G134</f>
        <v>2000000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1500</v>
      </c>
      <c r="M134" s="49">
        <f>+'[1]Informe_dane'!M134</f>
        <v>0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1500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0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0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0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0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9680.215</v>
      </c>
      <c r="L135" s="49">
        <f>+'[1]Informe_dane'!L135</f>
        <v>31634.75</v>
      </c>
      <c r="M135" s="49">
        <f>+'[1]Informe_dane'!M135</f>
        <v>0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1582060.0160000003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130880.192</v>
      </c>
      <c r="Y135" s="49">
        <f>+'[1]Informe_dane'!Y135</f>
        <v>27614.412</v>
      </c>
      <c r="Z135" s="49">
        <f>+'[1]Informe_dane'!Z135</f>
        <v>0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1573088.18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157557.839</v>
      </c>
      <c r="AL135" s="49">
        <f>+'[1]Informe_dane'!AL135</f>
        <v>154966.706</v>
      </c>
      <c r="AM135" s="49">
        <f>+'[1]Informe_dane'!AM135</f>
        <v>0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508840.646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174850.876</v>
      </c>
      <c r="AY135" s="49">
        <f>+'[1]Informe_dane'!AY135</f>
        <v>154966.706</v>
      </c>
      <c r="AZ135" s="49">
        <f>+'[1]Informe_dane'!AZ135</f>
        <v>0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508840.646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211.667</v>
      </c>
      <c r="L136" s="49">
        <f>+'[1]Informe_dane'!L136</f>
        <v>1239.622</v>
      </c>
      <c r="M136" s="49">
        <f>+'[1]Informe_dane'!M136</f>
        <v>0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2089556.0899999999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604.667</v>
      </c>
      <c r="Y136" s="49">
        <f>+'[1]Informe_dane'!Y136</f>
        <v>1239.622</v>
      </c>
      <c r="Z136" s="49">
        <f>+'[1]Informe_dane'!Z136</f>
        <v>0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2089556.09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197813.173</v>
      </c>
      <c r="AL136" s="49">
        <f>+'[1]Informe_dane'!AL136</f>
        <v>215052.64</v>
      </c>
      <c r="AM136" s="49">
        <f>+'[1]Informe_dane'!AM136</f>
        <v>0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626325.648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223583.173</v>
      </c>
      <c r="AY136" s="49">
        <f>+'[1]Informe_dane'!AY136</f>
        <v>217856.64</v>
      </c>
      <c r="AZ136" s="49">
        <f>+'[1]Informe_dane'!AZ136</f>
        <v>0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626325.648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22000000</v>
      </c>
      <c r="F137" s="49">
        <f>+'[1]Informe_dane'!F137</f>
        <v>0</v>
      </c>
      <c r="G137" s="49">
        <f>+'[1]Informe_dane'!G137</f>
        <v>28901325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116079.103</v>
      </c>
      <c r="L137" s="49">
        <f>+'[1]Informe_dane'!L137</f>
        <v>8841189.882</v>
      </c>
      <c r="M137" s="49">
        <f>+'[1]Informe_dane'!M137</f>
        <v>0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25739200.752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275765.234</v>
      </c>
      <c r="Y137" s="49">
        <f>+'[1]Informe_dane'!Y137</f>
        <v>8169180.81475</v>
      </c>
      <c r="Z137" s="49">
        <f>+'[1]Informe_dane'!Z137</f>
        <v>0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24732999.61675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802463.758</v>
      </c>
      <c r="AL137" s="49">
        <f>+'[1]Informe_dane'!AL137</f>
        <v>3932785.387</v>
      </c>
      <c r="AM137" s="49">
        <f>+'[1]Informe_dane'!AM137</f>
        <v>0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6353941.965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841743.377</v>
      </c>
      <c r="AY137" s="49">
        <f>+'[1]Informe_dane'!AY137</f>
        <v>3932785.387</v>
      </c>
      <c r="AZ137" s="49">
        <f>+'[1]Informe_dane'!AZ137</f>
        <v>0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6353941.965</v>
      </c>
    </row>
    <row r="138" spans="1:59" ht="17.25" customHeight="1">
      <c r="A138" s="56" t="s">
        <v>65</v>
      </c>
      <c r="B138" s="57" t="s">
        <v>345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0</v>
      </c>
      <c r="G138" s="49">
        <f>+'[1]Informe_dane'!G138</f>
        <v>8000000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5257933.451</v>
      </c>
      <c r="L138" s="49">
        <f>+'[1]Informe_dane'!L138</f>
        <v>648342.965</v>
      </c>
      <c r="M138" s="49">
        <f>+'[1]Informe_dane'!M138</f>
        <v>0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7797894.602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1313870.951</v>
      </c>
      <c r="Y138" s="49">
        <f>+'[1]Informe_dane'!Y138</f>
        <v>1085007.798</v>
      </c>
      <c r="Z138" s="49">
        <f>+'[1]Informe_dane'!Z138</f>
        <v>0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4290496.9350000005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372865.813</v>
      </c>
      <c r="AL138" s="49">
        <f>+'[1]Informe_dane'!AL138</f>
        <v>1970382.005</v>
      </c>
      <c r="AM138" s="49">
        <f>+'[1]Informe_dane'!AM138</f>
        <v>0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2343247.818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371645.813</v>
      </c>
      <c r="AY138" s="49">
        <f>+'[1]Informe_dane'!AY138</f>
        <v>1966122.005</v>
      </c>
      <c r="AZ138" s="49">
        <f>+'[1]Informe_dane'!AZ138</f>
        <v>0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2337767.818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54868.329</v>
      </c>
      <c r="L139" s="49">
        <f>+'[1]Informe_dane'!L139</f>
        <v>18161.612</v>
      </c>
      <c r="M139" s="49">
        <f>+'[1]Informe_dane'!M139</f>
        <v>0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3777618.7516499995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276869.352</v>
      </c>
      <c r="Y139" s="49">
        <f>+'[1]Informe_dane'!Y139</f>
        <v>20765.498</v>
      </c>
      <c r="Z139" s="49">
        <f>+'[1]Informe_dane'!Z139</f>
        <v>0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3733817.40065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331439.668</v>
      </c>
      <c r="AL139" s="49">
        <f>+'[1]Informe_dane'!AL139</f>
        <v>520866.713</v>
      </c>
      <c r="AM139" s="49">
        <f>+'[1]Informe_dane'!AM139</f>
        <v>0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1477939.2584300002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331439.668</v>
      </c>
      <c r="AY139" s="49">
        <f>+'[1]Informe_dane'!AY139</f>
        <v>519599.421</v>
      </c>
      <c r="AZ139" s="49">
        <f>+'[1]Informe_dane'!AZ139</f>
        <v>0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1476671.96643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18457.56</v>
      </c>
      <c r="L140" s="49">
        <f>+'[1]Informe_dane'!L140</f>
        <v>7162.735</v>
      </c>
      <c r="M140" s="49">
        <f>+'[1]Informe_dane'!M140</f>
        <v>0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1109490.9674200001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54361.78</v>
      </c>
      <c r="Y140" s="49">
        <f>+'[1]Informe_dane'!Y140</f>
        <v>6158.876</v>
      </c>
      <c r="Z140" s="49">
        <f>+'[1]Informe_dane'!Z140</f>
        <v>0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1098921.10842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129064.13</v>
      </c>
      <c r="AL140" s="49">
        <f>+'[1]Informe_dane'!AL140</f>
        <v>156797.277</v>
      </c>
      <c r="AM140" s="49">
        <f>+'[1]Informe_dane'!AM140</f>
        <v>0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532520.493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131364.13</v>
      </c>
      <c r="AY140" s="49">
        <f>+'[1]Informe_dane'!AY140</f>
        <v>156797.277</v>
      </c>
      <c r="AZ140" s="49">
        <f>+'[1]Informe_dane'!AZ140</f>
        <v>0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532520.493</v>
      </c>
    </row>
    <row r="141" spans="1:59" ht="22.5">
      <c r="A141" s="49" t="s">
        <v>302</v>
      </c>
      <c r="B141" s="52">
        <v>11</v>
      </c>
      <c r="C141" s="64" t="s">
        <v>303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22000000</v>
      </c>
      <c r="G141" s="49">
        <f>+'[1]Informe_dane'!G141</f>
        <v>59240360.918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852610.786</v>
      </c>
      <c r="L141" s="49">
        <f>+'[1]Informe_dane'!L141</f>
        <v>355940.164</v>
      </c>
      <c r="M141" s="49">
        <f>+'[1]Informe_dane'!M141</f>
        <v>0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16216992.64566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1706422.634</v>
      </c>
      <c r="Y141" s="49">
        <f>+'[1]Informe_dane'!Y141</f>
        <v>398145.392</v>
      </c>
      <c r="Z141" s="49">
        <f>+'[1]Informe_dane'!Z141</f>
        <v>0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15835043.26566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1480566.75266</v>
      </c>
      <c r="AL141" s="49">
        <f>+'[1]Informe_dane'!AL141</f>
        <v>1667754.5863299998</v>
      </c>
      <c r="AM141" s="49">
        <f>+'[1]Informe_dane'!AM141</f>
        <v>0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3790134.23999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1549519.80566</v>
      </c>
      <c r="AY141" s="49">
        <f>+'[1]Informe_dane'!AY141</f>
        <v>1667754.5863299998</v>
      </c>
      <c r="AZ141" s="49">
        <f>+'[1]Informe_dane'!AZ141</f>
        <v>0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3790134.23999</v>
      </c>
    </row>
    <row r="142" spans="1:59" ht="33.75">
      <c r="A142" s="49" t="s">
        <v>334</v>
      </c>
      <c r="B142" s="52">
        <v>11</v>
      </c>
      <c r="C142" s="64" t="s">
        <v>335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0</v>
      </c>
      <c r="N142" s="49">
        <f>+'[1]Informe_dane'!N142</f>
        <v>0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186793.93600000002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0</v>
      </c>
      <c r="AA142" s="49">
        <f>+'[1]Informe_dane'!AA142</f>
        <v>0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186793.936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18074.889</v>
      </c>
      <c r="AL142" s="49">
        <f>+'[1]Informe_dane'!AL142</f>
        <v>18074.889</v>
      </c>
      <c r="AM142" s="49">
        <f>+'[1]Informe_dane'!AM142</f>
        <v>0</v>
      </c>
      <c r="AN142" s="49">
        <f>+'[1]Informe_dane'!AN142</f>
        <v>0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49855.496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18074.889</v>
      </c>
      <c r="AY142" s="49">
        <f>+'[1]Informe_dane'!AY142</f>
        <v>18074.889</v>
      </c>
      <c r="AZ142" s="49">
        <f>+'[1]Informe_dane'!AZ142</f>
        <v>0</v>
      </c>
      <c r="BA142" s="49">
        <f>+'[1]Informe_dane'!BA142</f>
        <v>0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49855.496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-15830.857</v>
      </c>
      <c r="L143" s="49">
        <f>+'[1]Informe_dane'!L143</f>
        <v>25785.726</v>
      </c>
      <c r="M143" s="49">
        <f>+'[1]Informe_dane'!M143</f>
        <v>0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3000317.80573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1499425.907</v>
      </c>
      <c r="Y143" s="49">
        <f>+'[1]Informe_dane'!Y143</f>
        <v>151264.628</v>
      </c>
      <c r="Z143" s="49">
        <f>+'[1]Informe_dane'!Z143</f>
        <v>0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2969760.70273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107388.778</v>
      </c>
      <c r="AL143" s="49">
        <f>+'[1]Informe_dane'!AL143</f>
        <v>788782.893</v>
      </c>
      <c r="AM143" s="49">
        <f>+'[1]Informe_dane'!AM143</f>
        <v>0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925105.858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107545.357</v>
      </c>
      <c r="AY143" s="49">
        <f>+'[1]Informe_dane'!AY143</f>
        <v>784845.542</v>
      </c>
      <c r="AZ143" s="49">
        <f>+'[1]Informe_dane'!AZ143</f>
        <v>0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921168.507</v>
      </c>
    </row>
    <row r="144" spans="1:59" ht="33.75">
      <c r="A144" s="56" t="s">
        <v>346</v>
      </c>
      <c r="B144" s="57" t="s">
        <v>35</v>
      </c>
      <c r="C144" s="65" t="s">
        <v>347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68620.527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68620.527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68620.527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68620.527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68620.527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68620.527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68620.527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68620.527</v>
      </c>
    </row>
    <row r="145" spans="1:59" ht="11.25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1" t="s">
        <v>255</v>
      </c>
      <c r="B146" s="91"/>
      <c r="C146" s="91"/>
      <c r="D146" s="46">
        <f>+D118+D9</f>
        <v>247150454.74400002</v>
      </c>
      <c r="E146" s="46">
        <f aca="true" t="shared" si="27" ref="E146:BG146">+E118+E9</f>
        <v>33253826.215</v>
      </c>
      <c r="F146" s="46">
        <f t="shared" si="27"/>
        <v>23253826.215</v>
      </c>
      <c r="G146" s="46">
        <f t="shared" si="27"/>
        <v>257150454.74400002</v>
      </c>
      <c r="H146" s="46">
        <f t="shared" si="27"/>
        <v>112048400.22321</v>
      </c>
      <c r="I146" s="46">
        <f t="shared" si="27"/>
        <v>29170244.684779998</v>
      </c>
      <c r="J146" s="46">
        <f t="shared" si="27"/>
        <v>19459077.36431</v>
      </c>
      <c r="K146" s="46">
        <f t="shared" si="27"/>
        <v>10743954.03823</v>
      </c>
      <c r="L146" s="46">
        <f t="shared" si="27"/>
        <v>12125419.030639999</v>
      </c>
      <c r="M146" s="46">
        <f t="shared" si="27"/>
        <v>0</v>
      </c>
      <c r="N146" s="46">
        <f t="shared" si="27"/>
        <v>0</v>
      </c>
      <c r="O146" s="46">
        <f t="shared" si="27"/>
        <v>0</v>
      </c>
      <c r="P146" s="46">
        <f t="shared" si="27"/>
        <v>0</v>
      </c>
      <c r="Q146" s="46">
        <f t="shared" si="27"/>
        <v>0</v>
      </c>
      <c r="R146" s="46">
        <f t="shared" si="27"/>
        <v>0</v>
      </c>
      <c r="S146" s="46">
        <f t="shared" si="27"/>
        <v>0</v>
      </c>
      <c r="T146" s="46">
        <f t="shared" si="27"/>
        <v>183547095.34117</v>
      </c>
      <c r="U146" s="46">
        <f t="shared" si="27"/>
        <v>37740896.25744</v>
      </c>
      <c r="V146" s="46">
        <f t="shared" si="27"/>
        <v>23965228.719270002</v>
      </c>
      <c r="W146" s="46">
        <f t="shared" si="27"/>
        <v>29544271.641099997</v>
      </c>
      <c r="X146" s="46">
        <f t="shared" si="27"/>
        <v>15987402.48534</v>
      </c>
      <c r="Y146" s="46">
        <f t="shared" si="27"/>
        <v>16593449.78797</v>
      </c>
      <c r="Z146" s="46">
        <f t="shared" si="27"/>
        <v>0</v>
      </c>
      <c r="AA146" s="46">
        <f t="shared" si="27"/>
        <v>0</v>
      </c>
      <c r="AB146" s="46">
        <f t="shared" si="27"/>
        <v>0</v>
      </c>
      <c r="AC146" s="46">
        <f t="shared" si="27"/>
        <v>0</v>
      </c>
      <c r="AD146" s="46">
        <f t="shared" si="27"/>
        <v>0</v>
      </c>
      <c r="AE146" s="46">
        <f t="shared" si="27"/>
        <v>0</v>
      </c>
      <c r="AF146" s="46">
        <f t="shared" si="27"/>
        <v>0</v>
      </c>
      <c r="AG146" s="46">
        <f t="shared" si="27"/>
        <v>123831248.89111999</v>
      </c>
      <c r="AH146" s="46">
        <f t="shared" si="27"/>
        <v>5033559.405040001</v>
      </c>
      <c r="AI146" s="46">
        <f t="shared" si="27"/>
        <v>8797700.674139999</v>
      </c>
      <c r="AJ146" s="46">
        <f t="shared" si="27"/>
        <v>10566457.77118</v>
      </c>
      <c r="AK146" s="46">
        <f t="shared" si="27"/>
        <v>12584033.79871</v>
      </c>
      <c r="AL146" s="46">
        <f t="shared" si="27"/>
        <v>18027253.72502</v>
      </c>
      <c r="AM146" s="46">
        <f t="shared" si="27"/>
        <v>0</v>
      </c>
      <c r="AN146" s="46">
        <f t="shared" si="27"/>
        <v>0</v>
      </c>
      <c r="AO146" s="46">
        <f t="shared" si="27"/>
        <v>0</v>
      </c>
      <c r="AP146" s="46">
        <f t="shared" si="27"/>
        <v>0</v>
      </c>
      <c r="AQ146" s="46">
        <f t="shared" si="27"/>
        <v>0</v>
      </c>
      <c r="AR146" s="46">
        <f t="shared" si="27"/>
        <v>0</v>
      </c>
      <c r="AS146" s="46">
        <f t="shared" si="27"/>
        <v>0</v>
      </c>
      <c r="AT146" s="46">
        <f t="shared" si="27"/>
        <v>55009005.37409</v>
      </c>
      <c r="AU146" s="46">
        <f t="shared" si="27"/>
        <v>5024966.479040001</v>
      </c>
      <c r="AV146" s="46">
        <f t="shared" si="27"/>
        <v>7964687.128139999</v>
      </c>
      <c r="AW146" s="46">
        <f t="shared" si="27"/>
        <v>10885471.27518</v>
      </c>
      <c r="AX146" s="46">
        <f t="shared" si="27"/>
        <v>13088168.55971</v>
      </c>
      <c r="AY146" s="46">
        <f t="shared" si="27"/>
        <v>18027821.32802</v>
      </c>
      <c r="AZ146" s="46">
        <f t="shared" si="27"/>
        <v>0</v>
      </c>
      <c r="BA146" s="46">
        <f t="shared" si="27"/>
        <v>0</v>
      </c>
      <c r="BB146" s="46">
        <f t="shared" si="27"/>
        <v>0</v>
      </c>
      <c r="BC146" s="46">
        <f t="shared" si="27"/>
        <v>0</v>
      </c>
      <c r="BD146" s="46">
        <f t="shared" si="27"/>
        <v>0</v>
      </c>
      <c r="BE146" s="46">
        <f t="shared" si="27"/>
        <v>0</v>
      </c>
      <c r="BF146" s="46">
        <f t="shared" si="27"/>
        <v>0</v>
      </c>
      <c r="BG146" s="46">
        <f t="shared" si="27"/>
        <v>54991114.77009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>
        <f>7525957-7525486</f>
        <v>471</v>
      </c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268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pane xSplit="3" ySplit="8" topLeftCell="D6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:Q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8" width="12.8515625" style="1" hidden="1" customWidth="1"/>
    <col min="9" max="9" width="12.8515625" style="1" customWidth="1"/>
    <col min="10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96" t="s">
        <v>349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348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1410128.4131300002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-9230.702210000001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1410128.4129200003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286</v>
      </c>
      <c r="B18" s="25">
        <v>10</v>
      </c>
      <c r="C18" s="66" t="s">
        <v>295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271</v>
      </c>
      <c r="B20" s="35">
        <v>10</v>
      </c>
      <c r="C20" s="38" t="s">
        <v>336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273</v>
      </c>
      <c r="B21" s="25">
        <v>10</v>
      </c>
      <c r="C21" s="66" t="s">
        <v>274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311</v>
      </c>
      <c r="B27" s="25">
        <v>10</v>
      </c>
      <c r="C27" s="66" t="s">
        <v>312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337</v>
      </c>
      <c r="B32" s="35">
        <v>10</v>
      </c>
      <c r="C32" s="38" t="s">
        <v>338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276</v>
      </c>
      <c r="B33" s="25">
        <v>10</v>
      </c>
      <c r="C33" s="66" t="s">
        <v>277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293</v>
      </c>
      <c r="B36" s="25">
        <v>10</v>
      </c>
      <c r="C36" s="66" t="s">
        <v>339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340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341</v>
      </c>
      <c r="B45" s="35">
        <v>10</v>
      </c>
      <c r="C45" s="38" t="s">
        <v>342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177866.844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-9230.702210000001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177866.84379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177866.844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-9230.702210000001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177866.84379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283</v>
      </c>
      <c r="B70" s="25">
        <v>11</v>
      </c>
      <c r="C70" s="66" t="s">
        <v>282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302</v>
      </c>
      <c r="B71" s="25" t="s">
        <v>35</v>
      </c>
      <c r="C71" s="66" t="s">
        <v>303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7" t="s">
        <v>75</v>
      </c>
      <c r="B74" s="98"/>
      <c r="C74" s="99"/>
      <c r="D74" s="32">
        <f>SUM(D49,D9)</f>
        <v>64679308.68248001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-9230.702210000001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64679308.682270005</v>
      </c>
      <c r="R74" s="3"/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268</v>
      </c>
    </row>
    <row r="83" ht="11.25">
      <c r="B83" s="1" t="s">
        <v>267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2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G30" sqref="AG3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8" width="12.8515625" style="3" hidden="1" customWidth="1"/>
    <col min="9" max="9" width="12.8515625" style="3" customWidth="1"/>
    <col min="10" max="16" width="12.8515625" style="3" hidden="1" customWidth="1"/>
    <col min="17" max="17" width="12.8515625" style="3" customWidth="1"/>
    <col min="18" max="18" width="12.8515625" style="3" hidden="1" customWidth="1"/>
    <col min="19" max="21" width="12.8515625" style="1" hidden="1" customWidth="1"/>
    <col min="22" max="22" width="12.8515625" style="1" customWidth="1"/>
    <col min="23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2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2.7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 customHeight="1">
      <c r="A4" s="96" t="s">
        <v>350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348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319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435491.89457999996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653863.3957900001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62357.86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280729.36121</v>
      </c>
    </row>
    <row r="10" spans="1:30" s="13" customFormat="1" ht="12.75">
      <c r="A10" s="15" t="s">
        <v>320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322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435491.89457999996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653863.3957900001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62357.86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280729.36121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435491.89457999996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623467.27879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62357.86</v>
      </c>
      <c r="W15" s="27">
        <f t="shared" si="11"/>
        <v>0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250333.24421000003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435491.89457999996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605497.1987899999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62357.86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232363.16421000002</v>
      </c>
    </row>
    <row r="17" spans="1:30" s="5" customFormat="1" ht="12.75" customHeight="1">
      <c r="A17" s="24" t="s">
        <v>311</v>
      </c>
      <c r="B17" s="25" t="s">
        <v>27</v>
      </c>
      <c r="C17" s="66" t="s">
        <v>312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340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0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0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0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0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0</v>
      </c>
    </row>
    <row r="27" spans="1:30" s="5" customFormat="1" ht="12.75" customHeight="1">
      <c r="A27" s="36" t="s">
        <v>341</v>
      </c>
      <c r="B27" s="35">
        <v>10</v>
      </c>
      <c r="C27" s="38" t="s">
        <v>342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0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0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0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0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0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0</v>
      </c>
    </row>
    <row r="29" spans="1:30" s="13" customFormat="1" ht="12.75">
      <c r="A29" s="15" t="s">
        <v>324</v>
      </c>
      <c r="B29" s="14"/>
      <c r="C29" s="15" t="s">
        <v>33</v>
      </c>
      <c r="D29" s="16">
        <f>SUM(D30:D47)</f>
        <v>3052345.6892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273557.48600000003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2571895.7272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272333.906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2567613.8092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389.935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389.935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0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0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0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5628.9142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0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5628.9142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100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2608.809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2508.809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50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3653.066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0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3603.0660000000003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902.755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2194.372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1291.617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150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150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1135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2628.2780000000002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1558777.975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1558777.975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271198.906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911131.034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271198.906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909207.696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765.89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765.89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7" t="s">
        <v>75</v>
      </c>
      <c r="B48" s="98"/>
      <c r="C48" s="99"/>
      <c r="D48" s="32">
        <f>+D29+D9</f>
        <v>3926607.34974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709049.38058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3225759.12299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334691.766</v>
      </c>
      <c r="W48" s="32">
        <f t="shared" si="25"/>
        <v>0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2848343.17041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268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Ana Carolina Escobar Barrera</cp:lastModifiedBy>
  <cp:lastPrinted>2015-04-09T22:55:55Z</cp:lastPrinted>
  <dcterms:created xsi:type="dcterms:W3CDTF">2014-02-18T15:31:15Z</dcterms:created>
  <dcterms:modified xsi:type="dcterms:W3CDTF">2015-06-02T22:14:55Z</dcterms:modified>
  <cp:category/>
  <cp:version/>
  <cp:contentType/>
  <cp:contentStatus/>
</cp:coreProperties>
</file>