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<sst xmlns="http://schemas.openxmlformats.org/spreadsheetml/2006/main" count="195" uniqueCount="125">
  <si>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</si>
  <si>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</si>
  <si>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</si>
  <si>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</si>
  <si>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</si>
  <si>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</si>
  <si>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</si>
  <si>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</si>
  <si>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</si>
  <si>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</si>
  <si>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</si>
  <si>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</si>
  <si>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</si>
  <si>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</si>
  <si>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</si>
  <si>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</si>
  <si>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</si>
  <si>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</si>
  <si>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</si>
  <si>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</si>
  <si>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</si>
  <si>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</si>
  <si>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</si>
  <si>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</si>
  <si>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</si>
  <si>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</si>
  <si>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</si>
  <si>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</si>
  <si>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</si>
  <si>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</si>
  <si>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</si>
  <si>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</si>
  <si>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</si>
  <si>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</si>
  <si>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</si>
  <si>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</si>
  <si>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</si>
  <si>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</si>
  <si>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</si>
  <si>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</si>
  <si>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</si>
  <si>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</si>
  <si>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</si>
  <si>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</si>
  <si>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</si>
  <si>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</si>
  <si>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</si>
  <si>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</si>
  <si>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</si>
  <si>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</si>
  <si>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</si>
  <si>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</si>
  <si>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</si>
  <si>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</si>
  <si>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</si>
  <si>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</si>
  <si>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</si>
  <si>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</si>
  <si>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</si>
  <si>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</si>
  <si>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</si>
  <si>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</si>
  <si>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</si>
  <si>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</si>
  <si>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</si>
  <si>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</si>
  <si>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</si>
  <si>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</si>
  <si>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</si>
  <si>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</si>
  <si>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</si>
  <si>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</si>
  <si>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</si>
  <si>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</si>
  <si>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</si>
  <si>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</si>
  <si>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</si>
  <si>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</si>
  <si>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</si>
  <si>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</si>
  <si>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</si>
  <si>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</si>
  <si>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</si>
  <si>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</si>
  <si>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</si>
  <si>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</si>
  <si>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</si>
  <si>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</si>
  <si>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</si>
  <si>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</si>
  <si>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</si>
  <si>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</si>
  <si>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</si>
  <si>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</si>
  <si>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</si>
  <si>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</si>
  <si>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</si>
  <si>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</si>
  <si>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</si>
  <si>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</si>
  <si>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</si>
  <si>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</si>
  <si>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</si>
  <si>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</si>
  <si>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</si>
  <si>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</si>
  <si>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</si>
  <si>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</si>
  <si>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</si>
  <si>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</si>
  <si>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</si>
  <si>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</si>
  <si>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</si>
  <si>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</si>
  <si>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</si>
  <si>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</si>
  <si>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</si>
  <si>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</si>
  <si>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</si>
  <si>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</si>
  <si>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</si>
  <si>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</si>
  <si>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</si>
  <si>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</si>
  <si>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Marzo - Vigencia 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</si>
</sst>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8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7569.72112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D17">
            <v>70000</v>
          </cell>
          <cell r="G17">
            <v>70000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3">
          <cell r="E23">
            <v>0</v>
          </cell>
          <cell r="F23">
            <v>15000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15000</v>
          </cell>
          <cell r="F24">
            <v>0</v>
          </cell>
          <cell r="H24">
            <v>0</v>
          </cell>
          <cell r="I24">
            <v>15000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12468.676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12468.676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12468.676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5961168.56145</v>
          </cell>
          <cell r="I29">
            <v>88859.05964</v>
          </cell>
          <cell r="J29">
            <v>51547.3644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5697673.18472</v>
          </cell>
          <cell r="V29">
            <v>97501.8055</v>
          </cell>
          <cell r="W29">
            <v>4718.08179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259800.834</v>
          </cell>
          <cell r="AJ29">
            <v>1553431.23746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259800.834</v>
          </cell>
          <cell r="AW29">
            <v>1553431.23746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302656.68409999995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71189.75075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2" sqref="A12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2" width="12.57421875" style="10" hidden="1" customWidth="1"/>
    <col min="23" max="23" width="12.57421875" style="10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5" width="12.57421875" style="10" hidden="1" customWidth="1"/>
    <col min="36" max="36" width="12.57421875" style="10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customWidth="1"/>
    <col min="50" max="50" width="11.421875" style="10" hidden="1" customWidth="1"/>
    <col min="51" max="57" width="12.57421875" style="10" hidden="1" customWidth="1"/>
    <col min="58" max="58" width="12.00390625" style="10" hidden="1" customWidth="1"/>
    <col min="59" max="59" width="17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2" t="s">
        <v>120</v>
      </c>
      <c r="BG1" s="11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4" t="s">
        <v>70</v>
      </c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5"/>
      <c r="BF2" s="116" t="s">
        <v>81</v>
      </c>
      <c r="BG2" s="11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8"/>
      <c r="BG3" s="11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1"/>
      <c r="BF4" s="122" t="s">
        <v>124</v>
      </c>
      <c r="BG4" s="123"/>
    </row>
    <row r="5" spans="1:59" s="13" customFormat="1" ht="13.5" thickBot="1">
      <c r="A5" s="44" t="s">
        <v>71</v>
      </c>
      <c r="B5" s="45"/>
      <c r="C5" s="46"/>
      <c r="D5" s="124" t="s">
        <v>76</v>
      </c>
      <c r="E5" s="125"/>
      <c r="F5" s="125"/>
      <c r="G5" s="12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9"/>
      <c r="Z5" s="109"/>
      <c r="AA5" s="109"/>
      <c r="AB5" s="109"/>
      <c r="AC5" s="109"/>
      <c r="AD5" s="109"/>
      <c r="AE5" s="10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0" t="s">
        <v>0</v>
      </c>
      <c r="BG5" s="11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2053000</v>
      </c>
      <c r="E7" s="71">
        <f t="shared" si="0"/>
        <v>22569.721120000002</v>
      </c>
      <c r="F7" s="71">
        <f t="shared" si="0"/>
        <v>22569.721120000002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25069.721120000002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22538.39712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+AJ8+AJ15+AJ20</f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20947.16912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20947.16912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7569.72112</v>
      </c>
      <c r="F8" s="71">
        <f t="shared" si="2"/>
        <v>7569.72112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10069.72112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10069.72112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0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8478.493120000001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0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8478.493120000001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7569.72112</v>
      </c>
      <c r="F9" s="73">
        <f t="shared" si="2"/>
        <v>7569.72112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10069.72112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10069.72112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0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8478.493120000001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0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8478.493120000001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 aca="true" t="shared" si="3" ref="D10:AI10">SUM(D11,D13)</f>
        <v>1542000</v>
      </c>
      <c r="E10" s="65">
        <f t="shared" si="3"/>
        <v>7569.72112</v>
      </c>
      <c r="F10" s="65">
        <f t="shared" si="3"/>
        <v>7569.72112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10069.72112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10069.72112</v>
      </c>
      <c r="AH10" s="65">
        <f t="shared" si="3"/>
        <v>908.772</v>
      </c>
      <c r="AI10" s="65">
        <f t="shared" si="3"/>
        <v>7569.72112</v>
      </c>
      <c r="AJ10" s="65">
        <f aca="true" t="shared" si="4" ref="AJ10:BG10">SUM(AJ11,AJ13)</f>
        <v>0</v>
      </c>
      <c r="AK10" s="65">
        <f t="shared" si="4"/>
        <v>0</v>
      </c>
      <c r="AL10" s="65">
        <f t="shared" si="4"/>
        <v>0</v>
      </c>
      <c r="AM10" s="65">
        <f t="shared" si="4"/>
        <v>0</v>
      </c>
      <c r="AN10" s="65">
        <f t="shared" si="4"/>
        <v>0</v>
      </c>
      <c r="AO10" s="65">
        <f t="shared" si="4"/>
        <v>0</v>
      </c>
      <c r="AP10" s="65">
        <f t="shared" si="4"/>
        <v>0</v>
      </c>
      <c r="AQ10" s="65">
        <f t="shared" si="4"/>
        <v>0</v>
      </c>
      <c r="AR10" s="65">
        <f t="shared" si="4"/>
        <v>0</v>
      </c>
      <c r="AS10" s="65">
        <f t="shared" si="4"/>
        <v>0</v>
      </c>
      <c r="AT10" s="65">
        <f t="shared" si="4"/>
        <v>8478.493120000001</v>
      </c>
      <c r="AU10" s="65">
        <f t="shared" si="4"/>
        <v>908.772</v>
      </c>
      <c r="AV10" s="65">
        <f t="shared" si="4"/>
        <v>0</v>
      </c>
      <c r="AW10" s="65">
        <f t="shared" si="4"/>
        <v>7569.72112</v>
      </c>
      <c r="AX10" s="65">
        <f t="shared" si="4"/>
        <v>0</v>
      </c>
      <c r="AY10" s="65">
        <f t="shared" si="4"/>
        <v>0</v>
      </c>
      <c r="AZ10" s="65">
        <f t="shared" si="4"/>
        <v>0</v>
      </c>
      <c r="BA10" s="65">
        <f t="shared" si="4"/>
        <v>0</v>
      </c>
      <c r="BB10" s="65">
        <f t="shared" si="4"/>
        <v>0</v>
      </c>
      <c r="BC10" s="65">
        <f t="shared" si="4"/>
        <v>0</v>
      </c>
      <c r="BD10" s="65">
        <f t="shared" si="4"/>
        <v>0</v>
      </c>
      <c r="BE10" s="65">
        <f t="shared" si="4"/>
        <v>0</v>
      </c>
      <c r="BF10" s="65">
        <f t="shared" si="4"/>
        <v>0</v>
      </c>
      <c r="BG10" s="65">
        <f t="shared" si="4"/>
        <v>8478.493120000001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5" ref="E11:BG11">+E12</f>
        <v>0</v>
      </c>
      <c r="F11" s="98">
        <f t="shared" si="5"/>
        <v>7569.72112</v>
      </c>
      <c r="G11" s="98">
        <f t="shared" si="5"/>
        <v>1531930.27888</v>
      </c>
      <c r="H11" s="98">
        <f t="shared" si="5"/>
        <v>0</v>
      </c>
      <c r="I11" s="98">
        <f t="shared" si="5"/>
        <v>0</v>
      </c>
      <c r="J11" s="98">
        <f t="shared" si="5"/>
        <v>0</v>
      </c>
      <c r="K11" s="98">
        <f t="shared" si="5"/>
        <v>0</v>
      </c>
      <c r="L11" s="98">
        <f t="shared" si="5"/>
        <v>0</v>
      </c>
      <c r="M11" s="98">
        <f t="shared" si="5"/>
        <v>0</v>
      </c>
      <c r="N11" s="98">
        <f t="shared" si="5"/>
        <v>0</v>
      </c>
      <c r="O11" s="98">
        <f t="shared" si="5"/>
        <v>0</v>
      </c>
      <c r="P11" s="98">
        <f t="shared" si="5"/>
        <v>0</v>
      </c>
      <c r="Q11" s="98">
        <f t="shared" si="5"/>
        <v>0</v>
      </c>
      <c r="R11" s="98">
        <f t="shared" si="5"/>
        <v>0</v>
      </c>
      <c r="S11" s="98">
        <f t="shared" si="5"/>
        <v>0</v>
      </c>
      <c r="T11" s="98">
        <f t="shared" si="5"/>
        <v>0</v>
      </c>
      <c r="U11" s="98">
        <f t="shared" si="5"/>
        <v>0</v>
      </c>
      <c r="V11" s="98">
        <f t="shared" si="5"/>
        <v>0</v>
      </c>
      <c r="W11" s="98">
        <f t="shared" si="5"/>
        <v>0</v>
      </c>
      <c r="X11" s="98">
        <f t="shared" si="5"/>
        <v>0</v>
      </c>
      <c r="Y11" s="98">
        <f t="shared" si="5"/>
        <v>0</v>
      </c>
      <c r="Z11" s="98">
        <f t="shared" si="5"/>
        <v>0</v>
      </c>
      <c r="AA11" s="98">
        <f t="shared" si="5"/>
        <v>0</v>
      </c>
      <c r="AB11" s="98">
        <f t="shared" si="5"/>
        <v>0</v>
      </c>
      <c r="AC11" s="98">
        <f t="shared" si="5"/>
        <v>0</v>
      </c>
      <c r="AD11" s="98">
        <f t="shared" si="5"/>
        <v>0</v>
      </c>
      <c r="AE11" s="98">
        <f t="shared" si="5"/>
        <v>0</v>
      </c>
      <c r="AF11" s="98">
        <f t="shared" si="5"/>
        <v>0</v>
      </c>
      <c r="AG11" s="98">
        <f t="shared" si="5"/>
        <v>0</v>
      </c>
      <c r="AH11" s="98">
        <f t="shared" si="5"/>
        <v>0</v>
      </c>
      <c r="AI11" s="98">
        <f t="shared" si="5"/>
        <v>0</v>
      </c>
      <c r="AJ11" s="98">
        <f t="shared" si="5"/>
        <v>0</v>
      </c>
      <c r="AK11" s="98">
        <f t="shared" si="5"/>
        <v>0</v>
      </c>
      <c r="AL11" s="98">
        <f t="shared" si="5"/>
        <v>0</v>
      </c>
      <c r="AM11" s="98">
        <f t="shared" si="5"/>
        <v>0</v>
      </c>
      <c r="AN11" s="98">
        <f t="shared" si="5"/>
        <v>0</v>
      </c>
      <c r="AO11" s="98">
        <f t="shared" si="5"/>
        <v>0</v>
      </c>
      <c r="AP11" s="98">
        <f t="shared" si="5"/>
        <v>0</v>
      </c>
      <c r="AQ11" s="98">
        <f t="shared" si="5"/>
        <v>0</v>
      </c>
      <c r="AR11" s="98">
        <f t="shared" si="5"/>
        <v>0</v>
      </c>
      <c r="AS11" s="98">
        <f t="shared" si="5"/>
        <v>0</v>
      </c>
      <c r="AT11" s="98">
        <f t="shared" si="5"/>
        <v>0</v>
      </c>
      <c r="AU11" s="98">
        <f t="shared" si="5"/>
        <v>0</v>
      </c>
      <c r="AV11" s="98">
        <f t="shared" si="5"/>
        <v>0</v>
      </c>
      <c r="AW11" s="98">
        <f t="shared" si="5"/>
        <v>0</v>
      </c>
      <c r="AX11" s="98">
        <f t="shared" si="5"/>
        <v>0</v>
      </c>
      <c r="AY11" s="98">
        <f t="shared" si="5"/>
        <v>0</v>
      </c>
      <c r="AZ11" s="98">
        <f t="shared" si="5"/>
        <v>0</v>
      </c>
      <c r="BA11" s="98">
        <f t="shared" si="5"/>
        <v>0</v>
      </c>
      <c r="BB11" s="98">
        <f t="shared" si="5"/>
        <v>0</v>
      </c>
      <c r="BC11" s="98">
        <f t="shared" si="5"/>
        <v>0</v>
      </c>
      <c r="BD11" s="98">
        <f t="shared" si="5"/>
        <v>0</v>
      </c>
      <c r="BE11" s="98">
        <f t="shared" si="5"/>
        <v>0</v>
      </c>
      <c r="BF11" s="98">
        <f t="shared" si="5"/>
        <v>0</v>
      </c>
      <c r="BG11" s="98">
        <f t="shared" si="5"/>
        <v>0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7569.72112</v>
      </c>
      <c r="G12" s="79">
        <f>+D12+E12-F12</f>
        <v>1531930.27888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6" ref="F13:BG13">+F14</f>
        <v>0</v>
      </c>
      <c r="G13" s="98">
        <f t="shared" si="6"/>
        <v>10069.72112</v>
      </c>
      <c r="H13" s="98">
        <f t="shared" si="6"/>
        <v>2500</v>
      </c>
      <c r="I13" s="98">
        <f t="shared" si="6"/>
        <v>7569.72112</v>
      </c>
      <c r="J13" s="98">
        <f t="shared" si="6"/>
        <v>0</v>
      </c>
      <c r="K13" s="98">
        <f t="shared" si="6"/>
        <v>0</v>
      </c>
      <c r="L13" s="98">
        <f t="shared" si="6"/>
        <v>0</v>
      </c>
      <c r="M13" s="98">
        <f t="shared" si="6"/>
        <v>0</v>
      </c>
      <c r="N13" s="98">
        <f t="shared" si="6"/>
        <v>0</v>
      </c>
      <c r="O13" s="98">
        <f t="shared" si="6"/>
        <v>0</v>
      </c>
      <c r="P13" s="98">
        <f t="shared" si="6"/>
        <v>0</v>
      </c>
      <c r="Q13" s="98">
        <f t="shared" si="6"/>
        <v>0</v>
      </c>
      <c r="R13" s="98">
        <f t="shared" si="6"/>
        <v>0</v>
      </c>
      <c r="S13" s="98">
        <f t="shared" si="6"/>
        <v>0</v>
      </c>
      <c r="T13" s="98">
        <f t="shared" si="6"/>
        <v>10069.72112</v>
      </c>
      <c r="U13" s="98">
        <f t="shared" si="6"/>
        <v>2500</v>
      </c>
      <c r="V13" s="98">
        <f t="shared" si="6"/>
        <v>7569.72112</v>
      </c>
      <c r="W13" s="98">
        <f t="shared" si="6"/>
        <v>0</v>
      </c>
      <c r="X13" s="98">
        <f t="shared" si="6"/>
        <v>0</v>
      </c>
      <c r="Y13" s="98">
        <f t="shared" si="6"/>
        <v>0</v>
      </c>
      <c r="Z13" s="98">
        <f t="shared" si="6"/>
        <v>0</v>
      </c>
      <c r="AA13" s="98">
        <f t="shared" si="6"/>
        <v>0</v>
      </c>
      <c r="AB13" s="98">
        <f t="shared" si="6"/>
        <v>0</v>
      </c>
      <c r="AC13" s="98">
        <f t="shared" si="6"/>
        <v>0</v>
      </c>
      <c r="AD13" s="98">
        <f t="shared" si="6"/>
        <v>0</v>
      </c>
      <c r="AE13" s="98">
        <f t="shared" si="6"/>
        <v>0</v>
      </c>
      <c r="AF13" s="98">
        <f t="shared" si="6"/>
        <v>0</v>
      </c>
      <c r="AG13" s="98">
        <f t="shared" si="6"/>
        <v>10069.72112</v>
      </c>
      <c r="AH13" s="98">
        <f t="shared" si="6"/>
        <v>908.772</v>
      </c>
      <c r="AI13" s="98">
        <f t="shared" si="6"/>
        <v>7569.72112</v>
      </c>
      <c r="AJ13" s="98">
        <f t="shared" si="6"/>
        <v>0</v>
      </c>
      <c r="AK13" s="98">
        <f t="shared" si="6"/>
        <v>0</v>
      </c>
      <c r="AL13" s="98">
        <f t="shared" si="6"/>
        <v>0</v>
      </c>
      <c r="AM13" s="98">
        <f t="shared" si="6"/>
        <v>0</v>
      </c>
      <c r="AN13" s="98">
        <f t="shared" si="6"/>
        <v>0</v>
      </c>
      <c r="AO13" s="98">
        <f t="shared" si="6"/>
        <v>0</v>
      </c>
      <c r="AP13" s="98">
        <f t="shared" si="6"/>
        <v>0</v>
      </c>
      <c r="AQ13" s="98">
        <f t="shared" si="6"/>
        <v>0</v>
      </c>
      <c r="AR13" s="98">
        <f t="shared" si="6"/>
        <v>0</v>
      </c>
      <c r="AS13" s="98">
        <f t="shared" si="6"/>
        <v>0</v>
      </c>
      <c r="AT13" s="98">
        <f t="shared" si="6"/>
        <v>8478.493120000001</v>
      </c>
      <c r="AU13" s="98">
        <f t="shared" si="6"/>
        <v>908.772</v>
      </c>
      <c r="AV13" s="98">
        <f t="shared" si="6"/>
        <v>0</v>
      </c>
      <c r="AW13" s="98">
        <f t="shared" si="6"/>
        <v>7569.72112</v>
      </c>
      <c r="AX13" s="98">
        <f t="shared" si="6"/>
        <v>0</v>
      </c>
      <c r="AY13" s="98">
        <f t="shared" si="6"/>
        <v>0</v>
      </c>
      <c r="AZ13" s="98">
        <f t="shared" si="6"/>
        <v>0</v>
      </c>
      <c r="BA13" s="98">
        <f t="shared" si="6"/>
        <v>0</v>
      </c>
      <c r="BB13" s="98">
        <f t="shared" si="6"/>
        <v>0</v>
      </c>
      <c r="BC13" s="98">
        <f t="shared" si="6"/>
        <v>0</v>
      </c>
      <c r="BD13" s="98">
        <f t="shared" si="6"/>
        <v>0</v>
      </c>
      <c r="BE13" s="98">
        <f t="shared" si="6"/>
        <v>0</v>
      </c>
      <c r="BF13" s="98">
        <f t="shared" si="6"/>
        <v>0</v>
      </c>
      <c r="BG13" s="98">
        <f t="shared" si="6"/>
        <v>8478.493120000001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0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8478.493120000001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0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8478.493120000001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7" ref="E15:BG16">+E16</f>
        <v>0</v>
      </c>
      <c r="F15" s="71">
        <f t="shared" si="7"/>
        <v>0</v>
      </c>
      <c r="G15" s="71">
        <f t="shared" si="7"/>
        <v>70000</v>
      </c>
      <c r="H15" s="71">
        <f t="shared" si="7"/>
        <v>0</v>
      </c>
      <c r="I15" s="71">
        <f t="shared" si="7"/>
        <v>0</v>
      </c>
      <c r="J15" s="71">
        <f t="shared" si="7"/>
        <v>0</v>
      </c>
      <c r="K15" s="71">
        <f t="shared" si="7"/>
        <v>0</v>
      </c>
      <c r="L15" s="71">
        <f t="shared" si="7"/>
        <v>0</v>
      </c>
      <c r="M15" s="71">
        <f t="shared" si="7"/>
        <v>0</v>
      </c>
      <c r="N15" s="71">
        <f t="shared" si="7"/>
        <v>0</v>
      </c>
      <c r="O15" s="71">
        <f t="shared" si="7"/>
        <v>0</v>
      </c>
      <c r="P15" s="71">
        <f t="shared" si="7"/>
        <v>0</v>
      </c>
      <c r="Q15" s="71">
        <f t="shared" si="7"/>
        <v>0</v>
      </c>
      <c r="R15" s="71">
        <f t="shared" si="7"/>
        <v>0</v>
      </c>
      <c r="S15" s="71">
        <f t="shared" si="7"/>
        <v>0</v>
      </c>
      <c r="T15" s="71">
        <f t="shared" si="7"/>
        <v>0</v>
      </c>
      <c r="U15" s="71">
        <f t="shared" si="7"/>
        <v>0</v>
      </c>
      <c r="V15" s="71">
        <f t="shared" si="7"/>
        <v>0</v>
      </c>
      <c r="W15" s="71">
        <f t="shared" si="7"/>
        <v>0</v>
      </c>
      <c r="X15" s="71">
        <f t="shared" si="7"/>
        <v>0</v>
      </c>
      <c r="Y15" s="71">
        <f t="shared" si="7"/>
        <v>0</v>
      </c>
      <c r="Z15" s="71">
        <f t="shared" si="7"/>
        <v>0</v>
      </c>
      <c r="AA15" s="71">
        <f t="shared" si="7"/>
        <v>0</v>
      </c>
      <c r="AB15" s="71">
        <f t="shared" si="7"/>
        <v>0</v>
      </c>
      <c r="AC15" s="71">
        <f t="shared" si="7"/>
        <v>0</v>
      </c>
      <c r="AD15" s="71">
        <f t="shared" si="7"/>
        <v>0</v>
      </c>
      <c r="AE15" s="71">
        <f t="shared" si="7"/>
        <v>0</v>
      </c>
      <c r="AF15" s="71">
        <f t="shared" si="7"/>
        <v>0</v>
      </c>
      <c r="AG15" s="71">
        <f t="shared" si="7"/>
        <v>0</v>
      </c>
      <c r="AH15" s="71">
        <f t="shared" si="7"/>
        <v>0</v>
      </c>
      <c r="AI15" s="71">
        <f t="shared" si="7"/>
        <v>0</v>
      </c>
      <c r="AJ15" s="71">
        <f t="shared" si="7"/>
        <v>0</v>
      </c>
      <c r="AK15" s="71">
        <f t="shared" si="7"/>
        <v>0</v>
      </c>
      <c r="AL15" s="71">
        <f t="shared" si="7"/>
        <v>0</v>
      </c>
      <c r="AM15" s="71">
        <f t="shared" si="7"/>
        <v>0</v>
      </c>
      <c r="AN15" s="71">
        <f t="shared" si="7"/>
        <v>0</v>
      </c>
      <c r="AO15" s="71">
        <f t="shared" si="7"/>
        <v>0</v>
      </c>
      <c r="AP15" s="71">
        <f t="shared" si="7"/>
        <v>0</v>
      </c>
      <c r="AQ15" s="71">
        <f t="shared" si="7"/>
        <v>0</v>
      </c>
      <c r="AR15" s="71">
        <f t="shared" si="7"/>
        <v>0</v>
      </c>
      <c r="AS15" s="71">
        <f t="shared" si="7"/>
        <v>0</v>
      </c>
      <c r="AT15" s="71">
        <f t="shared" si="7"/>
        <v>0</v>
      </c>
      <c r="AU15" s="71">
        <f t="shared" si="7"/>
        <v>0</v>
      </c>
      <c r="AV15" s="71">
        <f t="shared" si="7"/>
        <v>0</v>
      </c>
      <c r="AW15" s="71">
        <f t="shared" si="7"/>
        <v>0</v>
      </c>
      <c r="AX15" s="71">
        <f t="shared" si="7"/>
        <v>0</v>
      </c>
      <c r="AY15" s="71">
        <f t="shared" si="7"/>
        <v>0</v>
      </c>
      <c r="AZ15" s="71">
        <f t="shared" si="7"/>
        <v>0</v>
      </c>
      <c r="BA15" s="71">
        <f t="shared" si="7"/>
        <v>0</v>
      </c>
      <c r="BB15" s="71">
        <f t="shared" si="7"/>
        <v>0</v>
      </c>
      <c r="BC15" s="71">
        <f t="shared" si="7"/>
        <v>0</v>
      </c>
      <c r="BD15" s="71">
        <f t="shared" si="7"/>
        <v>0</v>
      </c>
      <c r="BE15" s="71">
        <f t="shared" si="7"/>
        <v>0</v>
      </c>
      <c r="BF15" s="71">
        <f t="shared" si="7"/>
        <v>0</v>
      </c>
      <c r="BG15" s="71">
        <f t="shared" si="7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7"/>
        <v>0</v>
      </c>
      <c r="F16" s="73">
        <f t="shared" si="7"/>
        <v>0</v>
      </c>
      <c r="G16" s="73">
        <f t="shared" si="7"/>
        <v>70000</v>
      </c>
      <c r="H16" s="73">
        <f t="shared" si="7"/>
        <v>0</v>
      </c>
      <c r="I16" s="73">
        <f t="shared" si="7"/>
        <v>0</v>
      </c>
      <c r="J16" s="73">
        <f t="shared" si="7"/>
        <v>0</v>
      </c>
      <c r="K16" s="73">
        <f t="shared" si="7"/>
        <v>0</v>
      </c>
      <c r="L16" s="73">
        <f t="shared" si="7"/>
        <v>0</v>
      </c>
      <c r="M16" s="73">
        <f t="shared" si="7"/>
        <v>0</v>
      </c>
      <c r="N16" s="73">
        <f t="shared" si="7"/>
        <v>0</v>
      </c>
      <c r="O16" s="73">
        <f t="shared" si="7"/>
        <v>0</v>
      </c>
      <c r="P16" s="73">
        <f t="shared" si="7"/>
        <v>0</v>
      </c>
      <c r="Q16" s="73">
        <f t="shared" si="7"/>
        <v>0</v>
      </c>
      <c r="R16" s="73">
        <f t="shared" si="7"/>
        <v>0</v>
      </c>
      <c r="S16" s="73">
        <f t="shared" si="7"/>
        <v>0</v>
      </c>
      <c r="T16" s="73">
        <f t="shared" si="7"/>
        <v>0</v>
      </c>
      <c r="U16" s="73">
        <f t="shared" si="7"/>
        <v>0</v>
      </c>
      <c r="V16" s="73">
        <f t="shared" si="7"/>
        <v>0</v>
      </c>
      <c r="W16" s="73">
        <f t="shared" si="7"/>
        <v>0</v>
      </c>
      <c r="X16" s="73">
        <f t="shared" si="7"/>
        <v>0</v>
      </c>
      <c r="Y16" s="73">
        <f t="shared" si="7"/>
        <v>0</v>
      </c>
      <c r="Z16" s="73">
        <f t="shared" si="7"/>
        <v>0</v>
      </c>
      <c r="AA16" s="73">
        <f t="shared" si="7"/>
        <v>0</v>
      </c>
      <c r="AB16" s="73">
        <f t="shared" si="7"/>
        <v>0</v>
      </c>
      <c r="AC16" s="73">
        <f t="shared" si="7"/>
        <v>0</v>
      </c>
      <c r="AD16" s="73">
        <f t="shared" si="7"/>
        <v>0</v>
      </c>
      <c r="AE16" s="73">
        <f t="shared" si="7"/>
        <v>0</v>
      </c>
      <c r="AF16" s="73">
        <f t="shared" si="7"/>
        <v>0</v>
      </c>
      <c r="AG16" s="73">
        <f t="shared" si="7"/>
        <v>0</v>
      </c>
      <c r="AH16" s="73">
        <f t="shared" si="7"/>
        <v>0</v>
      </c>
      <c r="AI16" s="73">
        <f t="shared" si="7"/>
        <v>0</v>
      </c>
      <c r="AJ16" s="73">
        <f t="shared" si="7"/>
        <v>0</v>
      </c>
      <c r="AK16" s="73">
        <f t="shared" si="7"/>
        <v>0</v>
      </c>
      <c r="AL16" s="73">
        <f t="shared" si="7"/>
        <v>0</v>
      </c>
      <c r="AM16" s="73">
        <f t="shared" si="7"/>
        <v>0</v>
      </c>
      <c r="AN16" s="73">
        <f t="shared" si="7"/>
        <v>0</v>
      </c>
      <c r="AO16" s="73">
        <f t="shared" si="7"/>
        <v>0</v>
      </c>
      <c r="AP16" s="73">
        <f t="shared" si="7"/>
        <v>0</v>
      </c>
      <c r="AQ16" s="73">
        <f t="shared" si="7"/>
        <v>0</v>
      </c>
      <c r="AR16" s="73">
        <f t="shared" si="7"/>
        <v>0</v>
      </c>
      <c r="AS16" s="73">
        <f t="shared" si="7"/>
        <v>0</v>
      </c>
      <c r="AT16" s="73">
        <f t="shared" si="7"/>
        <v>0</v>
      </c>
      <c r="AU16" s="73">
        <f t="shared" si="7"/>
        <v>0</v>
      </c>
      <c r="AV16" s="73">
        <f t="shared" si="7"/>
        <v>0</v>
      </c>
      <c r="AW16" s="73">
        <f t="shared" si="7"/>
        <v>0</v>
      </c>
      <c r="AX16" s="73">
        <f t="shared" si="7"/>
        <v>0</v>
      </c>
      <c r="AY16" s="73">
        <f t="shared" si="7"/>
        <v>0</v>
      </c>
      <c r="AZ16" s="73">
        <f t="shared" si="7"/>
        <v>0</v>
      </c>
      <c r="BA16" s="73">
        <f t="shared" si="7"/>
        <v>0</v>
      </c>
      <c r="BB16" s="73">
        <f t="shared" si="7"/>
        <v>0</v>
      </c>
      <c r="BC16" s="73">
        <f t="shared" si="7"/>
        <v>0</v>
      </c>
      <c r="BD16" s="73">
        <f t="shared" si="7"/>
        <v>0</v>
      </c>
      <c r="BE16" s="73">
        <f t="shared" si="7"/>
        <v>0</v>
      </c>
      <c r="BF16" s="73">
        <f t="shared" si="7"/>
        <v>0</v>
      </c>
      <c r="BG16" s="73">
        <f t="shared" si="7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+'[2]Informe_Fondane'!$D$17</f>
        <v>70000</v>
      </c>
      <c r="E17" s="65">
        <f aca="true" t="shared" si="8" ref="E17:BG17">SUM(E18:E19)</f>
        <v>0</v>
      </c>
      <c r="F17" s="65">
        <f t="shared" si="8"/>
        <v>0</v>
      </c>
      <c r="G17" s="65">
        <f>+'[2]Informe_Fondane'!$G$17</f>
        <v>70000</v>
      </c>
      <c r="H17" s="65">
        <f t="shared" si="8"/>
        <v>0</v>
      </c>
      <c r="I17" s="65">
        <f t="shared" si="8"/>
        <v>0</v>
      </c>
      <c r="J17" s="65">
        <f t="shared" si="8"/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65">
        <f t="shared" si="8"/>
        <v>0</v>
      </c>
      <c r="O17" s="65">
        <f t="shared" si="8"/>
        <v>0</v>
      </c>
      <c r="P17" s="65">
        <f t="shared" si="8"/>
        <v>0</v>
      </c>
      <c r="Q17" s="65">
        <f t="shared" si="8"/>
        <v>0</v>
      </c>
      <c r="R17" s="65">
        <f t="shared" si="8"/>
        <v>0</v>
      </c>
      <c r="S17" s="65">
        <f t="shared" si="8"/>
        <v>0</v>
      </c>
      <c r="T17" s="65">
        <f t="shared" si="8"/>
        <v>0</v>
      </c>
      <c r="U17" s="65">
        <f t="shared" si="8"/>
        <v>0</v>
      </c>
      <c r="V17" s="65">
        <f t="shared" si="8"/>
        <v>0</v>
      </c>
      <c r="W17" s="65">
        <f t="shared" si="8"/>
        <v>0</v>
      </c>
      <c r="X17" s="65">
        <f t="shared" si="8"/>
        <v>0</v>
      </c>
      <c r="Y17" s="65">
        <f t="shared" si="8"/>
        <v>0</v>
      </c>
      <c r="Z17" s="65">
        <f t="shared" si="8"/>
        <v>0</v>
      </c>
      <c r="AA17" s="65">
        <f t="shared" si="8"/>
        <v>0</v>
      </c>
      <c r="AB17" s="65">
        <f t="shared" si="8"/>
        <v>0</v>
      </c>
      <c r="AC17" s="65">
        <f t="shared" si="8"/>
        <v>0</v>
      </c>
      <c r="AD17" s="65">
        <f t="shared" si="8"/>
        <v>0</v>
      </c>
      <c r="AE17" s="65">
        <f t="shared" si="8"/>
        <v>0</v>
      </c>
      <c r="AF17" s="65">
        <f t="shared" si="8"/>
        <v>0</v>
      </c>
      <c r="AG17" s="65">
        <f t="shared" si="8"/>
        <v>0</v>
      </c>
      <c r="AH17" s="65">
        <f t="shared" si="8"/>
        <v>0</v>
      </c>
      <c r="AI17" s="65">
        <f t="shared" si="8"/>
        <v>0</v>
      </c>
      <c r="AJ17" s="65">
        <f t="shared" si="8"/>
        <v>0</v>
      </c>
      <c r="AK17" s="65">
        <f t="shared" si="8"/>
        <v>0</v>
      </c>
      <c r="AL17" s="65">
        <f t="shared" si="8"/>
        <v>0</v>
      </c>
      <c r="AM17" s="65">
        <f t="shared" si="8"/>
        <v>0</v>
      </c>
      <c r="AN17" s="65">
        <f t="shared" si="8"/>
        <v>0</v>
      </c>
      <c r="AO17" s="65">
        <f t="shared" si="8"/>
        <v>0</v>
      </c>
      <c r="AP17" s="65">
        <f t="shared" si="8"/>
        <v>0</v>
      </c>
      <c r="AQ17" s="65">
        <f t="shared" si="8"/>
        <v>0</v>
      </c>
      <c r="AR17" s="65">
        <f t="shared" si="8"/>
        <v>0</v>
      </c>
      <c r="AS17" s="65">
        <f t="shared" si="8"/>
        <v>0</v>
      </c>
      <c r="AT17" s="65">
        <f t="shared" si="8"/>
        <v>0</v>
      </c>
      <c r="AU17" s="65">
        <f t="shared" si="8"/>
        <v>0</v>
      </c>
      <c r="AV17" s="65">
        <f t="shared" si="8"/>
        <v>0</v>
      </c>
      <c r="AW17" s="65">
        <f t="shared" si="8"/>
        <v>0</v>
      </c>
      <c r="AX17" s="65">
        <f t="shared" si="8"/>
        <v>0</v>
      </c>
      <c r="AY17" s="65">
        <f t="shared" si="8"/>
        <v>0</v>
      </c>
      <c r="AZ17" s="65">
        <f t="shared" si="8"/>
        <v>0</v>
      </c>
      <c r="BA17" s="65">
        <f t="shared" si="8"/>
        <v>0</v>
      </c>
      <c r="BB17" s="65">
        <f t="shared" si="8"/>
        <v>0</v>
      </c>
      <c r="BC17" s="65">
        <f t="shared" si="8"/>
        <v>0</v>
      </c>
      <c r="BD17" s="65">
        <f t="shared" si="8"/>
        <v>0</v>
      </c>
      <c r="BE17" s="65">
        <f t="shared" si="8"/>
        <v>0</v>
      </c>
      <c r="BF17" s="65">
        <f t="shared" si="8"/>
        <v>0</v>
      </c>
      <c r="BG17" s="65">
        <f t="shared" si="8"/>
        <v>0</v>
      </c>
    </row>
    <row r="18" spans="1:59" s="13" customFormat="1" ht="15" customHeight="1" hidden="1">
      <c r="A18" s="79" t="s">
        <v>95</v>
      </c>
      <c r="B18" s="80">
        <v>20</v>
      </c>
      <c r="C18" s="81" t="s">
        <v>96</v>
      </c>
      <c r="D18" s="79"/>
      <c r="E18" s="79">
        <f>+'[2]Informe_Fondane'!E18</f>
        <v>0</v>
      </c>
      <c r="F18" s="79">
        <f>+'[2]Informe_Fondane'!F18</f>
        <v>0</v>
      </c>
      <c r="G18" s="79">
        <f>+D18+E18-F18</f>
        <v>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5" customHeight="1" hidden="1">
      <c r="A19" s="17" t="s">
        <v>97</v>
      </c>
      <c r="B19" s="18">
        <v>20</v>
      </c>
      <c r="C19" s="82" t="s">
        <v>75</v>
      </c>
      <c r="D19" s="17">
        <v>0</v>
      </c>
      <c r="E19" s="79">
        <f>+'[2]Informe_Fondane'!E19</f>
        <v>0</v>
      </c>
      <c r="F19" s="79">
        <f>+'[2]Informe_Fondane'!F19</f>
        <v>0</v>
      </c>
      <c r="G19" s="79">
        <f>+D19+E19-F19</f>
        <v>0</v>
      </c>
      <c r="H19" s="79">
        <f>+'[2]Informe_Fondane'!H19</f>
        <v>0</v>
      </c>
      <c r="I19" s="79">
        <f>+'[2]Informe_Fondane'!I19</f>
        <v>0</v>
      </c>
      <c r="J19" s="79">
        <f>+'[2]Informe_Fondane'!J19</f>
        <v>0</v>
      </c>
      <c r="K19" s="79">
        <f>+'[2]Informe_Fondane'!K19</f>
        <v>0</v>
      </c>
      <c r="L19" s="79">
        <f>+'[2]Informe_Fondane'!L19</f>
        <v>0</v>
      </c>
      <c r="M19" s="79">
        <f>+'[2]Informe_Fondane'!M19</f>
        <v>0</v>
      </c>
      <c r="N19" s="79">
        <f>+'[2]Informe_Fondane'!N19</f>
        <v>0</v>
      </c>
      <c r="O19" s="79">
        <f>+'[2]Informe_Fondane'!O19</f>
        <v>0</v>
      </c>
      <c r="P19" s="79">
        <f>+'[2]Informe_Fondane'!P19</f>
        <v>0</v>
      </c>
      <c r="Q19" s="79">
        <f>+'[2]Informe_Fondane'!Q19</f>
        <v>0</v>
      </c>
      <c r="R19" s="79">
        <f>+'[2]Informe_Fondane'!R19</f>
        <v>0</v>
      </c>
      <c r="S19" s="79">
        <f>+'[2]Informe_Fondane'!S19</f>
        <v>0</v>
      </c>
      <c r="T19" s="79">
        <f>SUM(H19:S19)</f>
        <v>0</v>
      </c>
      <c r="U19" s="79">
        <f>+'[2]Informe_Fondane'!U19</f>
        <v>0</v>
      </c>
      <c r="V19" s="79">
        <f>+'[2]Informe_Fondane'!V19</f>
        <v>0</v>
      </c>
      <c r="W19" s="79">
        <f>+'[2]Informe_Fondane'!W19</f>
        <v>0</v>
      </c>
      <c r="X19" s="79">
        <f>+'[2]Informe_Fondane'!X19</f>
        <v>0</v>
      </c>
      <c r="Y19" s="79">
        <f>+'[2]Informe_Fondane'!Y19</f>
        <v>0</v>
      </c>
      <c r="Z19" s="79">
        <f>+'[2]Informe_Fondane'!Z19</f>
        <v>0</v>
      </c>
      <c r="AA19" s="79">
        <f>+'[2]Informe_Fondane'!AA19</f>
        <v>0</v>
      </c>
      <c r="AB19" s="79">
        <f>+'[2]Informe_Fondane'!AB19</f>
        <v>0</v>
      </c>
      <c r="AC19" s="79">
        <f>+'[2]Informe_Fondane'!AC19</f>
        <v>0</v>
      </c>
      <c r="AD19" s="79">
        <f>+'[2]Informe_Fondane'!AD19</f>
        <v>0</v>
      </c>
      <c r="AE19" s="79">
        <f>+'[2]Informe_Fondane'!AE19</f>
        <v>0</v>
      </c>
      <c r="AF19" s="79">
        <f>+'[2]Informe_Fondane'!AF19</f>
        <v>0</v>
      </c>
      <c r="AG19" s="79">
        <f>SUM(U19:AF19)</f>
        <v>0</v>
      </c>
      <c r="AH19" s="79">
        <f>+'[2]Informe_Fondane'!AH19</f>
        <v>0</v>
      </c>
      <c r="AI19" s="79">
        <f>+'[2]Informe_Fondane'!AI19</f>
        <v>0</v>
      </c>
      <c r="AJ19" s="79">
        <f>+'[2]Informe_Fondane'!AJ19</f>
        <v>0</v>
      </c>
      <c r="AK19" s="79">
        <f>+'[2]Informe_Fondane'!AK19</f>
        <v>0</v>
      </c>
      <c r="AL19" s="79">
        <f>+'[2]Informe_Fondane'!AL19</f>
        <v>0</v>
      </c>
      <c r="AM19" s="79">
        <f>+'[2]Informe_Fondane'!AM19</f>
        <v>0</v>
      </c>
      <c r="AN19" s="79">
        <f>+'[2]Informe_Fondane'!AN19</f>
        <v>0</v>
      </c>
      <c r="AO19" s="79">
        <f>+'[2]Informe_Fondane'!AO19</f>
        <v>0</v>
      </c>
      <c r="AP19" s="79">
        <f>+'[2]Informe_Fondane'!AP19</f>
        <v>0</v>
      </c>
      <c r="AQ19" s="79">
        <f>+'[2]Informe_Fondane'!AQ19</f>
        <v>0</v>
      </c>
      <c r="AR19" s="79">
        <f>+'[2]Informe_Fondane'!AR19</f>
        <v>0</v>
      </c>
      <c r="AS19" s="79">
        <f>+'[2]Informe_Fondane'!AS19</f>
        <v>0</v>
      </c>
      <c r="AT19" s="75">
        <f>SUM(AH19:AS19)</f>
        <v>0</v>
      </c>
      <c r="AU19" s="79">
        <f>+'[2]Informe_Fondane'!AU19</f>
        <v>0</v>
      </c>
      <c r="AV19" s="79">
        <f>+'[2]Informe_Fondane'!AV19</f>
        <v>0</v>
      </c>
      <c r="AW19" s="79">
        <f>+'[2]Informe_Fondane'!AW19</f>
        <v>0</v>
      </c>
      <c r="AX19" s="79">
        <f>+'[2]Informe_Fondane'!AX19</f>
        <v>0</v>
      </c>
      <c r="AY19" s="79">
        <f>+'[2]Informe_Fondane'!AY19</f>
        <v>0</v>
      </c>
      <c r="AZ19" s="79">
        <f>+'[2]Informe_Fondane'!AZ19</f>
        <v>0</v>
      </c>
      <c r="BA19" s="79">
        <f>+'[2]Informe_Fondane'!BA19</f>
        <v>0</v>
      </c>
      <c r="BB19" s="79">
        <f>+'[2]Informe_Fondane'!BB19</f>
        <v>0</v>
      </c>
      <c r="BC19" s="79">
        <f>+'[2]Informe_Fondane'!BC19</f>
        <v>0</v>
      </c>
      <c r="BD19" s="79">
        <f>+'[2]Informe_Fondane'!BD19</f>
        <v>0</v>
      </c>
      <c r="BE19" s="79">
        <f>+'[2]Informe_Fondane'!BE19</f>
        <v>0</v>
      </c>
      <c r="BF19" s="79">
        <f>+'[2]Informe_Fondane'!BF19</f>
        <v>0</v>
      </c>
      <c r="BG19" s="79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441000</v>
      </c>
      <c r="E20" s="71">
        <f aca="true" t="shared" si="9" ref="E20:BG20">+E21+E26</f>
        <v>15000</v>
      </c>
      <c r="F20" s="71">
        <f t="shared" si="9"/>
        <v>15000</v>
      </c>
      <c r="G20" s="71">
        <f t="shared" si="9"/>
        <v>441000</v>
      </c>
      <c r="H20" s="71">
        <f t="shared" si="9"/>
        <v>0</v>
      </c>
      <c r="I20" s="71">
        <f t="shared" si="9"/>
        <v>15000</v>
      </c>
      <c r="J20" s="71">
        <f t="shared" si="9"/>
        <v>0</v>
      </c>
      <c r="K20" s="71">
        <f t="shared" si="9"/>
        <v>0</v>
      </c>
      <c r="L20" s="71">
        <f t="shared" si="9"/>
        <v>0</v>
      </c>
      <c r="M20" s="71">
        <f t="shared" si="9"/>
        <v>0</v>
      </c>
      <c r="N20" s="71">
        <f t="shared" si="9"/>
        <v>0</v>
      </c>
      <c r="O20" s="71">
        <f t="shared" si="9"/>
        <v>0</v>
      </c>
      <c r="P20" s="71">
        <f t="shared" si="9"/>
        <v>0</v>
      </c>
      <c r="Q20" s="71">
        <f t="shared" si="9"/>
        <v>0</v>
      </c>
      <c r="R20" s="71">
        <f t="shared" si="9"/>
        <v>0</v>
      </c>
      <c r="S20" s="71">
        <f t="shared" si="9"/>
        <v>0</v>
      </c>
      <c r="T20" s="71">
        <f t="shared" si="9"/>
        <v>15000</v>
      </c>
      <c r="U20" s="71">
        <f t="shared" si="9"/>
        <v>0</v>
      </c>
      <c r="V20" s="71">
        <f t="shared" si="9"/>
        <v>12468.676</v>
      </c>
      <c r="W20" s="71">
        <f t="shared" si="9"/>
        <v>0</v>
      </c>
      <c r="X20" s="71">
        <f t="shared" si="9"/>
        <v>0</v>
      </c>
      <c r="Y20" s="71">
        <f t="shared" si="9"/>
        <v>0</v>
      </c>
      <c r="Z20" s="71">
        <f t="shared" si="9"/>
        <v>0</v>
      </c>
      <c r="AA20" s="71">
        <f t="shared" si="9"/>
        <v>0</v>
      </c>
      <c r="AB20" s="71">
        <f t="shared" si="9"/>
        <v>0</v>
      </c>
      <c r="AC20" s="71">
        <f t="shared" si="9"/>
        <v>0</v>
      </c>
      <c r="AD20" s="71">
        <f t="shared" si="9"/>
        <v>0</v>
      </c>
      <c r="AE20" s="71">
        <f t="shared" si="9"/>
        <v>0</v>
      </c>
      <c r="AF20" s="71">
        <f t="shared" si="9"/>
        <v>0</v>
      </c>
      <c r="AG20" s="71">
        <f t="shared" si="9"/>
        <v>12468.676</v>
      </c>
      <c r="AH20" s="71">
        <f t="shared" si="9"/>
        <v>0</v>
      </c>
      <c r="AI20" s="71">
        <f t="shared" si="9"/>
        <v>12468.676</v>
      </c>
      <c r="AJ20" s="71">
        <f t="shared" si="9"/>
        <v>0</v>
      </c>
      <c r="AK20" s="71">
        <f t="shared" si="9"/>
        <v>0</v>
      </c>
      <c r="AL20" s="71">
        <f t="shared" si="9"/>
        <v>0</v>
      </c>
      <c r="AM20" s="71">
        <f t="shared" si="9"/>
        <v>0</v>
      </c>
      <c r="AN20" s="71">
        <f t="shared" si="9"/>
        <v>0</v>
      </c>
      <c r="AO20" s="71">
        <f t="shared" si="9"/>
        <v>0</v>
      </c>
      <c r="AP20" s="71">
        <f t="shared" si="9"/>
        <v>0</v>
      </c>
      <c r="AQ20" s="71">
        <f t="shared" si="9"/>
        <v>0</v>
      </c>
      <c r="AR20" s="71">
        <f t="shared" si="9"/>
        <v>0</v>
      </c>
      <c r="AS20" s="71">
        <f t="shared" si="9"/>
        <v>0</v>
      </c>
      <c r="AT20" s="71">
        <f t="shared" si="9"/>
        <v>12468.676</v>
      </c>
      <c r="AU20" s="71">
        <f t="shared" si="9"/>
        <v>0</v>
      </c>
      <c r="AV20" s="71">
        <f t="shared" si="9"/>
        <v>12468.676</v>
      </c>
      <c r="AW20" s="71">
        <f t="shared" si="9"/>
        <v>0</v>
      </c>
      <c r="AX20" s="71">
        <f t="shared" si="9"/>
        <v>0</v>
      </c>
      <c r="AY20" s="71">
        <f t="shared" si="9"/>
        <v>0</v>
      </c>
      <c r="AZ20" s="71">
        <f t="shared" si="9"/>
        <v>0</v>
      </c>
      <c r="BA20" s="71">
        <f t="shared" si="9"/>
        <v>0</v>
      </c>
      <c r="BB20" s="71">
        <f t="shared" si="9"/>
        <v>0</v>
      </c>
      <c r="BC20" s="71">
        <f t="shared" si="9"/>
        <v>0</v>
      </c>
      <c r="BD20" s="71">
        <f t="shared" si="9"/>
        <v>0</v>
      </c>
      <c r="BE20" s="71">
        <f t="shared" si="9"/>
        <v>0</v>
      </c>
      <c r="BF20" s="71">
        <f t="shared" si="9"/>
        <v>0</v>
      </c>
      <c r="BG20" s="71">
        <f t="shared" si="9"/>
        <v>12468.676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220000</v>
      </c>
      <c r="E21" s="73">
        <f aca="true" t="shared" si="10" ref="E21:BG21">+E22</f>
        <v>15000</v>
      </c>
      <c r="F21" s="73">
        <f t="shared" si="10"/>
        <v>15000</v>
      </c>
      <c r="G21" s="73">
        <f t="shared" si="10"/>
        <v>220000</v>
      </c>
      <c r="H21" s="73">
        <f t="shared" si="10"/>
        <v>0</v>
      </c>
      <c r="I21" s="73">
        <f t="shared" si="10"/>
        <v>15000</v>
      </c>
      <c r="J21" s="73">
        <f t="shared" si="10"/>
        <v>0</v>
      </c>
      <c r="K21" s="73">
        <f t="shared" si="10"/>
        <v>0</v>
      </c>
      <c r="L21" s="73">
        <f t="shared" si="10"/>
        <v>0</v>
      </c>
      <c r="M21" s="73">
        <f t="shared" si="10"/>
        <v>0</v>
      </c>
      <c r="N21" s="73">
        <f t="shared" si="10"/>
        <v>0</v>
      </c>
      <c r="O21" s="73">
        <f t="shared" si="10"/>
        <v>0</v>
      </c>
      <c r="P21" s="73">
        <f t="shared" si="10"/>
        <v>0</v>
      </c>
      <c r="Q21" s="73">
        <f t="shared" si="10"/>
        <v>0</v>
      </c>
      <c r="R21" s="73">
        <f t="shared" si="10"/>
        <v>0</v>
      </c>
      <c r="S21" s="73">
        <f t="shared" si="10"/>
        <v>0</v>
      </c>
      <c r="T21" s="73">
        <f t="shared" si="10"/>
        <v>15000</v>
      </c>
      <c r="U21" s="73">
        <f t="shared" si="10"/>
        <v>0</v>
      </c>
      <c r="V21" s="73">
        <f t="shared" si="10"/>
        <v>12468.676</v>
      </c>
      <c r="W21" s="73">
        <f t="shared" si="10"/>
        <v>0</v>
      </c>
      <c r="X21" s="73">
        <f t="shared" si="10"/>
        <v>0</v>
      </c>
      <c r="Y21" s="73">
        <f t="shared" si="10"/>
        <v>0</v>
      </c>
      <c r="Z21" s="73">
        <f t="shared" si="10"/>
        <v>0</v>
      </c>
      <c r="AA21" s="73">
        <f t="shared" si="10"/>
        <v>0</v>
      </c>
      <c r="AB21" s="73">
        <f t="shared" si="10"/>
        <v>0</v>
      </c>
      <c r="AC21" s="73">
        <f t="shared" si="10"/>
        <v>0</v>
      </c>
      <c r="AD21" s="73">
        <f t="shared" si="10"/>
        <v>0</v>
      </c>
      <c r="AE21" s="73">
        <f t="shared" si="10"/>
        <v>0</v>
      </c>
      <c r="AF21" s="73">
        <f t="shared" si="10"/>
        <v>0</v>
      </c>
      <c r="AG21" s="73">
        <f t="shared" si="10"/>
        <v>12468.676</v>
      </c>
      <c r="AH21" s="73">
        <f t="shared" si="10"/>
        <v>0</v>
      </c>
      <c r="AI21" s="73">
        <f t="shared" si="10"/>
        <v>12468.676</v>
      </c>
      <c r="AJ21" s="73">
        <f t="shared" si="10"/>
        <v>0</v>
      </c>
      <c r="AK21" s="73">
        <f t="shared" si="10"/>
        <v>0</v>
      </c>
      <c r="AL21" s="73">
        <f t="shared" si="10"/>
        <v>0</v>
      </c>
      <c r="AM21" s="73">
        <f t="shared" si="10"/>
        <v>0</v>
      </c>
      <c r="AN21" s="73">
        <f t="shared" si="10"/>
        <v>0</v>
      </c>
      <c r="AO21" s="73">
        <f t="shared" si="10"/>
        <v>0</v>
      </c>
      <c r="AP21" s="73">
        <f t="shared" si="10"/>
        <v>0</v>
      </c>
      <c r="AQ21" s="73">
        <f t="shared" si="10"/>
        <v>0</v>
      </c>
      <c r="AR21" s="73">
        <f t="shared" si="10"/>
        <v>0</v>
      </c>
      <c r="AS21" s="73">
        <f t="shared" si="10"/>
        <v>0</v>
      </c>
      <c r="AT21" s="73">
        <f t="shared" si="10"/>
        <v>12468.676</v>
      </c>
      <c r="AU21" s="73">
        <f t="shared" si="10"/>
        <v>0</v>
      </c>
      <c r="AV21" s="73">
        <f t="shared" si="10"/>
        <v>12468.676</v>
      </c>
      <c r="AW21" s="73">
        <f t="shared" si="10"/>
        <v>0</v>
      </c>
      <c r="AX21" s="73">
        <f t="shared" si="10"/>
        <v>0</v>
      </c>
      <c r="AY21" s="73">
        <f t="shared" si="10"/>
        <v>0</v>
      </c>
      <c r="AZ21" s="73">
        <f t="shared" si="10"/>
        <v>0</v>
      </c>
      <c r="BA21" s="73">
        <f t="shared" si="10"/>
        <v>0</v>
      </c>
      <c r="BB21" s="73">
        <f t="shared" si="10"/>
        <v>0</v>
      </c>
      <c r="BC21" s="73">
        <f t="shared" si="10"/>
        <v>0</v>
      </c>
      <c r="BD21" s="73">
        <f t="shared" si="10"/>
        <v>0</v>
      </c>
      <c r="BE21" s="73">
        <f t="shared" si="10"/>
        <v>0</v>
      </c>
      <c r="BF21" s="73">
        <f t="shared" si="10"/>
        <v>0</v>
      </c>
      <c r="BG21" s="73">
        <f t="shared" si="10"/>
        <v>12468.676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220000</v>
      </c>
      <c r="E22" s="65">
        <f aca="true" t="shared" si="11" ref="E22:BG22">SUM(E23:E25)</f>
        <v>15000</v>
      </c>
      <c r="F22" s="65">
        <f t="shared" si="11"/>
        <v>15000</v>
      </c>
      <c r="G22" s="65">
        <f t="shared" si="11"/>
        <v>220000</v>
      </c>
      <c r="H22" s="65">
        <f t="shared" si="11"/>
        <v>0</v>
      </c>
      <c r="I22" s="65">
        <f t="shared" si="11"/>
        <v>15000</v>
      </c>
      <c r="J22" s="65">
        <f t="shared" si="11"/>
        <v>0</v>
      </c>
      <c r="K22" s="65">
        <f t="shared" si="11"/>
        <v>0</v>
      </c>
      <c r="L22" s="65">
        <f t="shared" si="11"/>
        <v>0</v>
      </c>
      <c r="M22" s="65">
        <f t="shared" si="11"/>
        <v>0</v>
      </c>
      <c r="N22" s="65">
        <f t="shared" si="11"/>
        <v>0</v>
      </c>
      <c r="O22" s="65">
        <f t="shared" si="11"/>
        <v>0</v>
      </c>
      <c r="P22" s="65">
        <f t="shared" si="11"/>
        <v>0</v>
      </c>
      <c r="Q22" s="65">
        <f t="shared" si="11"/>
        <v>0</v>
      </c>
      <c r="R22" s="65">
        <f t="shared" si="11"/>
        <v>0</v>
      </c>
      <c r="S22" s="65">
        <f t="shared" si="11"/>
        <v>0</v>
      </c>
      <c r="T22" s="65">
        <f t="shared" si="11"/>
        <v>15000</v>
      </c>
      <c r="U22" s="65">
        <f t="shared" si="11"/>
        <v>0</v>
      </c>
      <c r="V22" s="65">
        <f t="shared" si="11"/>
        <v>12468.676</v>
      </c>
      <c r="W22" s="65">
        <f t="shared" si="11"/>
        <v>0</v>
      </c>
      <c r="X22" s="65">
        <f t="shared" si="11"/>
        <v>0</v>
      </c>
      <c r="Y22" s="65">
        <f t="shared" si="11"/>
        <v>0</v>
      </c>
      <c r="Z22" s="65">
        <f t="shared" si="11"/>
        <v>0</v>
      </c>
      <c r="AA22" s="65">
        <f t="shared" si="11"/>
        <v>0</v>
      </c>
      <c r="AB22" s="65">
        <f t="shared" si="11"/>
        <v>0</v>
      </c>
      <c r="AC22" s="65">
        <f t="shared" si="11"/>
        <v>0</v>
      </c>
      <c r="AD22" s="65">
        <f t="shared" si="11"/>
        <v>0</v>
      </c>
      <c r="AE22" s="65">
        <f t="shared" si="11"/>
        <v>0</v>
      </c>
      <c r="AF22" s="65">
        <f t="shared" si="11"/>
        <v>0</v>
      </c>
      <c r="AG22" s="65">
        <f t="shared" si="11"/>
        <v>12468.676</v>
      </c>
      <c r="AH22" s="65">
        <f t="shared" si="11"/>
        <v>0</v>
      </c>
      <c r="AI22" s="65">
        <f t="shared" si="11"/>
        <v>12468.676</v>
      </c>
      <c r="AJ22" s="65">
        <f t="shared" si="11"/>
        <v>0</v>
      </c>
      <c r="AK22" s="65">
        <f t="shared" si="11"/>
        <v>0</v>
      </c>
      <c r="AL22" s="65">
        <f t="shared" si="11"/>
        <v>0</v>
      </c>
      <c r="AM22" s="65">
        <f t="shared" si="11"/>
        <v>0</v>
      </c>
      <c r="AN22" s="65">
        <f t="shared" si="11"/>
        <v>0</v>
      </c>
      <c r="AO22" s="65">
        <f t="shared" si="11"/>
        <v>0</v>
      </c>
      <c r="AP22" s="65">
        <f t="shared" si="11"/>
        <v>0</v>
      </c>
      <c r="AQ22" s="65">
        <f t="shared" si="11"/>
        <v>0</v>
      </c>
      <c r="AR22" s="65">
        <f t="shared" si="11"/>
        <v>0</v>
      </c>
      <c r="AS22" s="65">
        <f t="shared" si="11"/>
        <v>0</v>
      </c>
      <c r="AT22" s="65">
        <f t="shared" si="11"/>
        <v>12468.676</v>
      </c>
      <c r="AU22" s="65">
        <f t="shared" si="11"/>
        <v>0</v>
      </c>
      <c r="AV22" s="65">
        <f t="shared" si="11"/>
        <v>12468.676</v>
      </c>
      <c r="AW22" s="65">
        <f t="shared" si="11"/>
        <v>0</v>
      </c>
      <c r="AX22" s="65">
        <f t="shared" si="11"/>
        <v>0</v>
      </c>
      <c r="AY22" s="65">
        <f t="shared" si="11"/>
        <v>0</v>
      </c>
      <c r="AZ22" s="65">
        <f t="shared" si="11"/>
        <v>0</v>
      </c>
      <c r="BA22" s="65">
        <f t="shared" si="11"/>
        <v>0</v>
      </c>
      <c r="BB22" s="65">
        <f t="shared" si="11"/>
        <v>0</v>
      </c>
      <c r="BC22" s="65">
        <f t="shared" si="11"/>
        <v>0</v>
      </c>
      <c r="BD22" s="65">
        <f t="shared" si="11"/>
        <v>0</v>
      </c>
      <c r="BE22" s="65">
        <f t="shared" si="11"/>
        <v>0</v>
      </c>
      <c r="BF22" s="65">
        <f t="shared" si="11"/>
        <v>0</v>
      </c>
      <c r="BG22" s="65">
        <f t="shared" si="11"/>
        <v>12468.676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220000</v>
      </c>
      <c r="E23" s="79">
        <f>+'[2]Informe_Fondane'!E23</f>
        <v>0</v>
      </c>
      <c r="F23" s="79">
        <f>+'[2]Informe_Fondane'!F23</f>
        <v>15000</v>
      </c>
      <c r="G23" s="79">
        <f>+D23+E23-F23</f>
        <v>205000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79">
        <f>+'[2]Informe_Fondane'!AS23</f>
        <v>0</v>
      </c>
      <c r="AT23" s="15">
        <f>SUM(AH23:AS23)</f>
        <v>0</v>
      </c>
      <c r="AU23" s="79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/>
      <c r="E24" s="79">
        <f>+'[2]Informe_Fondane'!E24</f>
        <v>15000</v>
      </c>
      <c r="F24" s="79">
        <f>+'[2]Informe_Fondane'!F24</f>
        <v>0</v>
      </c>
      <c r="G24" s="79">
        <f>+D24+E24-F24</f>
        <v>15000</v>
      </c>
      <c r="H24" s="79">
        <f>+'[2]Informe_Fondane'!H24</f>
        <v>0</v>
      </c>
      <c r="I24" s="79">
        <f>+'[2]Informe_Fondane'!I24</f>
        <v>15000</v>
      </c>
      <c r="J24" s="79">
        <f>+'[2]Informe_Fondane'!J24</f>
        <v>0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15000</v>
      </c>
      <c r="U24" s="79">
        <f>+'[2]Informe_Fondane'!U24</f>
        <v>0</v>
      </c>
      <c r="V24" s="79">
        <f>+'[2]Informe_Fondane'!V24</f>
        <v>12468.676</v>
      </c>
      <c r="W24" s="79">
        <f>+'[2]Informe_Fondane'!W24</f>
        <v>0</v>
      </c>
      <c r="X24" s="79">
        <f>+'[2]Informe_Fondane'!X24</f>
        <v>0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12468.676</v>
      </c>
      <c r="AH24" s="79">
        <f>+'[2]Informe_Fondane'!AH24</f>
        <v>0</v>
      </c>
      <c r="AI24" s="79">
        <f>+'[2]Informe_Fondane'!AI24</f>
        <v>12468.676</v>
      </c>
      <c r="AJ24" s="79">
        <f>+'[2]Informe_Fondane'!AJ24</f>
        <v>0</v>
      </c>
      <c r="AK24" s="79">
        <f>+'[2]Informe_Fondane'!AK24</f>
        <v>0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12468.676</v>
      </c>
      <c r="AU24" s="79">
        <f>+'[2]Informe_Fondane'!AU24</f>
        <v>0</v>
      </c>
      <c r="AV24" s="79">
        <f>+'[2]Informe_Fondane'!AV24</f>
        <v>12468.676</v>
      </c>
      <c r="AW24" s="79">
        <f>+'[2]Informe_Fondane'!AW24</f>
        <v>0</v>
      </c>
      <c r="AX24" s="79">
        <f>+'[2]Informe_Fondane'!AX24</f>
        <v>0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12468.676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+'[1]Informe_Fondane'!E26</f>
        <v>0</v>
      </c>
      <c r="F25" s="79">
        <f>+'[1]Informe_Fondane'!F26</f>
        <v>0</v>
      </c>
      <c r="G25" s="79">
        <f>+D25+E25-F25</f>
        <v>0</v>
      </c>
      <c r="H25" s="79">
        <f>+'[1]Informe_Fondane'!H26</f>
        <v>0</v>
      </c>
      <c r="I25" s="79">
        <f>+'[1]Informe_Fondane'!I26</f>
        <v>0</v>
      </c>
      <c r="J25" s="79">
        <f>+'[1]Informe_Fondane'!J26</f>
        <v>0</v>
      </c>
      <c r="K25" s="79">
        <f>+'[1]Informe_Fondane'!K26</f>
        <v>0</v>
      </c>
      <c r="L25" s="79">
        <f>+'[1]Informe_Fondane'!L26</f>
        <v>0</v>
      </c>
      <c r="M25" s="79">
        <f>+'[1]Informe_Fondane'!M26</f>
        <v>0</v>
      </c>
      <c r="N25" s="79">
        <f>+'[1]Informe_Fondane'!N26</f>
        <v>0</v>
      </c>
      <c r="O25" s="79">
        <f>+'[1]Informe_Fondane'!O26</f>
        <v>0</v>
      </c>
      <c r="P25" s="79">
        <f>+'[1]Informe_Fondane'!P26</f>
        <v>0</v>
      </c>
      <c r="Q25" s="79">
        <f>+'[1]Informe_Fondane'!Q26</f>
        <v>0</v>
      </c>
      <c r="R25" s="79">
        <f>+'[1]Informe_Fondane'!R26</f>
        <v>0</v>
      </c>
      <c r="S25" s="79">
        <f>+'[1]Informe_Fondane'!S26</f>
        <v>0</v>
      </c>
      <c r="T25" s="79">
        <f>SUM(H25:S25)</f>
        <v>0</v>
      </c>
      <c r="U25" s="79">
        <f>+'[1]Informe_Fondane'!U26</f>
        <v>0</v>
      </c>
      <c r="V25" s="79">
        <f>+'[1]Informe_Fondane'!V26</f>
        <v>0</v>
      </c>
      <c r="W25" s="79">
        <f>+'[1]Informe_Fondane'!W26</f>
        <v>0</v>
      </c>
      <c r="X25" s="79">
        <f>+'[1]Informe_Fondane'!X26</f>
        <v>0</v>
      </c>
      <c r="Y25" s="79">
        <f>+'[1]Informe_Fondane'!Y26</f>
        <v>0</v>
      </c>
      <c r="Z25" s="79">
        <f>+'[1]Informe_Fondane'!Z26</f>
        <v>0</v>
      </c>
      <c r="AA25" s="79">
        <f>+'[1]Informe_Fondane'!AA26</f>
        <v>0</v>
      </c>
      <c r="AB25" s="79">
        <f>+'[1]Informe_Fondane'!AB26</f>
        <v>0</v>
      </c>
      <c r="AC25" s="79">
        <f>+'[1]Informe_Fondane'!AC26</f>
        <v>0</v>
      </c>
      <c r="AD25" s="79">
        <f>+'[1]Informe_Fondane'!AD26</f>
        <v>0</v>
      </c>
      <c r="AE25" s="79">
        <f>+'[1]Informe_Fondane'!AE26</f>
        <v>0</v>
      </c>
      <c r="AF25" s="79">
        <f>+'[1]Informe_Fondane'!AF26</f>
        <v>0</v>
      </c>
      <c r="AG25" s="79">
        <f>SUM(U25:AF25)</f>
        <v>0</v>
      </c>
      <c r="AH25" s="79">
        <f>+'[1]Informe_Fondane'!AH26</f>
        <v>0</v>
      </c>
      <c r="AI25" s="79">
        <f>+'[1]Informe_Fondane'!AI26</f>
        <v>0</v>
      </c>
      <c r="AJ25" s="79">
        <f>+'[1]Informe_Fondane'!AJ26</f>
        <v>0</v>
      </c>
      <c r="AK25" s="79">
        <f>+'[1]Informe_Fondane'!AK26</f>
        <v>0</v>
      </c>
      <c r="AL25" s="79">
        <f>+'[1]Informe_Fondane'!AL26</f>
        <v>0</v>
      </c>
      <c r="AM25" s="79">
        <f>+'[1]Informe_Fondane'!AM26</f>
        <v>0</v>
      </c>
      <c r="AN25" s="79">
        <f>+'[1]Informe_Fondane'!AN26</f>
        <v>0</v>
      </c>
      <c r="AO25" s="79">
        <f>+'[1]Informe_Fondane'!AO26</f>
        <v>0</v>
      </c>
      <c r="AP25" s="79">
        <f>+'[1]Informe_Fondane'!AP26</f>
        <v>0</v>
      </c>
      <c r="AQ25" s="79">
        <f>+'[1]Informe_Fondane'!AQ26</f>
        <v>0</v>
      </c>
      <c r="AR25" s="79">
        <f>+'[1]Informe_Fondane'!AR26</f>
        <v>0</v>
      </c>
      <c r="AS25" s="79">
        <f>+'[1]Informe_Fondane'!AS26</f>
        <v>0</v>
      </c>
      <c r="AT25" s="75">
        <f>SUM(AH25:AS25)</f>
        <v>0</v>
      </c>
      <c r="AU25" s="79">
        <f>+'[1]Informe_Fondane'!AU26</f>
        <v>0</v>
      </c>
      <c r="AV25" s="79">
        <f>+'[1]Informe_Fondane'!AV26</f>
        <v>0</v>
      </c>
      <c r="AW25" s="79">
        <f>+'[1]Informe_Fondane'!AW26</f>
        <v>0</v>
      </c>
      <c r="AX25" s="79">
        <f>+'[1]Informe_Fondane'!AX26</f>
        <v>0</v>
      </c>
      <c r="AY25" s="79">
        <f>+'[1]Informe_Fondane'!AY26</f>
        <v>0</v>
      </c>
      <c r="AZ25" s="79">
        <f>+'[1]Informe_Fondane'!AZ26</f>
        <v>0</v>
      </c>
      <c r="BA25" s="79">
        <f>+'[1]Informe_Fondane'!BA26</f>
        <v>0</v>
      </c>
      <c r="BB25" s="79">
        <f>+'[1]Informe_Fondane'!BB26</f>
        <v>0</v>
      </c>
      <c r="BC25" s="79">
        <f>+'[1]Informe_Fondane'!BC26</f>
        <v>0</v>
      </c>
      <c r="BD25" s="79">
        <f>+'[1]Informe_Fondane'!BD26</f>
        <v>0</v>
      </c>
      <c r="BE25" s="79">
        <f>+'[1]Informe_Fondane'!BE26</f>
        <v>0</v>
      </c>
      <c r="BF25" s="79">
        <f>+'[1]Informe_Fondane'!BF26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221000</v>
      </c>
      <c r="E26" s="73">
        <f aca="true" t="shared" si="12" ref="E26:BG26">+E27</f>
        <v>0</v>
      </c>
      <c r="F26" s="73">
        <f t="shared" si="12"/>
        <v>0</v>
      </c>
      <c r="G26" s="73">
        <f t="shared" si="12"/>
        <v>221000</v>
      </c>
      <c r="H26" s="73">
        <f t="shared" si="12"/>
        <v>0</v>
      </c>
      <c r="I26" s="73">
        <f t="shared" si="12"/>
        <v>0</v>
      </c>
      <c r="J26" s="73">
        <f t="shared" si="12"/>
        <v>0</v>
      </c>
      <c r="K26" s="73">
        <f t="shared" si="12"/>
        <v>0</v>
      </c>
      <c r="L26" s="73">
        <f t="shared" si="12"/>
        <v>0</v>
      </c>
      <c r="M26" s="73">
        <f t="shared" si="12"/>
        <v>0</v>
      </c>
      <c r="N26" s="73">
        <f t="shared" si="12"/>
        <v>0</v>
      </c>
      <c r="O26" s="73">
        <f t="shared" si="12"/>
        <v>0</v>
      </c>
      <c r="P26" s="73">
        <f t="shared" si="12"/>
        <v>0</v>
      </c>
      <c r="Q26" s="73">
        <f t="shared" si="12"/>
        <v>0</v>
      </c>
      <c r="R26" s="73">
        <f t="shared" si="12"/>
        <v>0</v>
      </c>
      <c r="S26" s="73">
        <f t="shared" si="12"/>
        <v>0</v>
      </c>
      <c r="T26" s="73">
        <f t="shared" si="12"/>
        <v>0</v>
      </c>
      <c r="U26" s="73">
        <f t="shared" si="12"/>
        <v>0</v>
      </c>
      <c r="V26" s="73">
        <f t="shared" si="12"/>
        <v>0</v>
      </c>
      <c r="W26" s="73">
        <f t="shared" si="12"/>
        <v>0</v>
      </c>
      <c r="X26" s="73">
        <f t="shared" si="12"/>
        <v>0</v>
      </c>
      <c r="Y26" s="73">
        <f t="shared" si="12"/>
        <v>0</v>
      </c>
      <c r="Z26" s="73">
        <f t="shared" si="12"/>
        <v>0</v>
      </c>
      <c r="AA26" s="73">
        <f t="shared" si="12"/>
        <v>0</v>
      </c>
      <c r="AB26" s="73">
        <f t="shared" si="12"/>
        <v>0</v>
      </c>
      <c r="AC26" s="73">
        <f t="shared" si="12"/>
        <v>0</v>
      </c>
      <c r="AD26" s="73">
        <f t="shared" si="12"/>
        <v>0</v>
      </c>
      <c r="AE26" s="73">
        <f t="shared" si="12"/>
        <v>0</v>
      </c>
      <c r="AF26" s="73">
        <f t="shared" si="12"/>
        <v>0</v>
      </c>
      <c r="AG26" s="73">
        <f t="shared" si="12"/>
        <v>0</v>
      </c>
      <c r="AH26" s="73">
        <f t="shared" si="12"/>
        <v>0</v>
      </c>
      <c r="AI26" s="73">
        <f t="shared" si="12"/>
        <v>0</v>
      </c>
      <c r="AJ26" s="73">
        <f t="shared" si="12"/>
        <v>0</v>
      </c>
      <c r="AK26" s="73">
        <f t="shared" si="12"/>
        <v>0</v>
      </c>
      <c r="AL26" s="73">
        <f t="shared" si="12"/>
        <v>0</v>
      </c>
      <c r="AM26" s="73">
        <f t="shared" si="12"/>
        <v>0</v>
      </c>
      <c r="AN26" s="73">
        <f t="shared" si="12"/>
        <v>0</v>
      </c>
      <c r="AO26" s="73">
        <f t="shared" si="12"/>
        <v>0</v>
      </c>
      <c r="AP26" s="73">
        <f t="shared" si="12"/>
        <v>0</v>
      </c>
      <c r="AQ26" s="73">
        <f t="shared" si="12"/>
        <v>0</v>
      </c>
      <c r="AR26" s="73">
        <f t="shared" si="12"/>
        <v>0</v>
      </c>
      <c r="AS26" s="73">
        <f t="shared" si="12"/>
        <v>0</v>
      </c>
      <c r="AT26" s="73">
        <f t="shared" si="12"/>
        <v>0</v>
      </c>
      <c r="AU26" s="73">
        <f t="shared" si="12"/>
        <v>0</v>
      </c>
      <c r="AV26" s="73">
        <f t="shared" si="12"/>
        <v>0</v>
      </c>
      <c r="AW26" s="73">
        <f t="shared" si="12"/>
        <v>0</v>
      </c>
      <c r="AX26" s="73">
        <f t="shared" si="12"/>
        <v>0</v>
      </c>
      <c r="AY26" s="73">
        <f t="shared" si="12"/>
        <v>0</v>
      </c>
      <c r="AZ26" s="73">
        <f t="shared" si="12"/>
        <v>0</v>
      </c>
      <c r="BA26" s="73">
        <f t="shared" si="12"/>
        <v>0</v>
      </c>
      <c r="BB26" s="73">
        <f t="shared" si="12"/>
        <v>0</v>
      </c>
      <c r="BC26" s="73">
        <f t="shared" si="12"/>
        <v>0</v>
      </c>
      <c r="BD26" s="73">
        <f t="shared" si="12"/>
        <v>0</v>
      </c>
      <c r="BE26" s="73">
        <f t="shared" si="12"/>
        <v>0</v>
      </c>
      <c r="BF26" s="73">
        <f t="shared" si="12"/>
        <v>0</v>
      </c>
      <c r="BG26" s="73">
        <f t="shared" si="12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221000</v>
      </c>
      <c r="E27" s="79">
        <f>+'[2]Informe_Fondane'!E27</f>
        <v>0</v>
      </c>
      <c r="F27" s="79">
        <f>+'[2]Informe_Fondane'!F27</f>
        <v>0</v>
      </c>
      <c r="G27" s="79">
        <f>+D27+E27-F27</f>
        <v>221000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30000000</v>
      </c>
      <c r="E28" s="71">
        <f aca="true" t="shared" si="13" ref="E28:BG28">+E29</f>
        <v>0</v>
      </c>
      <c r="F28" s="71">
        <f t="shared" si="13"/>
        <v>0</v>
      </c>
      <c r="G28" s="71">
        <f t="shared" si="13"/>
        <v>30000000</v>
      </c>
      <c r="H28" s="71">
        <f t="shared" si="13"/>
        <v>5961168.56145</v>
      </c>
      <c r="I28" s="71">
        <f t="shared" si="13"/>
        <v>88859.05964</v>
      </c>
      <c r="J28" s="71">
        <f t="shared" si="13"/>
        <v>51547.3644</v>
      </c>
      <c r="K28" s="71">
        <f t="shared" si="13"/>
        <v>0</v>
      </c>
      <c r="L28" s="71">
        <f t="shared" si="13"/>
        <v>0</v>
      </c>
      <c r="M28" s="71">
        <f t="shared" si="13"/>
        <v>0</v>
      </c>
      <c r="N28" s="71">
        <f t="shared" si="13"/>
        <v>0</v>
      </c>
      <c r="O28" s="71">
        <f t="shared" si="13"/>
        <v>0</v>
      </c>
      <c r="P28" s="71">
        <f t="shared" si="13"/>
        <v>0</v>
      </c>
      <c r="Q28" s="71">
        <f t="shared" si="13"/>
        <v>0</v>
      </c>
      <c r="R28" s="71">
        <f t="shared" si="13"/>
        <v>0</v>
      </c>
      <c r="S28" s="71">
        <f t="shared" si="13"/>
        <v>0</v>
      </c>
      <c r="T28" s="71">
        <f t="shared" si="13"/>
        <v>6101574.98549</v>
      </c>
      <c r="U28" s="71">
        <f t="shared" si="13"/>
        <v>5697673.18472</v>
      </c>
      <c r="V28" s="71">
        <f t="shared" si="13"/>
        <v>97501.8055</v>
      </c>
      <c r="W28" s="71">
        <f t="shared" si="13"/>
        <v>4718.08179</v>
      </c>
      <c r="X28" s="71">
        <f t="shared" si="13"/>
        <v>0</v>
      </c>
      <c r="Y28" s="71">
        <f t="shared" si="13"/>
        <v>0</v>
      </c>
      <c r="Z28" s="71">
        <f t="shared" si="13"/>
        <v>0</v>
      </c>
      <c r="AA28" s="71">
        <f t="shared" si="13"/>
        <v>0</v>
      </c>
      <c r="AB28" s="71">
        <f t="shared" si="13"/>
        <v>0</v>
      </c>
      <c r="AC28" s="71">
        <f t="shared" si="13"/>
        <v>0</v>
      </c>
      <c r="AD28" s="71">
        <f t="shared" si="13"/>
        <v>0</v>
      </c>
      <c r="AE28" s="71">
        <f t="shared" si="13"/>
        <v>0</v>
      </c>
      <c r="AF28" s="71">
        <f t="shared" si="13"/>
        <v>0</v>
      </c>
      <c r="AG28" s="71">
        <f t="shared" si="13"/>
        <v>5799893.07201</v>
      </c>
      <c r="AH28" s="71">
        <f t="shared" si="13"/>
        <v>0</v>
      </c>
      <c r="AI28" s="71">
        <f t="shared" si="13"/>
        <v>259800.834</v>
      </c>
      <c r="AJ28" s="71">
        <f t="shared" si="13"/>
        <v>1553431.23746</v>
      </c>
      <c r="AK28" s="71">
        <f t="shared" si="13"/>
        <v>0</v>
      </c>
      <c r="AL28" s="71">
        <f t="shared" si="13"/>
        <v>0</v>
      </c>
      <c r="AM28" s="71">
        <f t="shared" si="13"/>
        <v>0</v>
      </c>
      <c r="AN28" s="71">
        <f t="shared" si="13"/>
        <v>0</v>
      </c>
      <c r="AO28" s="71">
        <f t="shared" si="13"/>
        <v>0</v>
      </c>
      <c r="AP28" s="71">
        <f t="shared" si="13"/>
        <v>0</v>
      </c>
      <c r="AQ28" s="71">
        <f t="shared" si="13"/>
        <v>0</v>
      </c>
      <c r="AR28" s="71">
        <f t="shared" si="13"/>
        <v>0</v>
      </c>
      <c r="AS28" s="71">
        <f t="shared" si="13"/>
        <v>0</v>
      </c>
      <c r="AT28" s="71">
        <f t="shared" si="13"/>
        <v>1813232.07146</v>
      </c>
      <c r="AU28" s="71">
        <f t="shared" si="13"/>
        <v>0</v>
      </c>
      <c r="AV28" s="71">
        <f t="shared" si="13"/>
        <v>259800.834</v>
      </c>
      <c r="AW28" s="71">
        <f t="shared" si="13"/>
        <v>1553431.23746</v>
      </c>
      <c r="AX28" s="71">
        <f t="shared" si="13"/>
        <v>0</v>
      </c>
      <c r="AY28" s="71">
        <f t="shared" si="13"/>
        <v>0</v>
      </c>
      <c r="AZ28" s="71">
        <f t="shared" si="13"/>
        <v>0</v>
      </c>
      <c r="BA28" s="71">
        <f t="shared" si="13"/>
        <v>0</v>
      </c>
      <c r="BB28" s="71">
        <f t="shared" si="13"/>
        <v>0</v>
      </c>
      <c r="BC28" s="71">
        <f t="shared" si="13"/>
        <v>0</v>
      </c>
      <c r="BD28" s="71">
        <f t="shared" si="13"/>
        <v>0</v>
      </c>
      <c r="BE28" s="71">
        <f t="shared" si="13"/>
        <v>0</v>
      </c>
      <c r="BF28" s="71">
        <f t="shared" si="13"/>
        <v>0</v>
      </c>
      <c r="BG28" s="71">
        <f t="shared" si="13"/>
        <v>1813232.07146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30000000</v>
      </c>
      <c r="E29" s="79">
        <f>+'[2]Informe_Fondane'!E29</f>
        <v>0</v>
      </c>
      <c r="F29" s="79">
        <f>+'[2]Informe_Fondane'!F29</f>
        <v>0</v>
      </c>
      <c r="G29" s="79">
        <f>+D29+E29-F29</f>
        <v>30000000</v>
      </c>
      <c r="H29" s="79">
        <f>+'[2]Informe_Fondane'!H29</f>
        <v>5961168.56145</v>
      </c>
      <c r="I29" s="79">
        <f>+'[2]Informe_Fondane'!I29</f>
        <v>88859.05964</v>
      </c>
      <c r="J29" s="79">
        <f>+'[2]Informe_Fondane'!J29</f>
        <v>51547.3644</v>
      </c>
      <c r="K29" s="79">
        <f>+'[2]Informe_Fondane'!K29</f>
        <v>0</v>
      </c>
      <c r="L29" s="79">
        <f>+'[2]Informe_Fondane'!L29</f>
        <v>0</v>
      </c>
      <c r="M29" s="79">
        <f>+'[2]Informe_Fondane'!M29</f>
        <v>0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6101574.98549</v>
      </c>
      <c r="U29" s="79">
        <f>+'[2]Informe_Fondane'!U29</f>
        <v>5697673.18472</v>
      </c>
      <c r="V29" s="79">
        <f>+'[2]Informe_Fondane'!V29</f>
        <v>97501.8055</v>
      </c>
      <c r="W29" s="79">
        <f>+'[2]Informe_Fondane'!W29</f>
        <v>4718.08179</v>
      </c>
      <c r="X29" s="79">
        <f>+'[2]Informe_Fondane'!X29</f>
        <v>0</v>
      </c>
      <c r="Y29" s="79">
        <f>+'[2]Informe_Fondane'!Y29</f>
        <v>0</v>
      </c>
      <c r="Z29" s="79">
        <f>+'[2]Informe_Fondane'!Z29</f>
        <v>0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5799893.07201</v>
      </c>
      <c r="AH29" s="79">
        <f>+'[2]Informe_Fondane'!AH29</f>
        <v>0</v>
      </c>
      <c r="AI29" s="79">
        <f>+'[2]Informe_Fondane'!AI29</f>
        <v>259800.834</v>
      </c>
      <c r="AJ29" s="79">
        <f>+'[2]Informe_Fondane'!AJ29</f>
        <v>1553431.23746</v>
      </c>
      <c r="AK29" s="79">
        <f>+'[2]Informe_Fondane'!AK29</f>
        <v>0</v>
      </c>
      <c r="AL29" s="79">
        <f>+'[2]Informe_Fondane'!AL29</f>
        <v>0</v>
      </c>
      <c r="AM29" s="79">
        <f>+'[2]Informe_Fondane'!AM29</f>
        <v>0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1813232.07146</v>
      </c>
      <c r="AU29" s="79">
        <f>+'[2]Informe_Fondane'!AU29</f>
        <v>0</v>
      </c>
      <c r="AV29" s="79">
        <f>+'[2]Informe_Fondane'!AV29</f>
        <v>259800.834</v>
      </c>
      <c r="AW29" s="79">
        <f>+'[2]Informe_Fondane'!AW29</f>
        <v>1553431.23746</v>
      </c>
      <c r="AX29" s="79">
        <f>+'[2]Informe_Fondane'!AX29</f>
        <v>0</v>
      </c>
      <c r="AY29" s="79">
        <f>+'[2]Informe_Fondane'!AY29</f>
        <v>0</v>
      </c>
      <c r="AZ29" s="79">
        <f>+'[2]Informe_Fondane'!AZ29</f>
        <v>0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1813232.07146</v>
      </c>
    </row>
    <row r="30" spans="1:59" s="13" customFormat="1" ht="12.75">
      <c r="A30" s="108" t="s">
        <v>60</v>
      </c>
      <c r="B30" s="108"/>
      <c r="C30" s="108"/>
      <c r="D30" s="71">
        <f aca="true" t="shared" si="14" ref="D30:AI30">+D7+D28</f>
        <v>32053000</v>
      </c>
      <c r="E30" s="71">
        <f t="shared" si="14"/>
        <v>22569.721120000002</v>
      </c>
      <c r="F30" s="71">
        <f t="shared" si="14"/>
        <v>22569.721120000002</v>
      </c>
      <c r="G30" s="71">
        <f t="shared" si="14"/>
        <v>32053000</v>
      </c>
      <c r="H30" s="71">
        <f t="shared" si="14"/>
        <v>5963668.56145</v>
      </c>
      <c r="I30" s="71">
        <f t="shared" si="14"/>
        <v>111428.78076000001</v>
      </c>
      <c r="J30" s="71">
        <f t="shared" si="14"/>
        <v>51547.3644</v>
      </c>
      <c r="K30" s="71">
        <f t="shared" si="14"/>
        <v>0</v>
      </c>
      <c r="L30" s="71">
        <f t="shared" si="14"/>
        <v>0</v>
      </c>
      <c r="M30" s="71">
        <f t="shared" si="14"/>
        <v>0</v>
      </c>
      <c r="N30" s="71">
        <f t="shared" si="14"/>
        <v>0</v>
      </c>
      <c r="O30" s="71">
        <f t="shared" si="14"/>
        <v>0</v>
      </c>
      <c r="P30" s="71">
        <f t="shared" si="14"/>
        <v>0</v>
      </c>
      <c r="Q30" s="71">
        <f t="shared" si="14"/>
        <v>0</v>
      </c>
      <c r="R30" s="71">
        <f t="shared" si="14"/>
        <v>0</v>
      </c>
      <c r="S30" s="71">
        <f t="shared" si="14"/>
        <v>0</v>
      </c>
      <c r="T30" s="71">
        <f t="shared" si="14"/>
        <v>6126644.70661</v>
      </c>
      <c r="U30" s="71">
        <f t="shared" si="14"/>
        <v>5700173.18472</v>
      </c>
      <c r="V30" s="71">
        <f t="shared" si="14"/>
        <v>117540.20262</v>
      </c>
      <c r="W30" s="71">
        <f t="shared" si="14"/>
        <v>4718.08179</v>
      </c>
      <c r="X30" s="71">
        <f t="shared" si="14"/>
        <v>0</v>
      </c>
      <c r="Y30" s="71">
        <f t="shared" si="14"/>
        <v>0</v>
      </c>
      <c r="Z30" s="71">
        <f t="shared" si="14"/>
        <v>0</v>
      </c>
      <c r="AA30" s="71">
        <f t="shared" si="14"/>
        <v>0</v>
      </c>
      <c r="AB30" s="71">
        <f t="shared" si="14"/>
        <v>0</v>
      </c>
      <c r="AC30" s="71">
        <f t="shared" si="14"/>
        <v>0</v>
      </c>
      <c r="AD30" s="71">
        <f t="shared" si="14"/>
        <v>0</v>
      </c>
      <c r="AE30" s="71">
        <f t="shared" si="14"/>
        <v>0</v>
      </c>
      <c r="AF30" s="71">
        <f t="shared" si="14"/>
        <v>0</v>
      </c>
      <c r="AG30" s="71">
        <f t="shared" si="14"/>
        <v>5822431.46913</v>
      </c>
      <c r="AH30" s="71">
        <f t="shared" si="14"/>
        <v>908.772</v>
      </c>
      <c r="AI30" s="71">
        <f t="shared" si="14"/>
        <v>279839.23112</v>
      </c>
      <c r="AJ30" s="71">
        <f aca="true" t="shared" si="15" ref="AJ30:BG30">+AJ7+AJ28</f>
        <v>1553431.23746</v>
      </c>
      <c r="AK30" s="71">
        <f t="shared" si="15"/>
        <v>0</v>
      </c>
      <c r="AL30" s="71">
        <f t="shared" si="15"/>
        <v>0</v>
      </c>
      <c r="AM30" s="71">
        <f t="shared" si="15"/>
        <v>0</v>
      </c>
      <c r="AN30" s="71">
        <f t="shared" si="15"/>
        <v>0</v>
      </c>
      <c r="AO30" s="71">
        <f t="shared" si="15"/>
        <v>0</v>
      </c>
      <c r="AP30" s="71">
        <f t="shared" si="15"/>
        <v>0</v>
      </c>
      <c r="AQ30" s="71">
        <f t="shared" si="15"/>
        <v>0</v>
      </c>
      <c r="AR30" s="71">
        <f t="shared" si="15"/>
        <v>0</v>
      </c>
      <c r="AS30" s="71">
        <f t="shared" si="15"/>
        <v>0</v>
      </c>
      <c r="AT30" s="71">
        <f t="shared" si="15"/>
        <v>1834179.24058</v>
      </c>
      <c r="AU30" s="71">
        <f t="shared" si="15"/>
        <v>908.772</v>
      </c>
      <c r="AV30" s="71">
        <f t="shared" si="15"/>
        <v>272269.51</v>
      </c>
      <c r="AW30" s="71">
        <f t="shared" si="15"/>
        <v>1561000.9585799999</v>
      </c>
      <c r="AX30" s="71">
        <f t="shared" si="15"/>
        <v>0</v>
      </c>
      <c r="AY30" s="71">
        <f t="shared" si="15"/>
        <v>0</v>
      </c>
      <c r="AZ30" s="71">
        <f t="shared" si="15"/>
        <v>0</v>
      </c>
      <c r="BA30" s="71">
        <f t="shared" si="15"/>
        <v>0</v>
      </c>
      <c r="BB30" s="71">
        <f t="shared" si="15"/>
        <v>0</v>
      </c>
      <c r="BC30" s="71">
        <f t="shared" si="15"/>
        <v>0</v>
      </c>
      <c r="BD30" s="71">
        <f t="shared" si="15"/>
        <v>0</v>
      </c>
      <c r="BE30" s="71">
        <f t="shared" si="15"/>
        <v>0</v>
      </c>
      <c r="BF30" s="71">
        <f t="shared" si="15"/>
        <v>0</v>
      </c>
      <c r="BG30" s="71">
        <f t="shared" si="15"/>
        <v>1834179.24058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B1">
      <selection activeCell="C8" sqref="C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6" width="11.00390625" style="5" hidden="1" customWidth="1"/>
    <col min="7" max="7" width="11.00390625" style="5" customWidth="1"/>
    <col min="8" max="11" width="11.00390625" style="5" hidden="1" customWidth="1"/>
    <col min="12" max="12" width="15.140625" style="5" hidden="1" customWidth="1"/>
    <col min="13" max="15" width="11.00390625" style="5" hidden="1" customWidth="1"/>
    <col min="16" max="16" width="12.140625" style="5" hidden="1" customWidth="1"/>
    <col min="17" max="17" width="17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2" t="s">
        <v>120</v>
      </c>
      <c r="Q1" s="11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1" t="s">
        <v>74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6" t="s">
        <v>121</v>
      </c>
      <c r="Q2" s="11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8"/>
      <c r="Q3" s="11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2" t="s">
        <v>61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4" t="s">
        <v>124</v>
      </c>
      <c r="Q4" s="135"/>
    </row>
    <row r="5" spans="1:17" s="1" customFormat="1" ht="17.25" customHeight="1" thickBot="1">
      <c r="A5" s="44" t="s">
        <v>71</v>
      </c>
      <c r="B5" s="46"/>
      <c r="C5" s="46"/>
      <c r="D5" s="127"/>
      <c r="E5" s="127"/>
      <c r="F5" s="127"/>
      <c r="G5" s="127"/>
      <c r="H5" s="127"/>
      <c r="I5" s="127"/>
      <c r="J5" s="127"/>
      <c r="K5" s="59"/>
      <c r="L5" s="59"/>
      <c r="M5" s="59"/>
      <c r="N5" s="59"/>
      <c r="O5" s="59"/>
      <c r="P5" s="128" t="s">
        <v>0</v>
      </c>
      <c r="Q5" s="12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302656.68409999995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202229.52976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302656.68409999995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0</v>
      </c>
      <c r="I8" s="102">
        <f>+'[3]CxP_FONDANE'!I8</f>
        <v>0</v>
      </c>
      <c r="J8" s="102">
        <f>+'[3]CxP_FONDANE'!J8</f>
        <v>0</v>
      </c>
      <c r="K8" s="102">
        <f>+'[3]CxP_FONDANE'!K8</f>
        <v>0</v>
      </c>
      <c r="L8" s="102">
        <f>+'[3]CxP_FONDANE'!L8</f>
        <v>0</v>
      </c>
      <c r="M8" s="102">
        <f>+'[3]CxP_FONDANE'!M8</f>
        <v>0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202229.52976</v>
      </c>
    </row>
    <row r="9" spans="1:17" s="2" customFormat="1" ht="12.75">
      <c r="A9" s="130" t="s">
        <v>60</v>
      </c>
      <c r="B9" s="130"/>
      <c r="C9" s="130"/>
      <c r="D9" s="89">
        <f>+D8</f>
        <v>302656.68409999995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202229.52976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8" sqref="A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6" width="12.140625" style="8" hidden="1" customWidth="1"/>
    <col min="7" max="7" width="12.140625" style="8" customWidth="1"/>
    <col min="8" max="16" width="12.140625" style="8" hidden="1" customWidth="1"/>
    <col min="17" max="17" width="12.140625" style="8" customWidth="1"/>
    <col min="18" max="18" width="13.7109375" style="8" hidden="1" customWidth="1"/>
    <col min="19" max="19" width="12.140625" style="5" hidden="1" customWidth="1"/>
    <col min="20" max="20" width="12.140625" style="5" customWidth="1"/>
    <col min="21" max="21" width="10.8515625" style="5" hidden="1" customWidth="1"/>
    <col min="22" max="29" width="12.140625" style="5" hidden="1" customWidth="1"/>
    <col min="30" max="30" width="17.0039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2" t="s">
        <v>120</v>
      </c>
      <c r="AD1" s="113"/>
    </row>
    <row r="2" spans="1:30" s="1" customFormat="1" ht="20.25" customHeight="1">
      <c r="A2"/>
      <c r="B2" s="32"/>
      <c r="C2" s="33"/>
      <c r="D2" s="131" t="s">
        <v>73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116" t="s">
        <v>121</v>
      </c>
      <c r="AD2" s="11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8"/>
      <c r="AD3" s="119"/>
    </row>
    <row r="4" spans="1:30" s="1" customFormat="1" ht="15" customHeight="1">
      <c r="A4" s="42" t="s">
        <v>72</v>
      </c>
      <c r="C4" s="136" t="s">
        <v>61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7"/>
      <c r="AC4" s="122" t="s">
        <v>124</v>
      </c>
      <c r="AD4" s="12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7"/>
      <c r="M5" s="127"/>
      <c r="N5" s="127"/>
      <c r="O5" s="12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0" t="s">
        <v>0</v>
      </c>
      <c r="AD5" s="11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71189.75075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29495.47344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0</v>
      </c>
      <c r="V7" s="89">
        <f t="shared" si="0"/>
        <v>0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29495.47344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71189.75075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0</v>
      </c>
      <c r="I8" s="7">
        <f>+'[4]Inf_FONDANE_Rvas'!I8</f>
        <v>0</v>
      </c>
      <c r="J8" s="7">
        <f>+'[4]Inf_FONDANE_Rvas'!J8</f>
        <v>0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4">
        <f>SUM(E8:P8)</f>
        <v>29495.47344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0</v>
      </c>
      <c r="V8" s="7">
        <f>+'[4]Inf_FONDANE_Rvas'!V8</f>
        <v>0</v>
      </c>
      <c r="W8" s="7">
        <f>+'[4]Inf_FONDANE_Rvas'!W8</f>
        <v>0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4">
        <f>SUM(R8:AC8)</f>
        <v>29495.47344</v>
      </c>
    </row>
    <row r="9" spans="1:31" s="2" customFormat="1" ht="21" customHeight="1">
      <c r="A9" s="130" t="s">
        <v>60</v>
      </c>
      <c r="B9" s="130"/>
      <c r="C9" s="130"/>
      <c r="D9" s="89">
        <f>D8</f>
        <v>71189.75075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0</v>
      </c>
      <c r="I9" s="89">
        <f>I8</f>
        <v>0</v>
      </c>
      <c r="J9" s="89">
        <f>J8</f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29495.47344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29495.47344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2017-01-30T20:20:19Z</cp:lastPrinted>
  <dcterms:created xsi:type="dcterms:W3CDTF">2014-02-18T15:31:15Z</dcterms:created>
  <dcterms:modified xsi:type="dcterms:W3CDTF">2022-04-08T22:37:01Z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