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570" windowHeight="12000" tabRatio="597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<sst xmlns="http://schemas.openxmlformats.org/spreadsheetml/2006/main" count="482" uniqueCount="197">
  <si>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</si>
  <si>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</si>
  <si>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</si>
  <si>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</si>
  <si>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</si>
  <si>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</si>
  <si>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</si>
  <si>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</si>
  <si>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</si>
  <si>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</si>
  <si>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</si>
  <si>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</si>
  <si>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</si>
  <si>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</si>
  <si>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</si>
  <si>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</si>
  <si>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</si>
  <si>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</si>
  <si>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</si>
  <si>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</si>
  <si>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</si>
  <si>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</si>
  <si>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</si>
  <si>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</si>
  <si>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</si>
  <si>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</si>
  <si>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</si>
  <si>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</si>
  <si>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</si>
  <si>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</si>
  <si>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</si>
  <si>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</si>
  <si>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</si>
  <si>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</si>
  <si>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</si>
  <si>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</si>
  <si>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</si>
  <si>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</si>
  <si>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</si>
  <si>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</si>
  <si>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</si>
  <si>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</si>
  <si>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</si>
  <si>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</si>
  <si>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</si>
  <si>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</si>
  <si>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</si>
  <si>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</si>
  <si>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</si>
  <si>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</si>
  <si>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</si>
  <si>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</si>
  <si>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</si>
  <si>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</si>
  <si>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</si>
  <si>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</si>
  <si>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</si>
  <si>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</si>
  <si>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</si>
  <si>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</si>
  <si>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</si>
  <si>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</si>
  <si>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</si>
  <si>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</si>
  <si>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</si>
  <si>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</si>
  <si>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</si>
  <si>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</si>
  <si>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</si>
  <si>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</si>
  <si>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</si>
  <si>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</si>
  <si>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</si>
  <si>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</si>
  <si>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</si>
  <si>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</si>
  <si>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</si>
  <si>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</si>
  <si>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</si>
  <si>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</si>
  <si>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</si>
  <si>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</si>
  <si>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</si>
  <si>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</si>
  <si>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</si>
  <si>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</si>
  <si>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</si>
  <si>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</si>
  <si>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</si>
  <si>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</si>
  <si>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</si>
  <si>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</si>
  <si>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</si>
  <si>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</si>
  <si>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</si>
  <si>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</si>
  <si>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</si>
  <si>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</si>
  <si>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</si>
  <si>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</si>
  <si>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</si>
  <si>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</si>
  <si>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</si>
  <si>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</si>
  <si>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</si>
  <si>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</si>
  <si>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</si>
  <si>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</si>
  <si>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</si>
  <si>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</si>
  <si>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</si>
  <si>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</si>
  <si>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</si>
  <si>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</si>
  <si>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</si>
  <si>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</si>
  <si>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</si>
  <si>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</si>
  <si>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</si>
  <si>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</si>
  <si>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</si>
  <si>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</si>
  <si>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</si>
  <si>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</si>
  <si>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</si>
  <si>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</si>
  <si>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</si>
  <si>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</si>
  <si>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</si>
  <si>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</si>
  <si>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</si>
  <si>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</si>
  <si>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</si>
  <si>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</si>
  <si>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</si>
  <si>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</si>
  <si>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</si>
  <si>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</si>
  <si>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</si>
  <si>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</si>
  <si>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</si>
  <si>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</si>
  <si>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</si>
  <si>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</si>
  <si>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</si>
  <si>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</si>
  <si>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</si>
  <si>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</si>
  <si>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</si>
  <si>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</si>
  <si>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</si>
  <si>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</si>
  <si>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</si>
  <si>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</si>
  <si>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</si>
  <si>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</si>
  <si>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</si>
  <si>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</si>
  <si>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</si>
  <si>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</si>
  <si>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</si>
  <si>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</si>
  <si>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</si>
  <si>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</si>
  <si>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</si>
  <si>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</si>
  <si>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</si>
  <si>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</si>
  <si>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</si>
  <si>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</si>
  <si>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</si>
  <si>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</si>
  <si>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</si>
  <si>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</si>
  <si>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</si>
  <si>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</si>
  <si>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</si>
  <si>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</si>
  <si>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</si>
  <si>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</si>
  <si>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</si>
  <si>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</si>
  <si>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</si>
  <si>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</si>
  <si>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</si>
  <si>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</si>
  <si>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</si>
  <si>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</si>
  <si>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</si>
  <si>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</si>
  <si>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</si>
  <si>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</si>
  <si>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</si>
  <si>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</si>
  <si>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Junio - Vigencia 2015</t>
  </si>
  <si>
    <t>Junio- Vigencia 2015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</si>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</sst>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5"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5442262.32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676037.87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1573015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1521020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39804449.32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1755097.73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120616002.75</v>
          </cell>
        </row>
        <row r="26">
          <cell r="Z26">
            <v>172105372.99</v>
          </cell>
        </row>
      </sheetData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E13">
            <v>510.376</v>
          </cell>
          <cell r="F13">
            <v>938</v>
          </cell>
          <cell r="G13">
            <v>1152.376</v>
          </cell>
          <cell r="H13">
            <v>3.71342</v>
          </cell>
          <cell r="I13">
            <v>60.50558</v>
          </cell>
          <cell r="J13">
            <v>0</v>
          </cell>
          <cell r="K13">
            <v>-0.61603</v>
          </cell>
          <cell r="L13">
            <v>147.588</v>
          </cell>
          <cell r="M13">
            <v>569.9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-0.61603</v>
          </cell>
          <cell r="Y13">
            <v>147.588</v>
          </cell>
          <cell r="Z13">
            <v>569.9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717.488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717.488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10865.185099999999</v>
          </cell>
          <cell r="F14">
            <v>1235.2640000000001</v>
          </cell>
          <cell r="G14">
            <v>155549.9411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26115.11407</v>
          </cell>
          <cell r="L14">
            <v>0</v>
          </cell>
          <cell r="M14">
            <v>5315.6268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31699.23063</v>
          </cell>
          <cell r="Y14">
            <v>0</v>
          </cell>
          <cell r="Z14">
            <v>5315.6268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31978.408</v>
          </cell>
          <cell r="AL14">
            <v>0</v>
          </cell>
          <cell r="AM14">
            <v>5442.262320000001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31978.408</v>
          </cell>
          <cell r="AY14">
            <v>0</v>
          </cell>
          <cell r="AZ14">
            <v>5442.262320000001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5353.739</v>
          </cell>
          <cell r="F15">
            <v>5053.3761</v>
          </cell>
          <cell r="G15">
            <v>12800.3629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-229.84763</v>
          </cell>
          <cell r="L15">
            <v>726.448</v>
          </cell>
          <cell r="M15">
            <v>11.201450000000001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-19.88373</v>
          </cell>
          <cell r="Y15">
            <v>723.56</v>
          </cell>
          <cell r="Z15">
            <v>684.35132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20.036</v>
          </cell>
          <cell r="AL15">
            <v>723.56</v>
          </cell>
          <cell r="AM15">
            <v>676.03787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20.036</v>
          </cell>
          <cell r="AY15">
            <v>723.56</v>
          </cell>
          <cell r="AZ15">
            <v>676.03787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E17">
            <v>391.56</v>
          </cell>
          <cell r="G17">
            <v>391.56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391.56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390</v>
          </cell>
          <cell r="Z17">
            <v>1.56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390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390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-0.03187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-0.03187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61.10558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3666.69769</v>
          </cell>
          <cell r="Y27">
            <v>0</v>
          </cell>
          <cell r="Z27">
            <v>3.277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1.10558</v>
          </cell>
          <cell r="AL27">
            <v>1419.347</v>
          </cell>
          <cell r="AM27">
            <v>1573.015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1.10558</v>
          </cell>
          <cell r="AY27">
            <v>1419.347</v>
          </cell>
          <cell r="AZ27">
            <v>1573.015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-800.26076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739.16088</v>
          </cell>
          <cell r="Y28">
            <v>0</v>
          </cell>
          <cell r="Z28">
            <v>3.277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1.12882</v>
          </cell>
          <cell r="AL28">
            <v>1352.12</v>
          </cell>
          <cell r="AM28">
            <v>1521.02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1.12882</v>
          </cell>
          <cell r="AY28">
            <v>1352.12</v>
          </cell>
          <cell r="AZ28">
            <v>1521.02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-78.36864</v>
          </cell>
          <cell r="L30">
            <v>0</v>
          </cell>
          <cell r="M30">
            <v>3334.107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-78.36864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-5851.9574299999995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6425.27176</v>
          </cell>
          <cell r="Y35">
            <v>75.44762</v>
          </cell>
          <cell r="Z35">
            <v>60.2117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18916.69076</v>
          </cell>
          <cell r="AL35">
            <v>24072.42044</v>
          </cell>
          <cell r="AM35">
            <v>39804.44932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18916.69076</v>
          </cell>
          <cell r="AY35">
            <v>24072.42044</v>
          </cell>
          <cell r="AZ35">
            <v>39804.44932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-0.1753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-0.1753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F43">
            <v>9894.24</v>
          </cell>
          <cell r="G43">
            <v>2905.76</v>
          </cell>
          <cell r="H43">
            <v>51.2</v>
          </cell>
          <cell r="I43">
            <v>0</v>
          </cell>
          <cell r="J43">
            <v>0</v>
          </cell>
          <cell r="K43">
            <v>-0.20398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-0.20398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-0.07968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-0.07968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14999.6699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11157.199630000001</v>
          </cell>
          <cell r="Y57">
            <v>137.738</v>
          </cell>
          <cell r="Z57">
            <v>1709.9166599999999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11157.52973</v>
          </cell>
          <cell r="AL57">
            <v>137.738</v>
          </cell>
          <cell r="AM57">
            <v>1755.09773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11157.52973</v>
          </cell>
          <cell r="AY57">
            <v>137.738</v>
          </cell>
          <cell r="AZ57">
            <v>1755.09773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-0.0494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-0.0494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235957.649</v>
          </cell>
          <cell r="L64">
            <v>211978.3431</v>
          </cell>
          <cell r="M64">
            <v>296187.68569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205847.19934</v>
          </cell>
          <cell r="Y64">
            <v>18018.917</v>
          </cell>
          <cell r="Z64">
            <v>397768.03234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135897.59249</v>
          </cell>
          <cell r="AL64">
            <v>131903.73122</v>
          </cell>
          <cell r="AM64">
            <v>120131.10584999999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135412.69559000002</v>
          </cell>
          <cell r="AY64">
            <v>131903.73122</v>
          </cell>
          <cell r="AZ64">
            <v>120616.00275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1946.329</v>
          </cell>
          <cell r="J15">
            <v>25.141779999999997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1946.329</v>
          </cell>
          <cell r="W15">
            <v>25.141779999999997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32124.55108</v>
          </cell>
          <cell r="E17">
            <v>0</v>
          </cell>
          <cell r="F17">
            <v>19447.593</v>
          </cell>
          <cell r="G17">
            <v>0</v>
          </cell>
          <cell r="H17">
            <v>10035.206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10035.206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278.96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278.96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40.56617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40.56617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197461.22187</v>
          </cell>
          <cell r="E44">
            <v>612.44</v>
          </cell>
          <cell r="F44">
            <v>57447.109</v>
          </cell>
          <cell r="G44">
            <v>1354.88586</v>
          </cell>
          <cell r="H44">
            <v>3635.751</v>
          </cell>
          <cell r="I44">
            <v>3050.667</v>
          </cell>
          <cell r="J44">
            <v>4211.444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3635.751</v>
          </cell>
          <cell r="V44">
            <v>3050.667</v>
          </cell>
          <cell r="W44">
            <v>4211.444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5" ySplit="35" topLeftCell="F63" activePane="bottomRight" state="frozen"/>
      <selection pane="topLeft" activeCell="A8" sqref="A8"/>
      <selection pane="topRight" activeCell="F8" sqref="F8"/>
      <selection pane="bottomLeft" activeCell="A36" sqref="A36"/>
      <selection pane="bottomRight" activeCell="AZ17" sqref="AZ17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5" width="11.00390625" style="32" hidden="1" customWidth="1"/>
    <col min="26" max="26" width="11.8515625" style="32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8" width="11.00390625" style="32" hidden="1" customWidth="1"/>
    <col min="39" max="39" width="11.00390625" style="32" customWidth="1"/>
    <col min="40" max="45" width="11.00390625" style="32" hidden="1" customWidth="1"/>
    <col min="46" max="46" width="11.00390625" style="32" customWidth="1"/>
    <col min="47" max="51" width="11.00390625" style="32" hidden="1" customWidth="1"/>
    <col min="52" max="52" width="11.00390625" style="32" customWidth="1"/>
    <col min="53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6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132448.42309999999</v>
      </c>
      <c r="F9" s="40">
        <f t="shared" si="0"/>
        <v>132448.4431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34214.29883</v>
      </c>
      <c r="L9" s="40">
        <f t="shared" si="0"/>
        <v>1265.596</v>
      </c>
      <c r="M9" s="40">
        <f t="shared" si="0"/>
        <v>9230.83525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771445.34614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53588.151959999996</v>
      </c>
      <c r="Y9" s="40">
        <f t="shared" si="1"/>
        <v>1474.3336199999999</v>
      </c>
      <c r="Z9" s="40">
        <f t="shared" si="1"/>
        <v>8348.12048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752257.7938499999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62074.89889</v>
      </c>
      <c r="AL9" s="40">
        <f t="shared" si="2"/>
        <v>28095.185440000005</v>
      </c>
      <c r="AM9" s="40">
        <f t="shared" si="2"/>
        <v>51489.370240000004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289001.41780000005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62074.89889</v>
      </c>
      <c r="AY9" s="40">
        <f t="shared" si="3"/>
        <v>28095.185440000005</v>
      </c>
      <c r="AZ9" s="40">
        <f t="shared" si="3"/>
        <v>51489.370240000004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289001.41780000005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132448.42309999999</v>
      </c>
      <c r="F10" s="42">
        <f t="shared" si="4"/>
        <v>132448.4431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34214.29883</v>
      </c>
      <c r="L10" s="42">
        <f t="shared" si="4"/>
        <v>1265.596</v>
      </c>
      <c r="M10" s="42">
        <f t="shared" si="4"/>
        <v>9230.83525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771445.34614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53588.151959999996</v>
      </c>
      <c r="Y10" s="42">
        <f t="shared" si="5"/>
        <v>1474.3336199999999</v>
      </c>
      <c r="Z10" s="42">
        <f t="shared" si="5"/>
        <v>8348.12048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752257.7938499999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62074.89889</v>
      </c>
      <c r="AL10" s="42">
        <f t="shared" si="6"/>
        <v>28095.185440000005</v>
      </c>
      <c r="AM10" s="42">
        <f t="shared" si="6"/>
        <v>51489.370240000004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289001.41780000005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62074.89889</v>
      </c>
      <c r="AY10" s="42">
        <f t="shared" si="7"/>
        <v>28095.185440000005</v>
      </c>
      <c r="AZ10" s="42">
        <f t="shared" si="7"/>
        <v>51489.370240000004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289001.41780000005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17120.8601</v>
      </c>
      <c r="F11" s="43">
        <f t="shared" si="8"/>
        <v>7226.6401000000005</v>
      </c>
      <c r="G11" s="43">
        <f t="shared" si="8"/>
        <v>169894.24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25884.65041</v>
      </c>
      <c r="L11" s="43">
        <f t="shared" si="8"/>
        <v>1265.596</v>
      </c>
      <c r="M11" s="43">
        <f t="shared" si="8"/>
        <v>5896.728249999999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164387.90976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31678.730869999996</v>
      </c>
      <c r="Y11" s="43">
        <f t="shared" si="9"/>
        <v>1261.148</v>
      </c>
      <c r="Z11" s="43">
        <f t="shared" si="9"/>
        <v>6571.43812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163401.42585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31998.444</v>
      </c>
      <c r="AL11" s="43">
        <f t="shared" si="10"/>
        <v>1113.56</v>
      </c>
      <c r="AM11" s="43">
        <f t="shared" si="10"/>
        <v>6835.788190000001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163386.35379000002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31998.444</v>
      </c>
      <c r="AY11" s="43">
        <f t="shared" si="11"/>
        <v>1113.56</v>
      </c>
      <c r="AZ11" s="43">
        <f t="shared" si="11"/>
        <v>6835.788190000001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163386.35379000002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16729.3001</v>
      </c>
      <c r="F12" s="43">
        <f t="shared" si="12"/>
        <v>7226.6401000000005</v>
      </c>
      <c r="G12" s="43">
        <f t="shared" si="12"/>
        <v>169502.68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25884.65041</v>
      </c>
      <c r="L12" s="43">
        <f t="shared" si="12"/>
        <v>874.036</v>
      </c>
      <c r="M12" s="43">
        <f t="shared" si="12"/>
        <v>5896.728249999999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163996.34976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31678.730869999996</v>
      </c>
      <c r="Y12" s="43">
        <f t="shared" si="13"/>
        <v>871.1479999999999</v>
      </c>
      <c r="Z12" s="43">
        <f t="shared" si="13"/>
        <v>6569.878119999999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163009.86585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31998.444</v>
      </c>
      <c r="AL12" s="43">
        <f t="shared" si="14"/>
        <v>723.56</v>
      </c>
      <c r="AM12" s="43">
        <f t="shared" si="14"/>
        <v>6835.788190000001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162996.35379000002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31998.444</v>
      </c>
      <c r="AY12" s="43">
        <f t="shared" si="15"/>
        <v>723.56</v>
      </c>
      <c r="AZ12" s="43">
        <f t="shared" si="15"/>
        <v>6835.788190000001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162996.35379000002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510.376</v>
      </c>
      <c r="F13" s="46">
        <f>+'[2]Informe_Fondane'!F13</f>
        <v>938</v>
      </c>
      <c r="G13" s="46">
        <f>+'[2]Informe_Fondane'!G13</f>
        <v>1152.376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-0.61603</v>
      </c>
      <c r="L13" s="46">
        <f>+'[2]Informe_Fondane'!L13</f>
        <v>147.588</v>
      </c>
      <c r="M13" s="46">
        <f>+'[2]Informe_Fondane'!M13</f>
        <v>569.9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781.09097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-0.61603</v>
      </c>
      <c r="Y13" s="46">
        <f>+'[2]Informe_Fondane'!Y13</f>
        <v>147.588</v>
      </c>
      <c r="Z13" s="46">
        <f>+'[2]Informe_Fondane'!Z13</f>
        <v>569.9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781.01997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717.488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779.6360000000001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717.488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779.6360000000001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10865.185099999999</v>
      </c>
      <c r="F14" s="49">
        <f>+'[2]Informe_Fondane'!F14</f>
        <v>1235.2640000000001</v>
      </c>
      <c r="G14" s="49">
        <f>+'[2]Informe_Fondane'!G14</f>
        <v>155549.9411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26115.11407</v>
      </c>
      <c r="L14" s="49">
        <f>+'[2]Informe_Fondane'!L14</f>
        <v>0</v>
      </c>
      <c r="M14" s="49">
        <f>+'[2]Informe_Fondane'!M14</f>
        <v>5315.6268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155429.07807000002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31699.23063</v>
      </c>
      <c r="Y14" s="49">
        <f>+'[2]Informe_Fondane'!Y14</f>
        <v>0</v>
      </c>
      <c r="Z14" s="49">
        <f>+'[2]Informe_Fondane'!Z14</f>
        <v>5315.6268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155429.07807000002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31978.408</v>
      </c>
      <c r="AL14" s="49">
        <f>+'[2]Informe_Fondane'!AL14</f>
        <v>0</v>
      </c>
      <c r="AM14" s="49">
        <f>+'[2]Informe_Fondane'!AM14</f>
        <v>5442.262320000001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155425.34370000003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31978.408</v>
      </c>
      <c r="AY14" s="49">
        <f>+'[2]Informe_Fondane'!AY14</f>
        <v>0</v>
      </c>
      <c r="AZ14" s="49">
        <f>+'[2]Informe_Fondane'!AZ14</f>
        <v>5442.262320000001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155425.34370000003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5353.739</v>
      </c>
      <c r="F15" s="49">
        <f>+'[2]Informe_Fondane'!F15</f>
        <v>5053.3761</v>
      </c>
      <c r="G15" s="49">
        <f>+'[2]Informe_Fondane'!G15</f>
        <v>12800.3629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-229.84763</v>
      </c>
      <c r="L15" s="49">
        <f>+'[2]Informe_Fondane'!L15</f>
        <v>726.448</v>
      </c>
      <c r="M15" s="49">
        <f>+'[2]Informe_Fondane'!M15</f>
        <v>11.201450000000001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7786.180719999999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-19.88373</v>
      </c>
      <c r="Y15" s="49">
        <f>+'[2]Informe_Fondane'!Y15</f>
        <v>723.56</v>
      </c>
      <c r="Z15" s="49">
        <f>+'[2]Informe_Fondane'!Z15</f>
        <v>684.35132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6799.767809999999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20.036</v>
      </c>
      <c r="AL15" s="49">
        <f>+'[2]Informe_Fondane'!AL15</f>
        <v>723.56</v>
      </c>
      <c r="AM15" s="49">
        <f>+'[2]Informe_Fondane'!AM15</f>
        <v>676.03787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6791.374089999999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20.036</v>
      </c>
      <c r="AY15" s="49">
        <f>+'[2]Informe_Fondane'!AY15</f>
        <v>723.56</v>
      </c>
      <c r="AZ15" s="49">
        <f>+'[2]Informe_Fondane'!AZ15</f>
        <v>676.03787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6791.374089999999</v>
      </c>
    </row>
    <row r="16" spans="1:61" s="45" customFormat="1" ht="11.25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391.56</v>
      </c>
      <c r="F16" s="43">
        <f t="shared" si="19"/>
        <v>0</v>
      </c>
      <c r="G16" s="43">
        <f t="shared" si="19"/>
        <v>391.56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391.56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391.56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390</v>
      </c>
      <c r="Z16" s="43">
        <f t="shared" si="20"/>
        <v>1.56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391.56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390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390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390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390</v>
      </c>
      <c r="BH16" s="38"/>
      <c r="BI16" s="38"/>
    </row>
    <row r="17" spans="1:59" s="38" customFormat="1" ht="11.25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391.56</v>
      </c>
      <c r="F17" s="46">
        <f>+'[2]Informe_Fondane'!F17</f>
        <v>0</v>
      </c>
      <c r="G17" s="46">
        <f>+'[2]Informe_Fondane'!G17</f>
        <v>391.56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391.56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391.56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390</v>
      </c>
      <c r="Z17" s="46">
        <f>+'[2]Informe_Fondane'!Z17</f>
        <v>1.56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391.56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390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390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390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390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125221.803</v>
      </c>
      <c r="G18" s="42">
        <f t="shared" si="21"/>
        <v>670386.79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8329.648420000001</v>
      </c>
      <c r="L18" s="42">
        <f t="shared" si="21"/>
        <v>0</v>
      </c>
      <c r="M18" s="42">
        <f t="shared" si="21"/>
        <v>3334.107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607057.43638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21909.42109</v>
      </c>
      <c r="Y18" s="42">
        <f t="shared" si="22"/>
        <v>213.18562</v>
      </c>
      <c r="Z18" s="42">
        <f t="shared" si="22"/>
        <v>1776.6823599999998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588856.3679999999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30076.45489</v>
      </c>
      <c r="AL18" s="42">
        <f t="shared" si="23"/>
        <v>26981.625440000003</v>
      </c>
      <c r="AM18" s="42">
        <f t="shared" si="23"/>
        <v>44653.582050000005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125615.06401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30076.45489</v>
      </c>
      <c r="AY18" s="42">
        <f t="shared" si="24"/>
        <v>26981.625440000003</v>
      </c>
      <c r="AZ18" s="42">
        <f t="shared" si="24"/>
        <v>44653.582050000005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125615.06401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-0.03187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7.96813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-0.03187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7.96813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-0.03187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7.96813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-0.03187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7.96813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-817.52382</v>
      </c>
      <c r="L24" s="43">
        <f t="shared" si="32"/>
        <v>0</v>
      </c>
      <c r="M24" s="43">
        <f t="shared" si="32"/>
        <v>3334.107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91422.08553000001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4327.489930000001</v>
      </c>
      <c r="Y24" s="43">
        <f t="shared" si="33"/>
        <v>0</v>
      </c>
      <c r="Z24" s="43">
        <f t="shared" si="33"/>
        <v>6.554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85094.39430000001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2.2344</v>
      </c>
      <c r="AL24" s="43">
        <f t="shared" si="34"/>
        <v>2771.4669999999996</v>
      </c>
      <c r="AM24" s="43">
        <f t="shared" si="34"/>
        <v>3094.035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7208.3724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2.2344</v>
      </c>
      <c r="AY24" s="43">
        <f t="shared" si="35"/>
        <v>2771.4669999999996</v>
      </c>
      <c r="AZ24" s="43">
        <f t="shared" si="35"/>
        <v>3094.035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7208.3724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61.10558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48455.169930000004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3666.69769</v>
      </c>
      <c r="Y27" s="61">
        <f>+'[2]Informe_Fondane'!Y27</f>
        <v>0</v>
      </c>
      <c r="Z27" s="61">
        <f>+'[2]Informe_Fondane'!Z27</f>
        <v>3.277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46871.664240000006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1.10558</v>
      </c>
      <c r="AL27" s="61">
        <f>+'[2]Informe_Fondane'!AL27</f>
        <v>1419.347</v>
      </c>
      <c r="AM27" s="61">
        <f>+'[2]Informe_Fondane'!AM27</f>
        <v>1573.015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3269.3595800000003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1.10558</v>
      </c>
      <c r="AY27" s="61">
        <f>+'[2]Informe_Fondane'!AY27</f>
        <v>1419.347</v>
      </c>
      <c r="AZ27" s="61">
        <f>+'[2]Informe_Fondane'!AZ27</f>
        <v>1573.015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3269.3595800000003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-800.26076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37607.177240000005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739.16088</v>
      </c>
      <c r="Y28" s="49">
        <f>+'[2]Informe_Fondane'!Y28</f>
        <v>0</v>
      </c>
      <c r="Z28" s="49">
        <f>+'[2]Informe_Fondane'!Z28</f>
        <v>3.277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37447.09870000001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1.12882</v>
      </c>
      <c r="AL28" s="49">
        <f>+'[2]Informe_Fondane'!AL28</f>
        <v>1352.12</v>
      </c>
      <c r="AM28" s="49">
        <f>+'[2]Informe_Fondane'!AM28</f>
        <v>1521.02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3189.01282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1.12882</v>
      </c>
      <c r="AY28" s="49">
        <f>+'[2]Informe_Fondane'!AY28</f>
        <v>1352.12</v>
      </c>
      <c r="AZ28" s="49">
        <f>+'[2]Informe_Fondane'!AZ28</f>
        <v>1521.02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3189.01282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-78.36864</v>
      </c>
      <c r="L30" s="49">
        <f>+'[2]Informe_Fondane'!L30</f>
        <v>0</v>
      </c>
      <c r="M30" s="49">
        <f>+'[2]Informe_Fondane'!M30</f>
        <v>3334.107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3359.73836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-78.36864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25.63136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-5852.132729999999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497661.59209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6425.09646</v>
      </c>
      <c r="Y31" s="43">
        <f t="shared" si="37"/>
        <v>75.44762</v>
      </c>
      <c r="Z31" s="43">
        <f t="shared" si="37"/>
        <v>60.2117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488933.0305499999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18916.69076</v>
      </c>
      <c r="AL31" s="43">
        <f t="shared" si="38"/>
        <v>24072.42044</v>
      </c>
      <c r="AM31" s="43">
        <f t="shared" si="38"/>
        <v>39804.44932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103706.32615000001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18916.69076</v>
      </c>
      <c r="AY31" s="43">
        <f t="shared" si="39"/>
        <v>24072.42044</v>
      </c>
      <c r="AZ31" s="43">
        <f t="shared" si="39"/>
        <v>39804.44932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103706.32615000001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-5851.9574299999995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487617.76739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6425.27176</v>
      </c>
      <c r="Y35" s="49">
        <f>+'[2]Informe_Fondane'!Y35</f>
        <v>75.44762</v>
      </c>
      <c r="Z35" s="49">
        <f>+'[2]Informe_Fondane'!Z35</f>
        <v>60.2117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486889.2058499999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18916.69076</v>
      </c>
      <c r="AL35" s="49">
        <f>+'[2]Informe_Fondane'!AL35</f>
        <v>24072.42044</v>
      </c>
      <c r="AM35" s="49">
        <f>+'[2]Informe_Fondane'!AM35</f>
        <v>39804.44932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101706.32615000001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18916.69076</v>
      </c>
      <c r="AY35" s="49">
        <f>+'[2]Informe_Fondane'!AY35</f>
        <v>24072.42044</v>
      </c>
      <c r="AZ35" s="49">
        <f>+'[2]Informe_Fondane'!AZ35</f>
        <v>39804.44932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101706.32615000001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-0.1753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10043.8247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-0.1753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2043.8247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9894.24</v>
      </c>
      <c r="G41" s="43">
        <f t="shared" si="44"/>
        <v>4205.76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-0.20398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1350.99602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-0.20398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1200.99602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9894.24</v>
      </c>
      <c r="G43" s="49">
        <f>+'[2]Informe_Fondane'!G43</f>
        <v>2905.76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-0.20398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50.99602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-0.20398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50.99602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-0.07968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19.92032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-0.07968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19.92032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-0.07968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19.92032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-0.07968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19.92032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 t="e">
        <f>_xlfn.SUMIFS('[2]Dic_SIIF'!$X$5:$X$51,'[2]Dic_SIIF'!$C$5:$C$51,$A53,'[2]Dic_SIIF'!$M$5:$M$51,$B53,'[2]Dic_SIIF'!$O$5:$O$51,$C53)/1000</f>
        <v>#VALUE!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 t="e">
        <f>_xlfn.SUMIFS('[2]Abr_SIIF'!#REF!,'[2]Abr_SIIF'!#REF!,$A53,'[2]Abr_SIIF'!#REF!,$B53,'[2]Abr_SIIF'!#REF!,$C53)/1000</f>
        <v>#REF!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14999.6699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15082.52369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11157.199630000001</v>
      </c>
      <c r="Y56" s="43">
        <f t="shared" si="58"/>
        <v>137.738</v>
      </c>
      <c r="Z56" s="43">
        <f t="shared" si="58"/>
        <v>1709.9166599999999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13087.70808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11157.52973</v>
      </c>
      <c r="AL56" s="43">
        <f t="shared" si="58"/>
        <v>137.738</v>
      </c>
      <c r="AM56" s="43">
        <f t="shared" si="58"/>
        <v>1755.09773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13050.365459999999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11157.52973</v>
      </c>
      <c r="AY56" s="43">
        <f t="shared" si="58"/>
        <v>137.738</v>
      </c>
      <c r="AZ56" s="43">
        <f t="shared" si="58"/>
        <v>1755.09773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13050.365459999999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14999.6699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15082.52369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11157.199630000001</v>
      </c>
      <c r="Y57" s="49">
        <f>+'[2]Informe_Fondane'!Y57</f>
        <v>137.738</v>
      </c>
      <c r="Z57" s="49">
        <f>+'[2]Informe_Fondane'!Z57</f>
        <v>1709.9166599999999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13087.70808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11157.52973</v>
      </c>
      <c r="AL57" s="49">
        <f>+'[2]Informe_Fondane'!AL57</f>
        <v>137.738</v>
      </c>
      <c r="AM57" s="49">
        <f>+'[2]Informe_Fondane'!AM57</f>
        <v>1755.09773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13050.365459999999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11157.52973</v>
      </c>
      <c r="AY57" s="49">
        <f>+'[2]Informe_Fondane'!AY57</f>
        <v>137.738</v>
      </c>
      <c r="AZ57" s="49">
        <f>+'[2]Informe_Fondane'!AZ57</f>
        <v>1755.09773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13050.365459999999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-0.0494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12.3506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-0.0494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12.3506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-0.0494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12.3506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-0.0494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12.3506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235957.649</v>
      </c>
      <c r="L63" s="56">
        <f t="shared" si="65"/>
        <v>211978.3431</v>
      </c>
      <c r="M63" s="56">
        <f t="shared" si="65"/>
        <v>296187.68569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2068946.9527899998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205847.19934</v>
      </c>
      <c r="Y63" s="56">
        <f t="shared" si="66"/>
        <v>18018.917</v>
      </c>
      <c r="Z63" s="56">
        <f t="shared" si="66"/>
        <v>397768.03234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1877909.37364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135897.59249</v>
      </c>
      <c r="AL63" s="56">
        <f t="shared" si="66"/>
        <v>131903.73122</v>
      </c>
      <c r="AM63" s="56">
        <f t="shared" si="66"/>
        <v>120131.10584999999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912359.4815199999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135412.69559000002</v>
      </c>
      <c r="AY63" s="56">
        <f t="shared" si="66"/>
        <v>131903.73122</v>
      </c>
      <c r="AZ63" s="56">
        <f t="shared" si="66"/>
        <v>120616.00275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912359.4815199999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235957.649</v>
      </c>
      <c r="L64" s="46">
        <f>+'[2]Informe_Fondane'!L64</f>
        <v>211978.3431</v>
      </c>
      <c r="M64" s="46">
        <f>+'[2]Informe_Fondane'!M64</f>
        <v>296187.68569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2068946.9527899998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205847.19934</v>
      </c>
      <c r="Y64" s="46">
        <f>+'[2]Informe_Fondane'!Y64</f>
        <v>18018.917</v>
      </c>
      <c r="Z64" s="46">
        <f>+'[2]Informe_Fondane'!Z64</f>
        <v>397768.03234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1877909.37364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135897.59249</v>
      </c>
      <c r="AL64" s="46">
        <f>+'[2]Informe_Fondane'!AL64</f>
        <v>131903.73122</v>
      </c>
      <c r="AM64" s="46">
        <f>+'[2]Informe_Fondane'!AM64</f>
        <v>120131.10584999999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912359.4815199999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135412.69559000002</v>
      </c>
      <c r="AY64" s="46">
        <f>+'[2]Informe_Fondane'!AY64</f>
        <v>131903.73122</v>
      </c>
      <c r="AZ64" s="46">
        <f>+'[2]Informe_Fondane'!AZ64</f>
        <v>120616.00275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912359.4815199999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132448.42309999999</v>
      </c>
      <c r="F65" s="56">
        <f t="shared" si="67"/>
        <v>132448.4431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270171.94783</v>
      </c>
      <c r="L65" s="56">
        <f t="shared" si="67"/>
        <v>213243.9391</v>
      </c>
      <c r="M65" s="56">
        <f t="shared" si="67"/>
        <v>305418.52094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2840392.2989299996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259435.35129999998</v>
      </c>
      <c r="Y65" s="56">
        <f t="shared" si="68"/>
        <v>19493.250620000003</v>
      </c>
      <c r="Z65" s="56">
        <f t="shared" si="68"/>
        <v>406116.15281999996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2630167.16749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197972.49138000002</v>
      </c>
      <c r="AL65" s="56">
        <f t="shared" si="69"/>
        <v>159998.91666</v>
      </c>
      <c r="AM65" s="56">
        <f t="shared" si="69"/>
        <v>171620.47609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1201360.8993199999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197487.59448000003</v>
      </c>
      <c r="AY65" s="56">
        <f t="shared" si="70"/>
        <v>159998.91666</v>
      </c>
      <c r="AZ65" s="56">
        <f t="shared" si="70"/>
        <v>172105.37299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1201360.8993199999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1">
      <selection activeCell="Q13" sqref="Q1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9" width="11.00390625" style="7" hidden="1" customWidth="1"/>
    <col min="10" max="10" width="11.00390625" style="7" customWidth="1"/>
    <col min="11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194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 aca="true" t="shared" si="20" ref="D54:Q54">D52+D9</f>
        <v>1002591.1986599999</v>
      </c>
      <c r="E54" s="9">
        <f t="shared" si="20"/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f t="shared" si="20"/>
        <v>1002591.1966599999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zoomScalePageLayoutView="0" workbookViewId="0" topLeftCell="A1">
      <selection activeCell="A5" sqref="A5:AD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9" width="11.00390625" style="18" hidden="1" customWidth="1"/>
    <col min="10" max="10" width="11.00390625" style="18" customWidth="1"/>
    <col min="11" max="16" width="11.00390625" style="18" hidden="1" customWidth="1"/>
    <col min="17" max="17" width="11.00390625" style="18" customWidth="1"/>
    <col min="18" max="18" width="11.00390625" style="18" hidden="1" customWidth="1"/>
    <col min="19" max="22" width="11.00390625" style="7" hidden="1" customWidth="1"/>
    <col min="23" max="23" width="11.00390625" style="7" customWidth="1"/>
    <col min="24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195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83930.18528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10075.77217</v>
      </c>
      <c r="I9" s="6">
        <f t="shared" si="0"/>
        <v>2225.2889999999998</v>
      </c>
      <c r="J9" s="6">
        <f t="shared" si="0"/>
        <v>25.141779999999997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79840.33939000001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10075.77217</v>
      </c>
      <c r="V9" s="6">
        <f t="shared" si="1"/>
        <v>2225.2889999999998</v>
      </c>
      <c r="W9" s="6">
        <f t="shared" si="1"/>
        <v>25.141779999999997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79840.33939000001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83930.18528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10075.77217</v>
      </c>
      <c r="I10" s="25">
        <f t="shared" si="2"/>
        <v>2225.2889999999998</v>
      </c>
      <c r="J10" s="25">
        <f t="shared" si="2"/>
        <v>25.141779999999997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79840.33939000001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10075.77217</v>
      </c>
      <c r="V10" s="25">
        <f t="shared" si="3"/>
        <v>2225.2889999999998</v>
      </c>
      <c r="W10" s="25">
        <f t="shared" si="3"/>
        <v>25.141779999999997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79840.33939000001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40002.84608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10035.206</v>
      </c>
      <c r="I13" s="66">
        <f t="shared" si="8"/>
        <v>2225.2889999999998</v>
      </c>
      <c r="J13" s="66">
        <f t="shared" si="8"/>
        <v>25.141779999999997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36368.47778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10035.206</v>
      </c>
      <c r="V13" s="66">
        <f t="shared" si="9"/>
        <v>2225.2889999999998</v>
      </c>
      <c r="W13" s="66">
        <f t="shared" si="9"/>
        <v>25.141779999999997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36368.47778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1946.329</v>
      </c>
      <c r="J14" s="27">
        <f t="shared" si="10"/>
        <v>25.141779999999997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6344.816779999999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1946.329</v>
      </c>
      <c r="W14" s="27">
        <f t="shared" si="11"/>
        <v>25.141779999999997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6344.816779999999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1946.329</v>
      </c>
      <c r="J15" s="13">
        <f>+'[4]Inf_FONDANE_Rva15'!J15</f>
        <v>25.141779999999997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6344.816779999999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1946.329</v>
      </c>
      <c r="W15" s="13">
        <f>+'[4]Inf_FONDANE_Rva15'!W15</f>
        <v>25.141779999999997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6344.816779999999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32124.55108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10035.206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29482.799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10035.206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29482.799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32124.55108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10035.206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29482.799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10035.206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29482.799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278.96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540.862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278.96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540.862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278.96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540.862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278.96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540.862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40.56617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43471.86161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40.56617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43471.86161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40.56617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43471.86161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40.56617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43471.86161</v>
      </c>
    </row>
    <row r="35" spans="1:30" s="1" customFormat="1" ht="11.25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40.56617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43471.86161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40.56617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43471.86161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197461.22187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3635.751</v>
      </c>
      <c r="I43" s="9">
        <f t="shared" si="31"/>
        <v>3050.667</v>
      </c>
      <c r="J43" s="9">
        <f t="shared" si="31"/>
        <v>4211.444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70312.29686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3635.751</v>
      </c>
      <c r="V43" s="9">
        <f t="shared" si="31"/>
        <v>3050.667</v>
      </c>
      <c r="W43" s="9">
        <f t="shared" si="31"/>
        <v>4211.444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70312.29686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197461.22187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3635.751</v>
      </c>
      <c r="I44" s="17">
        <f>+'[4]Inf_FONDANE_Rva15'!I44</f>
        <v>3050.667</v>
      </c>
      <c r="J44" s="17">
        <f>+'[4]Inf_FONDANE_Rva15'!J44</f>
        <v>4211.444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70312.29686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3635.751</v>
      </c>
      <c r="V44" s="17">
        <f>+'[4]Inf_FONDANE_Rva15'!V44</f>
        <v>3050.667</v>
      </c>
      <c r="W44" s="17">
        <f>+'[4]Inf_FONDANE_Rva15'!W44</f>
        <v>4211.444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70312.29686</v>
      </c>
    </row>
    <row r="45" spans="1:30" s="10" customFormat="1" ht="12.75">
      <c r="A45" s="81" t="s">
        <v>107</v>
      </c>
      <c r="B45" s="81"/>
      <c r="C45" s="81"/>
      <c r="D45" s="9">
        <f>D43+D9</f>
        <v>281391.40715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13711.52317</v>
      </c>
      <c r="I45" s="9">
        <f t="shared" si="32"/>
        <v>5275.956</v>
      </c>
      <c r="J45" s="9">
        <f t="shared" si="32"/>
        <v>4236.58578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150152.63625</v>
      </c>
      <c r="R45" s="9">
        <f t="shared" si="33"/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13711.52317</v>
      </c>
      <c r="V45" s="9">
        <f t="shared" si="33"/>
        <v>5275.956</v>
      </c>
      <c r="W45" s="9">
        <f t="shared" si="33"/>
        <v>4236.58578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150152.63625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2015-07-15T15:45:13Z</dcterms:modified>
  <cp:category/>
  <cp:version/>
  <cp:contentType/>
  <cp:contentStatus/>
</cp:coreProperties>
</file>