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<sst xmlns="http://schemas.openxmlformats.org/spreadsheetml/2006/main" count="552" uniqueCount="320">
  <si>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</si>
  <si>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</si>
  <si>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</si>
  <si>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</si>
  <si>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</si>
  <si>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</si>
  <si>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</si>
  <si>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</si>
  <si>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</si>
  <si>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</si>
  <si>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</si>
  <si>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</si>
  <si>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</si>
  <si>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</si>
  <si>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</si>
  <si>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</si>
  <si>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</si>
  <si>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</si>
  <si>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</si>
  <si>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</si>
  <si>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</si>
  <si>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</si>
  <si>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</si>
  <si>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</si>
  <si>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</si>
  <si>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</si>
  <si>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</si>
  <si>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</si>
  <si>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</si>
  <si>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</si>
  <si>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</si>
  <si>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</si>
  <si>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</si>
  <si>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</si>
  <si>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</si>
  <si>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</si>
  <si>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</si>
  <si>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</si>
  <si>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</si>
  <si>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</si>
  <si>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</si>
  <si>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</si>
  <si>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</si>
  <si>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</si>
  <si>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</si>
  <si>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</si>
  <si>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</si>
  <si>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</si>
  <si>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</si>
  <si>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</si>
  <si>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</si>
  <si>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</si>
  <si>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</si>
  <si>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</si>
  <si>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</si>
  <si>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</si>
  <si>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</si>
  <si>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</si>
  <si>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</si>
  <si>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</si>
  <si>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</si>
  <si>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</si>
  <si>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</si>
  <si>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</si>
  <si>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</si>
  <si>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</si>
  <si>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</si>
  <si>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</si>
  <si>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</si>
  <si>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</si>
  <si>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</si>
  <si>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</si>
  <si>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</si>
  <si>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</si>
  <si>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</si>
  <si>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</si>
  <si>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</si>
  <si>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</si>
  <si>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</si>
  <si>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</si>
  <si>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</si>
  <si>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</si>
  <si>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</si>
  <si>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</si>
  <si>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</si>
  <si>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</si>
  <si>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</si>
  <si>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</si>
  <si>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</si>
  <si>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</si>
  <si>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</si>
  <si>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</si>
  <si>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</si>
  <si>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</si>
  <si>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</si>
  <si>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</si>
  <si>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</si>
  <si>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</si>
  <si>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</si>
  <si>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</si>
  <si>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</si>
  <si>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</si>
  <si>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</si>
  <si>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</si>
  <si>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</si>
  <si>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</si>
  <si>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</si>
  <si>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</si>
  <si>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</si>
  <si>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</si>
  <si>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</si>
  <si>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</si>
  <si>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</si>
  <si>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</si>
  <si>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</si>
  <si>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</si>
  <si>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</si>
  <si>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</si>
  <si>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</si>
  <si>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</si>
  <si>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</si>
  <si>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</si>
  <si>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</si>
  <si>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</si>
  <si>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</si>
  <si>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</si>
  <si>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</si>
  <si>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</si>
  <si>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</si>
  <si>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</si>
  <si>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</si>
  <si>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</si>
  <si>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</si>
  <si>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</si>
  <si>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</si>
  <si>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</si>
  <si>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</si>
  <si>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</si>
  <si>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</si>
  <si>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</si>
  <si>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</si>
  <si>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</si>
  <si>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</si>
  <si>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</si>
  <si>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</si>
  <si>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</si>
  <si>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</si>
  <si>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</si>
  <si>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</si>
  <si>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</si>
  <si>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</si>
  <si>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</si>
  <si>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</si>
  <si>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</si>
  <si>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</si>
  <si>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</si>
  <si>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</si>
  <si>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</si>
  <si>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</si>
  <si>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</si>
  <si>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</si>
  <si>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</si>
  <si>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</si>
  <si>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</si>
  <si>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</si>
  <si>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</si>
  <si>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</si>
  <si>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</si>
  <si>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</si>
  <si>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</si>
  <si>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</si>
  <si>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</si>
  <si>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</si>
  <si>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</si>
  <si>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</si>
  <si>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</si>
  <si>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</si>
  <si>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</si>
  <si>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</si>
  <si>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</si>
  <si>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</si>
  <si>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</si>
  <si>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</si>
  <si>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</si>
  <si>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</si>
  <si>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</si>
  <si>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</si>
  <si>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</si>
  <si>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</si>
  <si>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</si>
  <si>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</si>
  <si>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</si>
  <si>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</si>
  <si>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</si>
  <si>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</si>
  <si>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</si>
  <si>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</si>
  <si>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</si>
  <si>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</si>
  <si>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</si>
  <si>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</si>
  <si>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</si>
  <si>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</si>
  <si>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</si>
  <si>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</si>
  <si>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</si>
  <si>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</si>
  <si>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</si>
  <si>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</si>
  <si>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</si>
  <si>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</si>
  <si>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</si>
  <si>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</si>
  <si>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</si>
  <si>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</si>
  <si>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</si>
  <si>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</si>
  <si>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</si>
  <si>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</si>
  <si>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</si>
  <si>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</si>
  <si>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</si>
  <si>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</si>
  <si>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</si>
  <si>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</si>
  <si>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</si>
  <si>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</si>
  <si>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</si>
  <si>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</si>
  <si>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</si>
  <si>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</si>
  <si>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</si>
  <si>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</si>
  <si>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</si>
  <si>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</si>
  <si>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</si>
  <si>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</si>
  <si>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</si>
  <si>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</si>
  <si>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</si>
  <si>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</si>
  <si>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</si>
  <si>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</si>
  <si>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</si>
  <si>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</si>
  <si>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</si>
  <si>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</si>
  <si>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</si>
  <si>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</si>
  <si>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</si>
  <si>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</si>
  <si>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</si>
  <si>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</si>
  <si>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</si>
  <si>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</si>
  <si>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</si>
  <si>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</si>
  <si>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</si>
  <si>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</si>
  <si>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</si>
  <si>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</si>
  <si>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</si>
  <si>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</si>
  <si>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</si>
  <si>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</si>
  <si>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</si>
  <si>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</si>
  <si>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</si>
  <si>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</si>
  <si>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</si>
  <si>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</si>
  <si>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</si>
  <si>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</si>
  <si>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</si>
  <si>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</si>
  <si>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</si>
  <si>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</si>
  <si>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</si>
  <si>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</si>
  <si>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</si>
  <si>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</si>
  <si>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</si>
  <si>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</si>
  <si>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</si>
  <si>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</si>
  <si>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</si>
  <si>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</si>
  <si>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</si>
  <si>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</si>
  <si>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</si>
  <si>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</si>
  <si>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</si>
  <si>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</si>
  <si>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</si>
  <si>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</si>
  <si>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</si>
  <si>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</si>
  <si>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</si>
  <si>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</si>
  <si>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</si>
  <si>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</si>
  <si>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</si>
  <si>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</si>
  <si>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</si>
  <si>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</si>
  <si>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</si>
  <si>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</si>
  <si>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</si>
  <si>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</si>
  <si>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</si>
  <si>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</si>
  <si>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</si>
  <si>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</si>
  <si>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</si>
  <si>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</si>
  <si>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</si>
  <si>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</si>
  <si>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</si>
  <si>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</si>
  <si>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Julio Vigencia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</si>
</sst>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0</xdr:row>
      <xdr:rowOff>104775</xdr:rowOff>
    </xdr:from>
    <xdr:to>
      <xdr:col>2</xdr:col>
      <xdr:colOff>2562225</xdr:colOff>
      <xdr:row>2</xdr:row>
      <xdr:rowOff>114300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33600" y="10477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800100</xdr:colOff>
      <xdr:row>0</xdr:row>
      <xdr:rowOff>133350</xdr:rowOff>
    </xdr:from>
    <xdr:to>
      <xdr:col>2</xdr:col>
      <xdr:colOff>2600325</xdr:colOff>
      <xdr:row>2</xdr:row>
      <xdr:rowOff>19050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645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161925</xdr:rowOff>
    </xdr:from>
    <xdr:to>
      <xdr:col>2</xdr:col>
      <xdr:colOff>2362200</xdr:colOff>
      <xdr:row>2</xdr:row>
      <xdr:rowOff>47625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621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3912503.805</v>
          </cell>
          <cell r="Z12">
            <v>3651182.083</v>
          </cell>
          <cell r="AA12">
            <v>3588903.482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3912503.805</v>
          </cell>
          <cell r="AM12">
            <v>3651182.083</v>
          </cell>
          <cell r="AN12">
            <v>3587960.871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3912503.805</v>
          </cell>
          <cell r="AZ12">
            <v>3651182.083</v>
          </cell>
          <cell r="BA12">
            <v>3587960.871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17789.763</v>
          </cell>
          <cell r="Z13">
            <v>17789.763</v>
          </cell>
          <cell r="AA13">
            <v>17789.763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17789.763</v>
          </cell>
          <cell r="AM13">
            <v>17789.763</v>
          </cell>
          <cell r="AN13">
            <v>17789.763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17789.763</v>
          </cell>
          <cell r="AZ13">
            <v>17789.763</v>
          </cell>
          <cell r="BA13">
            <v>17789.763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39623.766</v>
          </cell>
          <cell r="Z14">
            <v>39756.032</v>
          </cell>
          <cell r="AA14">
            <v>30902.896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39623.766</v>
          </cell>
          <cell r="AM14">
            <v>39756.032</v>
          </cell>
          <cell r="AN14">
            <v>30902.896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39623.766</v>
          </cell>
          <cell r="AZ14">
            <v>39756.032</v>
          </cell>
          <cell r="BA14">
            <v>30902.896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10955.298</v>
          </cell>
          <cell r="Z15">
            <v>10017.536</v>
          </cell>
          <cell r="AA15">
            <v>10177.578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10955.298</v>
          </cell>
          <cell r="AM15">
            <v>10017.536</v>
          </cell>
          <cell r="AN15">
            <v>10177.578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10955.298</v>
          </cell>
          <cell r="AZ15">
            <v>10017.536</v>
          </cell>
          <cell r="BA15">
            <v>10177.578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11257.554</v>
          </cell>
          <cell r="Z17">
            <v>2080019.767</v>
          </cell>
          <cell r="AA17">
            <v>283.585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11257.554</v>
          </cell>
          <cell r="AM17">
            <v>2080019.767</v>
          </cell>
          <cell r="AN17">
            <v>-686.789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11257.554</v>
          </cell>
          <cell r="AZ17">
            <v>3399.578</v>
          </cell>
          <cell r="BA17">
            <v>2075933.4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97084.094</v>
          </cell>
          <cell r="Z18">
            <v>66025.818</v>
          </cell>
          <cell r="AA18">
            <v>228810.437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97084.094</v>
          </cell>
          <cell r="AM18">
            <v>66025.818</v>
          </cell>
          <cell r="AN18">
            <v>228810.437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97084.094</v>
          </cell>
          <cell r="AZ18">
            <v>66025.818</v>
          </cell>
          <cell r="BA18">
            <v>228810.437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11278.128</v>
          </cell>
          <cell r="Z19">
            <v>12587.464</v>
          </cell>
          <cell r="AA19">
            <v>11759.038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11278.128</v>
          </cell>
          <cell r="AM19">
            <v>12587.464</v>
          </cell>
          <cell r="AN19">
            <v>11759.038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11278.128</v>
          </cell>
          <cell r="AZ19">
            <v>12587.464</v>
          </cell>
          <cell r="BA19">
            <v>11759.038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9119.274</v>
          </cell>
          <cell r="Z20">
            <v>3510.677</v>
          </cell>
          <cell r="AA20">
            <v>15320.762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9119.274</v>
          </cell>
          <cell r="AM20">
            <v>3510.677</v>
          </cell>
          <cell r="AN20">
            <v>15320.762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9119.274</v>
          </cell>
          <cell r="AZ20">
            <v>3510.677</v>
          </cell>
          <cell r="BA20">
            <v>15320.762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507982.208</v>
          </cell>
          <cell r="Z21">
            <v>136952.999</v>
          </cell>
          <cell r="AA21">
            <v>193157.784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507982.208</v>
          </cell>
          <cell r="AM21">
            <v>136952.999</v>
          </cell>
          <cell r="AN21">
            <v>193157.784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507982.208</v>
          </cell>
          <cell r="AZ21">
            <v>136952.999</v>
          </cell>
          <cell r="BA21">
            <v>193157.784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14037.207</v>
          </cell>
          <cell r="Z22">
            <v>12834.244</v>
          </cell>
          <cell r="AA22">
            <v>12927.975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14037.207</v>
          </cell>
          <cell r="AM22">
            <v>12834.244</v>
          </cell>
          <cell r="AN22">
            <v>12927.975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14037.207</v>
          </cell>
          <cell r="AZ22">
            <v>12834.244</v>
          </cell>
          <cell r="BA22">
            <v>12927.975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508311.8</v>
          </cell>
          <cell r="Z24">
            <v>603500.915</v>
          </cell>
          <cell r="AA24">
            <v>524570.8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508311.8</v>
          </cell>
          <cell r="AM24">
            <v>603500.915</v>
          </cell>
          <cell r="AN24">
            <v>524570.8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508191.9</v>
          </cell>
          <cell r="AZ24">
            <v>603620.815</v>
          </cell>
          <cell r="BA24">
            <v>524570.8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361271.4</v>
          </cell>
          <cell r="Z25">
            <v>429026.815</v>
          </cell>
          <cell r="AA25">
            <v>372799.7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361271.4</v>
          </cell>
          <cell r="AM25">
            <v>429026.815</v>
          </cell>
          <cell r="AN25">
            <v>372799.7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361186.5</v>
          </cell>
          <cell r="AZ25">
            <v>429111.715</v>
          </cell>
          <cell r="BA25">
            <v>372799.7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400000</v>
          </cell>
          <cell r="Z26">
            <v>312765.071</v>
          </cell>
          <cell r="AA26">
            <v>476383.412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400000</v>
          </cell>
          <cell r="AM26">
            <v>312765.071</v>
          </cell>
          <cell r="AN26">
            <v>476383.412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400000</v>
          </cell>
          <cell r="AZ26">
            <v>312765.071</v>
          </cell>
          <cell r="BA26">
            <v>476383.412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214158.8</v>
          </cell>
          <cell r="Z27">
            <v>200057.2</v>
          </cell>
          <cell r="AA27">
            <v>256518.2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214158.8</v>
          </cell>
          <cell r="AM27">
            <v>200057.2</v>
          </cell>
          <cell r="AN27">
            <v>256518.2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213688</v>
          </cell>
          <cell r="AZ27">
            <v>200528</v>
          </cell>
          <cell r="BA27">
            <v>256518.2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22063.2</v>
          </cell>
          <cell r="Z28">
            <v>24963.9</v>
          </cell>
          <cell r="AA28">
            <v>20927.2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22063.2</v>
          </cell>
          <cell r="AM28">
            <v>24963.9</v>
          </cell>
          <cell r="AN28">
            <v>20927.2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22058</v>
          </cell>
          <cell r="AZ28">
            <v>24894.9</v>
          </cell>
          <cell r="BA28">
            <v>21001.4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160632.9</v>
          </cell>
          <cell r="Z29">
            <v>150101</v>
          </cell>
          <cell r="AA29">
            <v>192404.6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160632.9</v>
          </cell>
          <cell r="AM29">
            <v>150101</v>
          </cell>
          <cell r="AN29">
            <v>192404.6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160279.8</v>
          </cell>
          <cell r="AZ29">
            <v>150454.1</v>
          </cell>
          <cell r="BA29">
            <v>192404.6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26814.2</v>
          </cell>
          <cell r="Z30">
            <v>25053.4</v>
          </cell>
          <cell r="AA30">
            <v>32107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26814.2</v>
          </cell>
          <cell r="AM30">
            <v>25053.4</v>
          </cell>
          <cell r="AN30">
            <v>32107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26755.3</v>
          </cell>
          <cell r="AZ30">
            <v>25112.3</v>
          </cell>
          <cell r="BA30">
            <v>32107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26814.2</v>
          </cell>
          <cell r="Z31">
            <v>25053.4</v>
          </cell>
          <cell r="AA31">
            <v>32107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26814.2</v>
          </cell>
          <cell r="AM31">
            <v>25053.4</v>
          </cell>
          <cell r="AN31">
            <v>32107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26755.3</v>
          </cell>
          <cell r="AZ31">
            <v>25112.3</v>
          </cell>
          <cell r="BA31">
            <v>32107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53580.9</v>
          </cell>
          <cell r="Z32">
            <v>50070.4</v>
          </cell>
          <cell r="AA32">
            <v>64168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53580.9</v>
          </cell>
          <cell r="AM32">
            <v>50070.4</v>
          </cell>
          <cell r="AN32">
            <v>64168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53463.2</v>
          </cell>
          <cell r="AZ32">
            <v>50188.1</v>
          </cell>
          <cell r="BA32">
            <v>64168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751074.751</v>
          </cell>
          <cell r="Z35">
            <v>192567.2</v>
          </cell>
          <cell r="AA35">
            <v>257409.948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751074.751</v>
          </cell>
          <cell r="AM35">
            <v>192567.2</v>
          </cell>
          <cell r="AN35">
            <v>257409.948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751074.751</v>
          </cell>
          <cell r="AZ35">
            <v>192567.2</v>
          </cell>
          <cell r="BA35">
            <v>257409.948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36362.004</v>
          </cell>
          <cell r="Z36">
            <v>10852.616</v>
          </cell>
          <cell r="AA36">
            <v>22623.579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36362.004</v>
          </cell>
          <cell r="AM36">
            <v>10852.616</v>
          </cell>
          <cell r="AN36">
            <v>22623.579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36362.004</v>
          </cell>
          <cell r="AZ36">
            <v>10852.616</v>
          </cell>
          <cell r="BA36">
            <v>22623.579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62590.398</v>
          </cell>
          <cell r="Z37">
            <v>17021.919</v>
          </cell>
          <cell r="AA37">
            <v>22549.116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62590.398</v>
          </cell>
          <cell r="AM37">
            <v>17021.919</v>
          </cell>
          <cell r="AN37">
            <v>22549.116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62590.398</v>
          </cell>
          <cell r="AZ37">
            <v>17021.919</v>
          </cell>
          <cell r="BA37">
            <v>22549.116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117529.329</v>
          </cell>
          <cell r="Z38">
            <v>120870.435</v>
          </cell>
          <cell r="AA38">
            <v>120435.338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117529.329</v>
          </cell>
          <cell r="AM38">
            <v>120870.435</v>
          </cell>
          <cell r="AN38">
            <v>120435.338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117529.329</v>
          </cell>
          <cell r="AZ38">
            <v>120870.435</v>
          </cell>
          <cell r="BA38">
            <v>120435.338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393.396</v>
          </cell>
          <cell r="Z39">
            <v>393.396</v>
          </cell>
          <cell r="AA39">
            <v>393.396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393.396</v>
          </cell>
          <cell r="AM39">
            <v>393.396</v>
          </cell>
          <cell r="AN39">
            <v>393.396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393.396</v>
          </cell>
          <cell r="AZ39">
            <v>393.396</v>
          </cell>
          <cell r="BA39">
            <v>393.396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99317.378</v>
          </cell>
          <cell r="X41">
            <v>112526.656</v>
          </cell>
          <cell r="Y41">
            <v>98774.454</v>
          </cell>
          <cell r="Z41">
            <v>95300.341</v>
          </cell>
          <cell r="AA41">
            <v>91613.845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99317.378</v>
          </cell>
          <cell r="AK41">
            <v>112526.656</v>
          </cell>
          <cell r="AL41">
            <v>98774.454</v>
          </cell>
          <cell r="AM41">
            <v>95300.341</v>
          </cell>
          <cell r="AN41">
            <v>91613.845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99317.378</v>
          </cell>
          <cell r="AX41">
            <v>112526.656</v>
          </cell>
          <cell r="AY41">
            <v>98774.454</v>
          </cell>
          <cell r="AZ41">
            <v>95300.341</v>
          </cell>
          <cell r="BA41">
            <v>91613.845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290814.812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290814.812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290814.812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141327.82505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9909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9057.19988</v>
          </cell>
          <cell r="F52">
            <v>2000</v>
          </cell>
          <cell r="H52">
            <v>6175.61</v>
          </cell>
          <cell r="I52">
            <v>13349.3694</v>
          </cell>
          <cell r="J52">
            <v>-1055</v>
          </cell>
          <cell r="K52">
            <v>21000</v>
          </cell>
          <cell r="L52">
            <v>460.63948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-555.08</v>
          </cell>
          <cell r="X52">
            <v>0</v>
          </cell>
          <cell r="Y52">
            <v>21460.63948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3232.4737400000004</v>
          </cell>
          <cell r="AK52">
            <v>7270.8824</v>
          </cell>
          <cell r="AL52">
            <v>2594.82241</v>
          </cell>
          <cell r="AM52">
            <v>235.44266</v>
          </cell>
          <cell r="AN52">
            <v>4802.442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3232.4737400000004</v>
          </cell>
          <cell r="AX52">
            <v>7270.8824</v>
          </cell>
          <cell r="AY52">
            <v>2594.82241</v>
          </cell>
          <cell r="AZ52">
            <v>235.44266</v>
          </cell>
          <cell r="BA52">
            <v>4802.442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27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27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27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1000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120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40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40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40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5">
          <cell r="E65">
            <v>0</v>
          </cell>
          <cell r="F65">
            <v>0</v>
          </cell>
          <cell r="H65">
            <v>5000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1200</v>
          </cell>
          <cell r="V65">
            <v>0</v>
          </cell>
          <cell r="W65">
            <v>604.4</v>
          </cell>
          <cell r="X65">
            <v>0</v>
          </cell>
          <cell r="Y65">
            <v>713.3</v>
          </cell>
          <cell r="Z65">
            <v>480.5</v>
          </cell>
          <cell r="AA65">
            <v>153.6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1200</v>
          </cell>
          <cell r="AJ65">
            <v>604.4</v>
          </cell>
          <cell r="AK65">
            <v>0</v>
          </cell>
          <cell r="AL65">
            <v>713.3</v>
          </cell>
          <cell r="AM65">
            <v>480.5</v>
          </cell>
          <cell r="AN65">
            <v>153.6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1200</v>
          </cell>
          <cell r="AW65">
            <v>604.4</v>
          </cell>
          <cell r="AX65">
            <v>0</v>
          </cell>
          <cell r="AY65">
            <v>713.3</v>
          </cell>
          <cell r="AZ65">
            <v>480.5</v>
          </cell>
          <cell r="BA65">
            <v>153.6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120</v>
          </cell>
          <cell r="I66">
            <v>24800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40</v>
          </cell>
          <cell r="V66">
            <v>0</v>
          </cell>
          <cell r="W66">
            <v>0</v>
          </cell>
          <cell r="X66">
            <v>0</v>
          </cell>
          <cell r="Y66">
            <v>24800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40</v>
          </cell>
          <cell r="AJ66">
            <v>0</v>
          </cell>
          <cell r="AK66">
            <v>0</v>
          </cell>
          <cell r="AL66">
            <v>0</v>
          </cell>
          <cell r="AM66">
            <v>3137.732</v>
          </cell>
          <cell r="AN66">
            <v>2861.638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40</v>
          </cell>
          <cell r="AW66">
            <v>0</v>
          </cell>
          <cell r="AX66">
            <v>0</v>
          </cell>
          <cell r="AY66">
            <v>0</v>
          </cell>
          <cell r="AZ66">
            <v>3137.732</v>
          </cell>
          <cell r="BA66">
            <v>2861.638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10000</v>
          </cell>
          <cell r="F68">
            <v>0</v>
          </cell>
          <cell r="H68">
            <v>4000</v>
          </cell>
          <cell r="I68">
            <v>0</v>
          </cell>
          <cell r="J68">
            <v>0</v>
          </cell>
          <cell r="K68">
            <v>0</v>
          </cell>
          <cell r="L68">
            <v>5000</v>
          </cell>
          <cell r="M68">
            <v>0</v>
          </cell>
          <cell r="N68">
            <v>5000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640</v>
          </cell>
          <cell r="V68">
            <v>957.7</v>
          </cell>
          <cell r="W68">
            <v>343.924</v>
          </cell>
          <cell r="X68">
            <v>0</v>
          </cell>
          <cell r="Y68">
            <v>1452</v>
          </cell>
          <cell r="Z68">
            <v>797.8</v>
          </cell>
          <cell r="AA68">
            <v>2520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640</v>
          </cell>
          <cell r="AI68">
            <v>490</v>
          </cell>
          <cell r="AJ68">
            <v>339.5</v>
          </cell>
          <cell r="AK68">
            <v>203.924</v>
          </cell>
          <cell r="AL68">
            <v>1115.323</v>
          </cell>
          <cell r="AM68">
            <v>1028.9</v>
          </cell>
          <cell r="AN68">
            <v>1840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600</v>
          </cell>
          <cell r="AV68">
            <v>530</v>
          </cell>
          <cell r="AW68">
            <v>339.5</v>
          </cell>
          <cell r="AX68">
            <v>203.924</v>
          </cell>
          <cell r="AY68">
            <v>1115.323</v>
          </cell>
          <cell r="AZ68">
            <v>1028.9</v>
          </cell>
          <cell r="BA68">
            <v>1840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412008.64557000005</v>
          </cell>
          <cell r="F69">
            <v>55000</v>
          </cell>
          <cell r="H69">
            <v>990165.995</v>
          </cell>
          <cell r="I69">
            <v>0</v>
          </cell>
          <cell r="J69">
            <v>-55000</v>
          </cell>
          <cell r="K69">
            <v>0</v>
          </cell>
          <cell r="L69">
            <v>0</v>
          </cell>
          <cell r="M69">
            <v>0</v>
          </cell>
          <cell r="N69">
            <v>36500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100439.80982</v>
          </cell>
          <cell r="V69">
            <v>94984.14832</v>
          </cell>
          <cell r="W69">
            <v>106427.19223</v>
          </cell>
          <cell r="X69">
            <v>105292.17937</v>
          </cell>
          <cell r="Y69">
            <v>118481.70239</v>
          </cell>
          <cell r="Z69">
            <v>110224.6305</v>
          </cell>
          <cell r="AA69">
            <v>129557.65501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51345.18082</v>
          </cell>
          <cell r="AI69">
            <v>142164.73832</v>
          </cell>
          <cell r="AJ69">
            <v>102825.6862</v>
          </cell>
          <cell r="AK69">
            <v>110730.68440000001</v>
          </cell>
          <cell r="AL69">
            <v>115590.45439</v>
          </cell>
          <cell r="AM69">
            <v>113115.8785</v>
          </cell>
          <cell r="AN69">
            <v>125159.78801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51278.51682</v>
          </cell>
          <cell r="AV69">
            <v>142231.40232</v>
          </cell>
          <cell r="AW69">
            <v>102825.6862</v>
          </cell>
          <cell r="AX69">
            <v>110730.68440000001</v>
          </cell>
          <cell r="AY69">
            <v>115590.45439</v>
          </cell>
          <cell r="AZ69">
            <v>113115.8785</v>
          </cell>
          <cell r="BA69">
            <v>125156.03801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E71">
            <v>50000</v>
          </cell>
          <cell r="F71">
            <v>32366.87363</v>
          </cell>
          <cell r="H71">
            <v>100</v>
          </cell>
          <cell r="I71">
            <v>0</v>
          </cell>
          <cell r="J71">
            <v>997225.538</v>
          </cell>
          <cell r="K71">
            <v>0</v>
          </cell>
          <cell r="L71">
            <v>6070</v>
          </cell>
          <cell r="M71">
            <v>16526.367</v>
          </cell>
          <cell r="N71">
            <v>50000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30</v>
          </cell>
          <cell r="V71">
            <v>0</v>
          </cell>
          <cell r="W71">
            <v>0</v>
          </cell>
          <cell r="X71">
            <v>997225.537</v>
          </cell>
          <cell r="Y71">
            <v>0</v>
          </cell>
          <cell r="Z71">
            <v>0</v>
          </cell>
          <cell r="AA71">
            <v>5995.5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30</v>
          </cell>
          <cell r="AJ71">
            <v>0</v>
          </cell>
          <cell r="AK71">
            <v>0</v>
          </cell>
          <cell r="AL71">
            <v>997225.537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30</v>
          </cell>
          <cell r="AW71">
            <v>0</v>
          </cell>
          <cell r="AX71">
            <v>0</v>
          </cell>
          <cell r="AY71">
            <v>997225.537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40383.5129999998</v>
          </cell>
          <cell r="F72">
            <v>5601.95894</v>
          </cell>
          <cell r="H72">
            <v>1369995.778</v>
          </cell>
          <cell r="I72">
            <v>-2279.56036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26608.517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1212365.83391</v>
          </cell>
          <cell r="V72">
            <v>125085.53464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-39428.389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46976.665</v>
          </cell>
          <cell r="AI72">
            <v>130044.91409</v>
          </cell>
          <cell r="AJ72">
            <v>119876.32211</v>
          </cell>
          <cell r="AK72">
            <v>131776.32211</v>
          </cell>
          <cell r="AL72">
            <v>119876.32211</v>
          </cell>
          <cell r="AM72">
            <v>119876.32211</v>
          </cell>
          <cell r="AN72">
            <v>119876.32211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46976.665</v>
          </cell>
          <cell r="AV72">
            <v>130044.91409</v>
          </cell>
          <cell r="AW72">
            <v>119876.32211</v>
          </cell>
          <cell r="AX72">
            <v>131776.32211</v>
          </cell>
          <cell r="AY72">
            <v>119876.32211</v>
          </cell>
          <cell r="AZ72">
            <v>119876.32211</v>
          </cell>
          <cell r="BA72">
            <v>119876.32211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7802.598</v>
          </cell>
          <cell r="F75">
            <v>0</v>
          </cell>
          <cell r="H75">
            <v>50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20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190180.87</v>
          </cell>
          <cell r="F76">
            <v>9886.9</v>
          </cell>
          <cell r="H76">
            <v>0</v>
          </cell>
          <cell r="I76">
            <v>0</v>
          </cell>
          <cell r="J76">
            <v>1811.777</v>
          </cell>
          <cell r="K76">
            <v>96</v>
          </cell>
          <cell r="L76">
            <v>233692.2</v>
          </cell>
          <cell r="M76">
            <v>39496.652</v>
          </cell>
          <cell r="N76">
            <v>127551.2544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1899.24</v>
          </cell>
          <cell r="AA76">
            <v>101298.21440000001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9009.970000000001</v>
          </cell>
          <cell r="F77">
            <v>10293.97</v>
          </cell>
          <cell r="H77">
            <v>16600</v>
          </cell>
          <cell r="I77">
            <v>0</v>
          </cell>
          <cell r="J77">
            <v>600</v>
          </cell>
          <cell r="K77">
            <v>300</v>
          </cell>
          <cell r="L77">
            <v>13200</v>
          </cell>
          <cell r="M77">
            <v>0</v>
          </cell>
          <cell r="N77">
            <v>3116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998.58038</v>
          </cell>
          <cell r="V77">
            <v>1066.42229</v>
          </cell>
          <cell r="W77">
            <v>1802.58441</v>
          </cell>
          <cell r="X77">
            <v>1274.23402</v>
          </cell>
          <cell r="Y77">
            <v>2713.2382000000002</v>
          </cell>
          <cell r="Z77">
            <v>2973.86846</v>
          </cell>
          <cell r="AA77">
            <v>2715.4808399999997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998.58038</v>
          </cell>
          <cell r="AI77">
            <v>875.02707</v>
          </cell>
          <cell r="AJ77">
            <v>1993.9796299999998</v>
          </cell>
          <cell r="AK77">
            <v>1274.23402</v>
          </cell>
          <cell r="AL77">
            <v>2713.2382000000002</v>
          </cell>
          <cell r="AM77">
            <v>2864.8104399999997</v>
          </cell>
          <cell r="AN77">
            <v>2715.4808399999997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998.58038</v>
          </cell>
          <cell r="AV77">
            <v>699.76582</v>
          </cell>
          <cell r="AW77">
            <v>1827.5033</v>
          </cell>
          <cell r="AX77">
            <v>1504.1498100000001</v>
          </cell>
          <cell r="AY77">
            <v>2825.05999</v>
          </cell>
          <cell r="AZ77">
            <v>2864.8104399999997</v>
          </cell>
          <cell r="BA77">
            <v>2549.68084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241364.1059999999</v>
          </cell>
          <cell r="F78">
            <v>34878.85388</v>
          </cell>
          <cell r="H78">
            <v>1816662.18704</v>
          </cell>
          <cell r="I78">
            <v>2103797.16585</v>
          </cell>
          <cell r="J78">
            <v>73628.22358</v>
          </cell>
          <cell r="K78">
            <v>-8741.0414</v>
          </cell>
          <cell r="L78">
            <v>-196497.05834000002</v>
          </cell>
          <cell r="M78">
            <v>-427.78770000000003</v>
          </cell>
          <cell r="N78">
            <v>159427.59187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1348823.48019</v>
          </cell>
          <cell r="V78">
            <v>547409.61452</v>
          </cell>
          <cell r="W78">
            <v>141780.51213</v>
          </cell>
          <cell r="X78">
            <v>127697.66545999999</v>
          </cell>
          <cell r="Y78">
            <v>1515115.92717</v>
          </cell>
          <cell r="Z78">
            <v>0</v>
          </cell>
          <cell r="AA78">
            <v>21937.78971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216834.36518</v>
          </cell>
          <cell r="AJ78">
            <v>262830.19941</v>
          </cell>
          <cell r="AK78">
            <v>241142.84052</v>
          </cell>
          <cell r="AL78">
            <v>230728.56397</v>
          </cell>
          <cell r="AM78">
            <v>248119.74172</v>
          </cell>
          <cell r="AN78">
            <v>373613.27605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216834.36518</v>
          </cell>
          <cell r="AW78">
            <v>262830.19941</v>
          </cell>
          <cell r="AX78">
            <v>241142.84052</v>
          </cell>
          <cell r="AY78">
            <v>230728.56397</v>
          </cell>
          <cell r="AZ78">
            <v>248119.74172</v>
          </cell>
          <cell r="BA78">
            <v>373613.27605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15236.48957</v>
          </cell>
          <cell r="I79">
            <v>0</v>
          </cell>
          <cell r="J79">
            <v>0</v>
          </cell>
          <cell r="K79">
            <v>42373.3026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9966.48957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130</v>
          </cell>
          <cell r="AJ79">
            <v>0</v>
          </cell>
          <cell r="AK79">
            <v>5354.00061</v>
          </cell>
          <cell r="AL79">
            <v>331.46859</v>
          </cell>
          <cell r="AM79">
            <v>0</v>
          </cell>
          <cell r="AN79">
            <v>4140.98812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130</v>
          </cell>
          <cell r="AW79">
            <v>0</v>
          </cell>
          <cell r="AX79">
            <v>5354.00061</v>
          </cell>
          <cell r="AY79">
            <v>331.46859</v>
          </cell>
          <cell r="AZ79">
            <v>0</v>
          </cell>
          <cell r="BA79">
            <v>4140.98812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600</v>
          </cell>
          <cell r="V80">
            <v>0</v>
          </cell>
          <cell r="W80">
            <v>300</v>
          </cell>
          <cell r="X80">
            <v>300</v>
          </cell>
          <cell r="Y80">
            <v>0</v>
          </cell>
          <cell r="Z80">
            <v>600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600</v>
          </cell>
          <cell r="AJ80">
            <v>300</v>
          </cell>
          <cell r="AK80">
            <v>300</v>
          </cell>
          <cell r="AL80">
            <v>0</v>
          </cell>
          <cell r="AM80">
            <v>600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600</v>
          </cell>
          <cell r="AW80">
            <v>300</v>
          </cell>
          <cell r="AX80">
            <v>300</v>
          </cell>
          <cell r="AY80">
            <v>0</v>
          </cell>
          <cell r="AZ80">
            <v>600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20000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20000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4882</v>
          </cell>
          <cell r="AN83">
            <v>2164.9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4882</v>
          </cell>
          <cell r="BA83">
            <v>2164.9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15221.654000000002</v>
          </cell>
          <cell r="F84">
            <v>0</v>
          </cell>
          <cell r="H84">
            <v>59200</v>
          </cell>
          <cell r="I84">
            <v>0</v>
          </cell>
          <cell r="J84">
            <v>0</v>
          </cell>
          <cell r="K84">
            <v>8400</v>
          </cell>
          <cell r="L84">
            <v>6821.654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3653.84827</v>
          </cell>
          <cell r="V84">
            <v>2285.94446</v>
          </cell>
          <cell r="W84">
            <v>5826.06927</v>
          </cell>
          <cell r="X84">
            <v>2421.01848</v>
          </cell>
          <cell r="Y84">
            <v>4904.60148</v>
          </cell>
          <cell r="Z84">
            <v>10756.89235</v>
          </cell>
          <cell r="AA84">
            <v>14678.452949999999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2931.06127</v>
          </cell>
          <cell r="AI84">
            <v>3008.73146</v>
          </cell>
          <cell r="AJ84">
            <v>2902.4213</v>
          </cell>
          <cell r="AK84">
            <v>5344.666450000001</v>
          </cell>
          <cell r="AL84">
            <v>4904.60148</v>
          </cell>
          <cell r="AM84">
            <v>2356.89235</v>
          </cell>
          <cell r="AN84">
            <v>2856.7989500000003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2931.06127</v>
          </cell>
          <cell r="AV84">
            <v>3008.73146</v>
          </cell>
          <cell r="AW84">
            <v>2902.4213</v>
          </cell>
          <cell r="AX84">
            <v>5344.666450000001</v>
          </cell>
          <cell r="AY84">
            <v>4904.60148</v>
          </cell>
          <cell r="AZ84">
            <v>2356.89235</v>
          </cell>
          <cell r="BA84">
            <v>2856.7989500000003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29000</v>
          </cell>
          <cell r="F86">
            <v>0</v>
          </cell>
          <cell r="H86">
            <v>11000</v>
          </cell>
          <cell r="I86">
            <v>0</v>
          </cell>
          <cell r="J86">
            <v>0</v>
          </cell>
          <cell r="K86">
            <v>0</v>
          </cell>
          <cell r="L86">
            <v>13000</v>
          </cell>
          <cell r="M86">
            <v>0</v>
          </cell>
          <cell r="N86">
            <v>16000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1768.036</v>
          </cell>
          <cell r="V86">
            <v>2555.926</v>
          </cell>
          <cell r="W86">
            <v>2215.759</v>
          </cell>
          <cell r="X86">
            <v>-20</v>
          </cell>
          <cell r="Y86">
            <v>7609.909</v>
          </cell>
          <cell r="Z86">
            <v>4055.835</v>
          </cell>
          <cell r="AA86">
            <v>4926.796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1768.036</v>
          </cell>
          <cell r="AI86">
            <v>2082.168</v>
          </cell>
          <cell r="AJ86">
            <v>2083.87</v>
          </cell>
          <cell r="AK86">
            <v>470.371</v>
          </cell>
          <cell r="AL86">
            <v>5613.332</v>
          </cell>
          <cell r="AM86">
            <v>5970.75</v>
          </cell>
          <cell r="AN86">
            <v>2519.42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1598.814</v>
          </cell>
          <cell r="AV86">
            <v>2251.39</v>
          </cell>
          <cell r="AW86">
            <v>2083.87</v>
          </cell>
          <cell r="AX86">
            <v>470.371</v>
          </cell>
          <cell r="AY86">
            <v>5613.332</v>
          </cell>
          <cell r="AZ86">
            <v>5970.75</v>
          </cell>
          <cell r="BA86">
            <v>2519.42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9">
          <cell r="F89">
            <v>340000</v>
          </cell>
        </row>
        <row r="91"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H92">
            <v>108900</v>
          </cell>
          <cell r="I92">
            <v>33600</v>
          </cell>
          <cell r="J92">
            <v>0</v>
          </cell>
          <cell r="K92">
            <v>0</v>
          </cell>
          <cell r="L92">
            <v>27300</v>
          </cell>
          <cell r="M92">
            <v>0</v>
          </cell>
          <cell r="N92">
            <v>4800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108900</v>
          </cell>
          <cell r="V92">
            <v>0</v>
          </cell>
          <cell r="W92">
            <v>0</v>
          </cell>
          <cell r="X92">
            <v>0</v>
          </cell>
          <cell r="Y92">
            <v>33600</v>
          </cell>
          <cell r="Z92">
            <v>26951.596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2700</v>
          </cell>
          <cell r="AJ92">
            <v>12900</v>
          </cell>
          <cell r="AK92">
            <v>12900</v>
          </cell>
          <cell r="AL92">
            <v>12900</v>
          </cell>
          <cell r="AM92">
            <v>39851.596</v>
          </cell>
          <cell r="AN92">
            <v>31113.924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2700</v>
          </cell>
          <cell r="AW92">
            <v>12900</v>
          </cell>
          <cell r="AX92">
            <v>12900</v>
          </cell>
          <cell r="AY92">
            <v>12900</v>
          </cell>
          <cell r="AZ92">
            <v>39851.596</v>
          </cell>
          <cell r="BA92">
            <v>31113.924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5">
          <cell r="E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8">
          <cell r="F98">
            <v>500000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18563.418</v>
          </cell>
          <cell r="V99">
            <v>13086.552</v>
          </cell>
          <cell r="W99">
            <v>11203.006</v>
          </cell>
          <cell r="X99">
            <v>551.45</v>
          </cell>
          <cell r="Y99">
            <v>-557.401</v>
          </cell>
          <cell r="Z99">
            <v>7890.665</v>
          </cell>
          <cell r="AA99">
            <v>21240.471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18563.418</v>
          </cell>
          <cell r="AI99">
            <v>13086.552</v>
          </cell>
          <cell r="AJ99">
            <v>10689.498</v>
          </cell>
          <cell r="AK99">
            <v>389.376</v>
          </cell>
          <cell r="AL99">
            <v>-557.401</v>
          </cell>
          <cell r="AM99">
            <v>7890.665</v>
          </cell>
          <cell r="AN99">
            <v>9330.957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18563.418</v>
          </cell>
          <cell r="AV99">
            <v>13086.552</v>
          </cell>
          <cell r="AW99">
            <v>10689.498</v>
          </cell>
          <cell r="AX99">
            <v>389.376</v>
          </cell>
          <cell r="AY99">
            <v>-557.401</v>
          </cell>
          <cell r="AZ99">
            <v>7890.665</v>
          </cell>
          <cell r="BA99">
            <v>9330.957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225000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9805.354</v>
          </cell>
          <cell r="V100">
            <v>3162.357</v>
          </cell>
          <cell r="W100">
            <v>3162.357</v>
          </cell>
          <cell r="X100">
            <v>4404.251</v>
          </cell>
          <cell r="Y100">
            <v>5944.806</v>
          </cell>
          <cell r="Z100">
            <v>-2058.584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9805.354</v>
          </cell>
          <cell r="AI100">
            <v>3162.357</v>
          </cell>
          <cell r="AJ100">
            <v>3162.357</v>
          </cell>
          <cell r="AK100">
            <v>4404.251</v>
          </cell>
          <cell r="AL100">
            <v>5944.806</v>
          </cell>
          <cell r="AM100">
            <v>-2058.584</v>
          </cell>
          <cell r="AN100">
            <v>-1332.056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9805.354</v>
          </cell>
          <cell r="AV100">
            <v>3162.357</v>
          </cell>
          <cell r="AW100">
            <v>3162.357</v>
          </cell>
          <cell r="AX100">
            <v>4404.251</v>
          </cell>
          <cell r="AY100">
            <v>5944.806</v>
          </cell>
          <cell r="AZ100">
            <v>-2058.584</v>
          </cell>
          <cell r="BA100">
            <v>-1332.056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8">
          <cell r="E108">
            <v>0</v>
          </cell>
          <cell r="F108">
            <v>25402</v>
          </cell>
          <cell r="H108">
            <v>0</v>
          </cell>
          <cell r="I108">
            <v>201820.6</v>
          </cell>
          <cell r="J108">
            <v>1693.338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43105.44</v>
          </cell>
          <cell r="W108">
            <v>160408.498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203513.938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203513.938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402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402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402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402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402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H114">
            <v>0</v>
          </cell>
          <cell r="I114">
            <v>20000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18433.863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18433.863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18433.863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6">
          <cell r="E116">
            <v>0</v>
          </cell>
          <cell r="F116">
            <v>0</v>
          </cell>
          <cell r="H116">
            <v>3238706.713</v>
          </cell>
          <cell r="I116">
            <v>43745.067</v>
          </cell>
          <cell r="J116">
            <v>424000</v>
          </cell>
          <cell r="K116">
            <v>25920</v>
          </cell>
          <cell r="L116">
            <v>45754.933</v>
          </cell>
          <cell r="M116">
            <v>13003.032</v>
          </cell>
          <cell r="N116">
            <v>31329.08633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3110624.096</v>
          </cell>
          <cell r="V116">
            <v>5726.217</v>
          </cell>
          <cell r="W116">
            <v>2809.102</v>
          </cell>
          <cell r="X116">
            <v>389666.753</v>
          </cell>
          <cell r="Y116">
            <v>140592.176</v>
          </cell>
          <cell r="Z116">
            <v>4832.87</v>
          </cell>
          <cell r="AA116">
            <v>16309.381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2807.546</v>
          </cell>
          <cell r="AI116">
            <v>170124.903</v>
          </cell>
          <cell r="AJ116">
            <v>270861.727</v>
          </cell>
          <cell r="AK116">
            <v>718273.605</v>
          </cell>
          <cell r="AL116">
            <v>297857.146</v>
          </cell>
          <cell r="AM116">
            <v>369954.678</v>
          </cell>
          <cell r="AN116">
            <v>312882.6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1284.551</v>
          </cell>
          <cell r="AV116">
            <v>169965.508</v>
          </cell>
          <cell r="AW116">
            <v>272544.117</v>
          </cell>
          <cell r="AX116">
            <v>718273.605</v>
          </cell>
          <cell r="AY116">
            <v>297857.146</v>
          </cell>
          <cell r="AZ116">
            <v>369954.678</v>
          </cell>
          <cell r="BA116">
            <v>311452.051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2817617.5</v>
          </cell>
          <cell r="I117">
            <v>6429</v>
          </cell>
          <cell r="J117">
            <v>7171</v>
          </cell>
          <cell r="K117">
            <v>101762.5</v>
          </cell>
          <cell r="L117">
            <v>-332.85</v>
          </cell>
          <cell r="M117">
            <v>66000</v>
          </cell>
          <cell r="N117">
            <v>-10402.477289999999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2786235.722</v>
          </cell>
          <cell r="V117">
            <v>209.222</v>
          </cell>
          <cell r="W117">
            <v>0</v>
          </cell>
          <cell r="X117">
            <v>0</v>
          </cell>
          <cell r="Y117">
            <v>115179.082</v>
          </cell>
          <cell r="Z117">
            <v>-12778.925</v>
          </cell>
          <cell r="AA117">
            <v>79591.80270999999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181749.444</v>
          </cell>
          <cell r="AJ117">
            <v>271722.6</v>
          </cell>
          <cell r="AK117">
            <v>280973.4</v>
          </cell>
          <cell r="AL117">
            <v>270452</v>
          </cell>
          <cell r="AM117">
            <v>283926.578</v>
          </cell>
          <cell r="AN117">
            <v>272077.81392000004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181749.444</v>
          </cell>
          <cell r="AW117">
            <v>271722.6</v>
          </cell>
          <cell r="AX117">
            <v>280973.4</v>
          </cell>
          <cell r="AY117">
            <v>270452</v>
          </cell>
          <cell r="AZ117">
            <v>283926.578</v>
          </cell>
          <cell r="BA117">
            <v>272077.81392000004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3497310.805</v>
          </cell>
          <cell r="I118">
            <v>-427.66633</v>
          </cell>
          <cell r="J118">
            <v>-38680.34433</v>
          </cell>
          <cell r="K118">
            <v>-248.948</v>
          </cell>
          <cell r="L118">
            <v>9373.33333</v>
          </cell>
          <cell r="M118">
            <v>38002.39067</v>
          </cell>
          <cell r="N118">
            <v>-2224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3497310.805</v>
          </cell>
          <cell r="V118">
            <v>-867.66599</v>
          </cell>
          <cell r="W118">
            <v>-40433.33967</v>
          </cell>
          <cell r="X118">
            <v>1619.042</v>
          </cell>
          <cell r="Y118">
            <v>0</v>
          </cell>
          <cell r="Z118">
            <v>4121.6283300000005</v>
          </cell>
          <cell r="AA118">
            <v>12861.550009999999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218766.37</v>
          </cell>
          <cell r="AJ118">
            <v>304141.335</v>
          </cell>
          <cell r="AK118">
            <v>322937.67433</v>
          </cell>
          <cell r="AL118">
            <v>304240.671</v>
          </cell>
          <cell r="AM118">
            <v>319873.115</v>
          </cell>
          <cell r="AN118">
            <v>297956.82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214566.37</v>
          </cell>
          <cell r="AW118">
            <v>308341.335</v>
          </cell>
          <cell r="AX118">
            <v>322937.67433</v>
          </cell>
          <cell r="AY118">
            <v>304240.671</v>
          </cell>
          <cell r="AZ118">
            <v>319873.115</v>
          </cell>
          <cell r="BA118">
            <v>297956.82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1699466.238</v>
          </cell>
          <cell r="I119">
            <v>-463</v>
          </cell>
          <cell r="J119">
            <v>-83788.91677</v>
          </cell>
          <cell r="K119">
            <v>-2487.333</v>
          </cell>
          <cell r="L119">
            <v>-42389.333</v>
          </cell>
          <cell r="M119">
            <v>93311.4945</v>
          </cell>
          <cell r="N119">
            <v>39824.87867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1607682.52133</v>
          </cell>
          <cell r="V119">
            <v>-3076.333</v>
          </cell>
          <cell r="W119">
            <v>-2092.6311</v>
          </cell>
          <cell r="X119">
            <v>1882.836</v>
          </cell>
          <cell r="Y119">
            <v>-36520.045</v>
          </cell>
          <cell r="Z119">
            <v>0</v>
          </cell>
          <cell r="AA119">
            <v>88736.3735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79541.875</v>
          </cell>
          <cell r="AJ119">
            <v>162073.153</v>
          </cell>
          <cell r="AK119">
            <v>133795.989</v>
          </cell>
          <cell r="AL119">
            <v>164419.157</v>
          </cell>
          <cell r="AM119">
            <v>136741.202</v>
          </cell>
          <cell r="AN119">
            <v>156331.1308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79541.875</v>
          </cell>
          <cell r="AW119">
            <v>162073.153</v>
          </cell>
          <cell r="AX119">
            <v>133347.694</v>
          </cell>
          <cell r="AY119">
            <v>164867.452</v>
          </cell>
          <cell r="AZ119">
            <v>136741.202</v>
          </cell>
          <cell r="BA119">
            <v>156331.1308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44026919.223120004</v>
          </cell>
          <cell r="I120">
            <v>843437.49249</v>
          </cell>
          <cell r="J120">
            <v>88799.41767</v>
          </cell>
          <cell r="K120">
            <v>-7030.095740000001</v>
          </cell>
          <cell r="L120">
            <v>152236.88913999998</v>
          </cell>
          <cell r="M120">
            <v>9696530.25024</v>
          </cell>
          <cell r="N120">
            <v>11494767.05472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43280491.15894</v>
          </cell>
          <cell r="V120">
            <v>149914.58887</v>
          </cell>
          <cell r="W120">
            <v>324326.82863999996</v>
          </cell>
          <cell r="X120">
            <v>82477.866</v>
          </cell>
          <cell r="Y120">
            <v>229809.93524000002</v>
          </cell>
          <cell r="Z120">
            <v>2659553.5458</v>
          </cell>
          <cell r="AA120">
            <v>16160316.765479999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1069343.11264</v>
          </cell>
          <cell r="AI120">
            <v>5311545.781</v>
          </cell>
          <cell r="AJ120">
            <v>6024550.0516099995</v>
          </cell>
          <cell r="AK120">
            <v>5988797.45448</v>
          </cell>
          <cell r="AL120">
            <v>6005048.405970001</v>
          </cell>
          <cell r="AM120">
            <v>5950576.65625</v>
          </cell>
          <cell r="AN120">
            <v>6133522.86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1068177.89364</v>
          </cell>
          <cell r="AV120">
            <v>5312711</v>
          </cell>
          <cell r="AW120">
            <v>6024550.0516099995</v>
          </cell>
          <cell r="AX120">
            <v>5988252.933479999</v>
          </cell>
          <cell r="AY120">
            <v>6005592.92697</v>
          </cell>
          <cell r="AZ120">
            <v>5950576.65625</v>
          </cell>
          <cell r="BA120">
            <v>6133522.86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2129248.4789</v>
          </cell>
          <cell r="I121">
            <v>0</v>
          </cell>
          <cell r="J121">
            <v>-56362.0635</v>
          </cell>
          <cell r="K121">
            <v>-1165.4066699999998</v>
          </cell>
          <cell r="L121">
            <v>-2052.75</v>
          </cell>
          <cell r="M121">
            <v>-27618.83939</v>
          </cell>
          <cell r="N121">
            <v>65220.23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2126030.32223</v>
          </cell>
          <cell r="V121">
            <v>0</v>
          </cell>
          <cell r="W121">
            <v>-56362.0635</v>
          </cell>
          <cell r="X121">
            <v>0</v>
          </cell>
          <cell r="Y121">
            <v>0</v>
          </cell>
          <cell r="Z121">
            <v>-27618.83939</v>
          </cell>
          <cell r="AA121">
            <v>45220.23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44356.473</v>
          </cell>
          <cell r="AJ121">
            <v>268913.481</v>
          </cell>
          <cell r="AK121">
            <v>177004.442</v>
          </cell>
          <cell r="AL121">
            <v>193428.942</v>
          </cell>
          <cell r="AM121">
            <v>193778.667</v>
          </cell>
          <cell r="AN121">
            <v>175993.856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44356.473</v>
          </cell>
          <cell r="AW121">
            <v>268913.481</v>
          </cell>
          <cell r="AX121">
            <v>177004.442</v>
          </cell>
          <cell r="AY121">
            <v>193428.942</v>
          </cell>
          <cell r="AZ121">
            <v>193778.667</v>
          </cell>
          <cell r="BA121">
            <v>175993.856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1845784.14</v>
          </cell>
          <cell r="I122">
            <v>4508.548</v>
          </cell>
          <cell r="J122">
            <v>0</v>
          </cell>
          <cell r="K122">
            <v>0</v>
          </cell>
          <cell r="L122">
            <v>0</v>
          </cell>
          <cell r="M122">
            <v>13500</v>
          </cell>
          <cell r="N122">
            <v>50985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1845784.14</v>
          </cell>
          <cell r="V122">
            <v>947.961</v>
          </cell>
          <cell r="W122">
            <v>0</v>
          </cell>
          <cell r="X122">
            <v>209.222</v>
          </cell>
          <cell r="Y122">
            <v>1070.235</v>
          </cell>
          <cell r="Z122">
            <v>584.521</v>
          </cell>
          <cell r="AA122">
            <v>-2308.11867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65434.855</v>
          </cell>
          <cell r="AJ122">
            <v>228022.535</v>
          </cell>
          <cell r="AK122">
            <v>201893.53499000001</v>
          </cell>
          <cell r="AL122">
            <v>225720.21799</v>
          </cell>
          <cell r="AM122">
            <v>237001.42898</v>
          </cell>
          <cell r="AN122">
            <v>199963.59799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65434.855</v>
          </cell>
          <cell r="AW122">
            <v>228022.535</v>
          </cell>
          <cell r="AX122">
            <v>201893.53499000001</v>
          </cell>
          <cell r="AY122">
            <v>225720.21799</v>
          </cell>
          <cell r="AZ122">
            <v>237001.42898</v>
          </cell>
          <cell r="BA122">
            <v>199963.59799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4627717.86067</v>
          </cell>
          <cell r="I123">
            <v>513722.747</v>
          </cell>
          <cell r="J123">
            <v>0</v>
          </cell>
          <cell r="K123">
            <v>0</v>
          </cell>
          <cell r="L123">
            <v>0</v>
          </cell>
          <cell r="M123">
            <v>89155.136</v>
          </cell>
          <cell r="N123">
            <v>464620.318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4609663.04267</v>
          </cell>
          <cell r="V123">
            <v>8657.388</v>
          </cell>
          <cell r="W123">
            <v>20328.939</v>
          </cell>
          <cell r="X123">
            <v>31603.482</v>
          </cell>
          <cell r="Y123">
            <v>153934.613</v>
          </cell>
          <cell r="Z123">
            <v>58021.412</v>
          </cell>
          <cell r="AA123">
            <v>108944.864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207230.347</v>
          </cell>
          <cell r="AJ123">
            <v>478971.127</v>
          </cell>
          <cell r="AK123">
            <v>512640.333</v>
          </cell>
          <cell r="AL123">
            <v>504291.701</v>
          </cell>
          <cell r="AM123">
            <v>478781.972</v>
          </cell>
          <cell r="AN123">
            <v>545776.244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207230.347</v>
          </cell>
          <cell r="AW123">
            <v>478971.127</v>
          </cell>
          <cell r="AX123">
            <v>512640.333</v>
          </cell>
          <cell r="AY123">
            <v>504291.701</v>
          </cell>
          <cell r="AZ123">
            <v>478781.972</v>
          </cell>
          <cell r="BA123">
            <v>544232.491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1187512.355</v>
          </cell>
          <cell r="I124">
            <v>23000</v>
          </cell>
          <cell r="J124">
            <v>10000</v>
          </cell>
          <cell r="K124">
            <v>0</v>
          </cell>
          <cell r="L124">
            <v>0</v>
          </cell>
          <cell r="M124">
            <v>-14272.355</v>
          </cell>
          <cell r="N124">
            <v>52034.058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1171374.588</v>
          </cell>
          <cell r="V124">
            <v>6153.395</v>
          </cell>
          <cell r="W124">
            <v>10550.625</v>
          </cell>
          <cell r="X124">
            <v>2003.663</v>
          </cell>
          <cell r="Y124">
            <v>29064.33</v>
          </cell>
          <cell r="Z124">
            <v>-20836.145</v>
          </cell>
          <cell r="AA124">
            <v>-15876.873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6262.233</v>
          </cell>
          <cell r="AI124">
            <v>79795.764</v>
          </cell>
          <cell r="AJ124">
            <v>114704.577</v>
          </cell>
          <cell r="AK124">
            <v>157082.334</v>
          </cell>
          <cell r="AL124">
            <v>126175.456</v>
          </cell>
          <cell r="AM124">
            <v>109900.818</v>
          </cell>
          <cell r="AN124">
            <v>114201.482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5336.617</v>
          </cell>
          <cell r="AV124">
            <v>80721.38</v>
          </cell>
          <cell r="AW124">
            <v>113778.961</v>
          </cell>
          <cell r="AX124">
            <v>158007.95</v>
          </cell>
          <cell r="AY124">
            <v>126175.456</v>
          </cell>
          <cell r="AZ124">
            <v>109900.818</v>
          </cell>
          <cell r="BA124">
            <v>114201.482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8669353.14407</v>
          </cell>
          <cell r="I125">
            <v>26251.282</v>
          </cell>
          <cell r="J125">
            <v>1069305.518</v>
          </cell>
          <cell r="K125">
            <v>2732888.347</v>
          </cell>
          <cell r="L125">
            <v>-229820.05255000002</v>
          </cell>
          <cell r="M125">
            <v>261755.783</v>
          </cell>
          <cell r="N125">
            <v>492600.271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8521410.53007</v>
          </cell>
          <cell r="V125">
            <v>2168.709</v>
          </cell>
          <cell r="W125">
            <v>1033309.85551</v>
          </cell>
          <cell r="X125">
            <v>9865.821</v>
          </cell>
          <cell r="Y125">
            <v>2379170.88545</v>
          </cell>
          <cell r="Z125">
            <v>156000.532</v>
          </cell>
          <cell r="AA125">
            <v>324842.863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6867.319</v>
          </cell>
          <cell r="AI125">
            <v>2543805.283</v>
          </cell>
          <cell r="AJ125">
            <v>559917.1089199999</v>
          </cell>
          <cell r="AK125">
            <v>745612.2468099999</v>
          </cell>
          <cell r="AL125">
            <v>628318.1184800001</v>
          </cell>
          <cell r="AM125">
            <v>2793072.99937</v>
          </cell>
          <cell r="AN125">
            <v>579599.78907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6867.319</v>
          </cell>
          <cell r="AV125">
            <v>2543805.283</v>
          </cell>
          <cell r="AW125">
            <v>559917.1089199999</v>
          </cell>
          <cell r="AX125">
            <v>745066.82881</v>
          </cell>
          <cell r="AY125">
            <v>628863.53648</v>
          </cell>
          <cell r="AZ125">
            <v>2793072.99937</v>
          </cell>
          <cell r="BA125">
            <v>579599.78907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4501586.5606700005</v>
          </cell>
          <cell r="I126">
            <v>68420.938</v>
          </cell>
          <cell r="J126">
            <v>48569.911</v>
          </cell>
          <cell r="K126">
            <v>53494.627</v>
          </cell>
          <cell r="L126">
            <v>-3116.7585</v>
          </cell>
          <cell r="M126">
            <v>47900.1002</v>
          </cell>
          <cell r="N126">
            <v>76802.235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4427822.38834</v>
          </cell>
          <cell r="V126">
            <v>-9207.28</v>
          </cell>
          <cell r="W126">
            <v>25499.654</v>
          </cell>
          <cell r="X126">
            <v>9424.843</v>
          </cell>
          <cell r="Y126">
            <v>128946.7805</v>
          </cell>
          <cell r="Z126">
            <v>62403.081</v>
          </cell>
          <cell r="AA126">
            <v>41210.105200000005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22022.926</v>
          </cell>
          <cell r="AI126">
            <v>280345.34732999996</v>
          </cell>
          <cell r="AJ126">
            <v>408225.95367</v>
          </cell>
          <cell r="AK126">
            <v>471508.476</v>
          </cell>
          <cell r="AL126">
            <v>456606.56567000004</v>
          </cell>
          <cell r="AM126">
            <v>477234.507</v>
          </cell>
          <cell r="AN126">
            <v>432336.063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17045.61</v>
          </cell>
          <cell r="AV126">
            <v>285322.66333</v>
          </cell>
          <cell r="AW126">
            <v>406807.75867</v>
          </cell>
          <cell r="AX126">
            <v>472926.671</v>
          </cell>
          <cell r="AY126">
            <v>456606.56567000004</v>
          </cell>
          <cell r="AZ126">
            <v>477234.507</v>
          </cell>
          <cell r="BA126">
            <v>430975.797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120723.083</v>
          </cell>
          <cell r="I127">
            <v>67312</v>
          </cell>
          <cell r="J127">
            <v>122635.721</v>
          </cell>
          <cell r="K127">
            <v>49301.516</v>
          </cell>
          <cell r="L127">
            <v>84102.777</v>
          </cell>
          <cell r="M127">
            <v>-11312.582</v>
          </cell>
          <cell r="N127">
            <v>38981.804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96943.071</v>
          </cell>
          <cell r="V127">
            <v>118.646</v>
          </cell>
          <cell r="W127">
            <v>54775.105</v>
          </cell>
          <cell r="X127">
            <v>10779.825</v>
          </cell>
          <cell r="Y127">
            <v>70973.035</v>
          </cell>
          <cell r="Z127">
            <v>57577.198520000005</v>
          </cell>
          <cell r="AA127">
            <v>45492.721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8587.278</v>
          </cell>
          <cell r="AJ127">
            <v>10591.389</v>
          </cell>
          <cell r="AK127">
            <v>11818.199</v>
          </cell>
          <cell r="AL127">
            <v>12145.96857</v>
          </cell>
          <cell r="AM127">
            <v>32792.455</v>
          </cell>
          <cell r="AN127">
            <v>21643.11644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8587.278</v>
          </cell>
          <cell r="AW127">
            <v>10591.389</v>
          </cell>
          <cell r="AX127">
            <v>11818.199</v>
          </cell>
          <cell r="AY127">
            <v>12145.96857</v>
          </cell>
          <cell r="AZ127">
            <v>32792.455</v>
          </cell>
          <cell r="BA127">
            <v>21643.11644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0</v>
          </cell>
          <cell r="I128">
            <v>350000</v>
          </cell>
          <cell r="J128">
            <v>0</v>
          </cell>
          <cell r="K128">
            <v>0</v>
          </cell>
          <cell r="L128">
            <v>-155.495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457.951</v>
          </cell>
          <cell r="X128">
            <v>-457.951</v>
          </cell>
          <cell r="Y128">
            <v>349844.505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100546.856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8075.999</v>
          </cell>
          <cell r="J24">
            <v>69.306</v>
          </cell>
          <cell r="K24">
            <v>1274.085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83.89217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6268.126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3582.068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55999.99999999999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194978.18221000003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30708.444999999992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715.029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715.029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44748.378659999995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445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445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23810.952670000002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438383.89895999996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1209.154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21611.963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9576.502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45649.412249999994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915.94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244202.73476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1647.78</v>
          </cell>
          <cell r="J33">
            <v>0</v>
          </cell>
          <cell r="K33">
            <v>2372.912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37332.097</v>
          </cell>
          <cell r="W33">
            <v>1647.78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39865.78799999999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1114421.07504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96658.333</v>
          </cell>
          <cell r="J35">
            <v>2812.5</v>
          </cell>
          <cell r="K35">
            <v>105383.95531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2598.872</v>
          </cell>
          <cell r="W35">
            <v>95325</v>
          </cell>
          <cell r="X35">
            <v>103243.45531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162637.45959999997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477.405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10527.934</v>
          </cell>
          <cell r="W36">
            <v>477.405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59516.44908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5468.22588</v>
          </cell>
          <cell r="J37">
            <v>1760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6854.858</v>
          </cell>
          <cell r="W37">
            <v>5599.02588</v>
          </cell>
          <cell r="X37">
            <v>360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6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6" width="12.8515625" style="10" hidden="1" customWidth="1"/>
    <col min="27" max="27" width="12.8515625" style="10" customWidth="1"/>
    <col min="28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9" width="12.8515625" style="10" hidden="1" customWidth="1"/>
    <col min="40" max="40" width="12.8515625" style="10" customWidth="1"/>
    <col min="41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2" width="12.8515625" style="10" hidden="1" customWidth="1"/>
    <col min="53" max="53" width="12.8515625" style="10" customWidth="1"/>
    <col min="54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319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+D8+D43+D87+D105</f>
        <v>108326000</v>
      </c>
      <c r="E7" s="67">
        <f t="shared" si="0"/>
        <v>1031623.8934499996</v>
      </c>
      <c r="F7" s="67">
        <f t="shared" si="0"/>
        <v>1031623.89345</v>
      </c>
      <c r="G7" s="67">
        <f t="shared" si="0"/>
        <v>108326000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109047.43513999999</v>
      </c>
      <c r="M7" s="67">
        <f t="shared" si="0"/>
        <v>197325.05635000003</v>
      </c>
      <c r="N7" s="67">
        <f t="shared" si="0"/>
        <v>434003.36327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106183898.29004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9218150.551719999</v>
      </c>
      <c r="Z7" s="67">
        <f t="shared" si="0"/>
        <v>8743688.64631</v>
      </c>
      <c r="AA7" s="67">
        <f t="shared" si="0"/>
        <v>6863042.004910001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54619694.27408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+AJ8+AJ43+AJ87+AJ105</f>
        <v>6530518.4653900005</v>
      </c>
      <c r="AK7" s="67">
        <f t="shared" si="1"/>
        <v>7844186.26551</v>
      </c>
      <c r="AL7" s="67">
        <f t="shared" si="1"/>
        <v>8971697.19715</v>
      </c>
      <c r="AM7" s="67">
        <f t="shared" si="1"/>
        <v>9127468.849779999</v>
      </c>
      <c r="AN7" s="67">
        <f t="shared" si="1"/>
        <v>7277350.92808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51708497.67181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8970539.61894</v>
      </c>
      <c r="AZ7" s="67">
        <f t="shared" si="1"/>
        <v>7052043.86078</v>
      </c>
      <c r="BA7" s="67">
        <f t="shared" si="1"/>
        <v>9353875.767079998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51708328.121810004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16193.337</v>
      </c>
      <c r="F8" s="68">
        <f t="shared" si="2"/>
        <v>16193.337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5000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97078806.663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7472002.829</v>
      </c>
      <c r="Z8" s="68">
        <f t="shared" si="2"/>
        <v>8579089.203</v>
      </c>
      <c r="AA8" s="68">
        <f t="shared" si="2"/>
        <v>6597044.434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47060940.568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7472002.829</v>
      </c>
      <c r="AM8" s="68">
        <f t="shared" si="2"/>
        <v>8579089.203</v>
      </c>
      <c r="AN8" s="68">
        <f t="shared" si="2"/>
        <v>6595131.449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47059027.583000004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7470733.429</v>
      </c>
      <c r="AZ8" s="68">
        <f t="shared" si="2"/>
        <v>6503664.214</v>
      </c>
      <c r="BA8" s="68">
        <f t="shared" si="2"/>
        <v>8671825.837999998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47059027.583000004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16193.337</v>
      </c>
      <c r="F9" s="67">
        <f t="shared" si="3"/>
        <v>16193.337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5000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97078806.663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7472002.829</v>
      </c>
      <c r="Z9" s="67">
        <f t="shared" si="3"/>
        <v>8579089.203</v>
      </c>
      <c r="AA9" s="67">
        <f t="shared" si="3"/>
        <v>6597044.434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47060940.568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7472002.829</v>
      </c>
      <c r="AM9" s="67">
        <f t="shared" si="3"/>
        <v>8579089.203</v>
      </c>
      <c r="AN9" s="67">
        <f t="shared" si="3"/>
        <v>6595131.449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47059027.583000004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7470733.429</v>
      </c>
      <c r="AZ9" s="67">
        <f t="shared" si="3"/>
        <v>6503664.214</v>
      </c>
      <c r="BA9" s="67">
        <f t="shared" si="3"/>
        <v>8671825.837999998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47059027.583000004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4631631.097</v>
      </c>
      <c r="Z10" s="69">
        <f t="shared" si="4"/>
        <v>6030676.382999999</v>
      </c>
      <c r="AA10" s="69">
        <f t="shared" si="4"/>
        <v>4110033.3000000003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31368022.758000005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4631631.097</v>
      </c>
      <c r="AM10" s="69">
        <f t="shared" si="4"/>
        <v>6030676.382999999</v>
      </c>
      <c r="AN10" s="69">
        <f t="shared" si="4"/>
        <v>4108120.3150000004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31366109.773000002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4631631.097</v>
      </c>
      <c r="AZ10" s="69">
        <f t="shared" si="4"/>
        <v>3954056.194</v>
      </c>
      <c r="BA10" s="69">
        <f t="shared" si="4"/>
        <v>6184740.503999999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31366109.773000002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4631631.097</v>
      </c>
      <c r="Z11" s="73">
        <f t="shared" si="5"/>
        <v>6030676.382999999</v>
      </c>
      <c r="AA11" s="73">
        <f t="shared" si="5"/>
        <v>4110033.3000000003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31368022.758000005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4631631.097</v>
      </c>
      <c r="AM11" s="73">
        <f t="shared" si="5"/>
        <v>6030676.382999999</v>
      </c>
      <c r="AN11" s="73">
        <f t="shared" si="5"/>
        <v>4108120.3150000004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31366109.773000002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4631631.097</v>
      </c>
      <c r="AZ11" s="73">
        <f t="shared" si="5"/>
        <v>3954056.194</v>
      </c>
      <c r="BA11" s="73">
        <f t="shared" si="5"/>
        <v>6184740.503999999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31366109.773000002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4716503.691</v>
      </c>
      <c r="Y12" s="15">
        <f>+'[2]Informe_dane'!Y12</f>
        <v>3912503.805</v>
      </c>
      <c r="Z12" s="15">
        <f>+'[2]Informe_dane'!Z12</f>
        <v>3651182.083</v>
      </c>
      <c r="AA12" s="15">
        <f>+'[2]Informe_dane'!AA12</f>
        <v>3588903.482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26591281.46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4716503.691</v>
      </c>
      <c r="AL12" s="15">
        <f>+'[2]Informe_dane'!AL12</f>
        <v>3912503.805</v>
      </c>
      <c r="AM12" s="15">
        <f>+'[2]Informe_dane'!AM12</f>
        <v>3651182.083</v>
      </c>
      <c r="AN12" s="15">
        <f>+'[2]Informe_dane'!AN12</f>
        <v>3587960.871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26590338.849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4716503.691</v>
      </c>
      <c r="AY12" s="15">
        <f>+'[2]Informe_dane'!AY12</f>
        <v>3912503.805</v>
      </c>
      <c r="AZ12" s="15">
        <f>+'[2]Informe_dane'!AZ12</f>
        <v>3651182.083</v>
      </c>
      <c r="BA12" s="15">
        <f>+'[2]Informe_dane'!BA12</f>
        <v>3587960.871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26590338.849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21402.126</v>
      </c>
      <c r="Y13" s="15">
        <f>+'[2]Informe_dane'!Y13</f>
        <v>17789.763</v>
      </c>
      <c r="Z13" s="15">
        <f>+'[2]Informe_dane'!Z13</f>
        <v>17789.763</v>
      </c>
      <c r="AA13" s="15">
        <f>+'[2]Informe_dane'!AA13</f>
        <v>17789.763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124528.353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21402.126</v>
      </c>
      <c r="AL13" s="15">
        <f>+'[2]Informe_dane'!AL13</f>
        <v>17789.763</v>
      </c>
      <c r="AM13" s="15">
        <f>+'[2]Informe_dane'!AM13</f>
        <v>17789.763</v>
      </c>
      <c r="AN13" s="15">
        <f>+'[2]Informe_dane'!AN13</f>
        <v>17789.763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124528.353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21402.126</v>
      </c>
      <c r="AY13" s="15">
        <f>+'[2]Informe_dane'!AY13</f>
        <v>17789.763</v>
      </c>
      <c r="AZ13" s="15">
        <f>+'[2]Informe_dane'!AZ13</f>
        <v>17789.763</v>
      </c>
      <c r="BA13" s="15">
        <f>+'[2]Informe_dane'!BA13</f>
        <v>17789.763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124528.353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50462.221</v>
      </c>
      <c r="Y14" s="15">
        <f>+'[2]Informe_dane'!Y14</f>
        <v>39623.766</v>
      </c>
      <c r="Z14" s="15">
        <f>+'[2]Informe_dane'!Z14</f>
        <v>39756.032</v>
      </c>
      <c r="AA14" s="15">
        <f>+'[2]Informe_dane'!AA14</f>
        <v>30902.896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275218.422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50462.221</v>
      </c>
      <c r="AL14" s="15">
        <f>+'[2]Informe_dane'!AL14</f>
        <v>39623.766</v>
      </c>
      <c r="AM14" s="15">
        <f>+'[2]Informe_dane'!AM14</f>
        <v>39756.032</v>
      </c>
      <c r="AN14" s="15">
        <f>+'[2]Informe_dane'!AN14</f>
        <v>30902.896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275218.422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50462.221</v>
      </c>
      <c r="AY14" s="15">
        <f>+'[2]Informe_dane'!AY14</f>
        <v>39623.766</v>
      </c>
      <c r="AZ14" s="15">
        <f>+'[2]Informe_dane'!AZ14</f>
        <v>39756.032</v>
      </c>
      <c r="BA14" s="15">
        <f>+'[2]Informe_dane'!BA14</f>
        <v>30902.896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275218.422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12546.823</v>
      </c>
      <c r="Y15" s="15">
        <f>+'[2]Informe_dane'!Y15</f>
        <v>10955.298</v>
      </c>
      <c r="Z15" s="15">
        <f>+'[2]Informe_dane'!Z15</f>
        <v>10017.536</v>
      </c>
      <c r="AA15" s="15">
        <f>+'[2]Informe_dane'!AA15</f>
        <v>10177.578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71134.271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12546.823</v>
      </c>
      <c r="AL15" s="15">
        <f>+'[2]Informe_dane'!AL15</f>
        <v>10955.298</v>
      </c>
      <c r="AM15" s="15">
        <f>+'[2]Informe_dane'!AM15</f>
        <v>10017.536</v>
      </c>
      <c r="AN15" s="15">
        <f>+'[2]Informe_dane'!AN15</f>
        <v>10177.578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71134.271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12546.823</v>
      </c>
      <c r="AY15" s="15">
        <f>+'[2]Informe_dane'!AY15</f>
        <v>10955.298</v>
      </c>
      <c r="AZ15" s="15">
        <f>+'[2]Informe_dane'!AZ15</f>
        <v>10017.536</v>
      </c>
      <c r="BA15" s="15">
        <f>+'[2]Informe_dane'!BA15</f>
        <v>10177.578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71134.271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4689.736</v>
      </c>
      <c r="Y17" s="15">
        <f>+'[2]Informe_dane'!Y17</f>
        <v>11257.554</v>
      </c>
      <c r="Z17" s="15">
        <f>+'[2]Informe_dane'!Z17</f>
        <v>2080019.767</v>
      </c>
      <c r="AA17" s="15">
        <f>+'[2]Informe_dane'!AA17</f>
        <v>283.585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2124538.346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4689.736</v>
      </c>
      <c r="AL17" s="15">
        <f>+'[2]Informe_dane'!AL17</f>
        <v>11257.554</v>
      </c>
      <c r="AM17" s="15">
        <f>+'[2]Informe_dane'!AM17</f>
        <v>2080019.767</v>
      </c>
      <c r="AN17" s="15">
        <f>+'[2]Informe_dane'!AN17</f>
        <v>-686.789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2123567.972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4689.736</v>
      </c>
      <c r="AY17" s="15">
        <f>+'[2]Informe_dane'!AY17</f>
        <v>11257.554</v>
      </c>
      <c r="AZ17" s="15">
        <f>+'[2]Informe_dane'!AZ17</f>
        <v>3399.578</v>
      </c>
      <c r="BA17" s="15">
        <f>+'[2]Informe_dane'!BA17</f>
        <v>2075933.4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2123567.972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84082.144</v>
      </c>
      <c r="Y18" s="15">
        <f>+'[2]Informe_dane'!Y18</f>
        <v>97084.094</v>
      </c>
      <c r="Z18" s="15">
        <f>+'[2]Informe_dane'!Z18</f>
        <v>66025.818</v>
      </c>
      <c r="AA18" s="15">
        <f>+'[2]Informe_dane'!AA18</f>
        <v>228810.437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710498.2490000001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84082.144</v>
      </c>
      <c r="AL18" s="15">
        <f>+'[2]Informe_dane'!AL18</f>
        <v>97084.094</v>
      </c>
      <c r="AM18" s="15">
        <f>+'[2]Informe_dane'!AM18</f>
        <v>66025.818</v>
      </c>
      <c r="AN18" s="15">
        <f>+'[2]Informe_dane'!AN18</f>
        <v>228810.437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710498.2490000001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84082.144</v>
      </c>
      <c r="AY18" s="15">
        <f>+'[2]Informe_dane'!AY18</f>
        <v>97084.094</v>
      </c>
      <c r="AZ18" s="15">
        <f>+'[2]Informe_dane'!AZ18</f>
        <v>66025.818</v>
      </c>
      <c r="BA18" s="15">
        <f>+'[2]Informe_dane'!BA18</f>
        <v>228810.437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710498.2490000001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11815.592</v>
      </c>
      <c r="Y19" s="15">
        <f>+'[2]Informe_dane'!Y19</f>
        <v>11278.128</v>
      </c>
      <c r="Z19" s="15">
        <f>+'[2]Informe_dane'!Z19</f>
        <v>12587.464</v>
      </c>
      <c r="AA19" s="15">
        <f>+'[2]Informe_dane'!AA19</f>
        <v>11759.038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66105.599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11815.592</v>
      </c>
      <c r="AL19" s="15">
        <f>+'[2]Informe_dane'!AL19</f>
        <v>11278.128</v>
      </c>
      <c r="AM19" s="15">
        <f>+'[2]Informe_dane'!AM19</f>
        <v>12587.464</v>
      </c>
      <c r="AN19" s="15">
        <f>+'[2]Informe_dane'!AN19</f>
        <v>11759.038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66105.599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11815.592</v>
      </c>
      <c r="AY19" s="15">
        <f>+'[2]Informe_dane'!AY19</f>
        <v>11278.128</v>
      </c>
      <c r="AZ19" s="15">
        <f>+'[2]Informe_dane'!AZ19</f>
        <v>12587.464</v>
      </c>
      <c r="BA19" s="15">
        <f>+'[2]Informe_dane'!BA19</f>
        <v>11759.038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66105.599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3571.106</v>
      </c>
      <c r="Y20" s="15">
        <f>+'[2]Informe_dane'!Y20</f>
        <v>9119.274</v>
      </c>
      <c r="Z20" s="15">
        <f>+'[2]Informe_dane'!Z20</f>
        <v>3510.677</v>
      </c>
      <c r="AA20" s="15">
        <f>+'[2]Informe_dane'!AA20</f>
        <v>15320.762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42984.045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3571.106</v>
      </c>
      <c r="AL20" s="15">
        <f>+'[2]Informe_dane'!AL20</f>
        <v>9119.274</v>
      </c>
      <c r="AM20" s="15">
        <f>+'[2]Informe_dane'!AM20</f>
        <v>3510.677</v>
      </c>
      <c r="AN20" s="15">
        <f>+'[2]Informe_dane'!AN20</f>
        <v>15320.762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42984.045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3571.106</v>
      </c>
      <c r="AY20" s="15">
        <f>+'[2]Informe_dane'!AY20</f>
        <v>9119.274</v>
      </c>
      <c r="AZ20" s="15">
        <f>+'[2]Informe_dane'!AZ20</f>
        <v>3510.677</v>
      </c>
      <c r="BA20" s="15">
        <f>+'[2]Informe_dane'!BA20</f>
        <v>15320.762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42984.045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150383.956</v>
      </c>
      <c r="Y21" s="15">
        <f>+'[2]Informe_dane'!Y21</f>
        <v>507982.208</v>
      </c>
      <c r="Z21" s="15">
        <f>+'[2]Informe_dane'!Z21</f>
        <v>136952.999</v>
      </c>
      <c r="AA21" s="15">
        <f>+'[2]Informe_dane'!AA21</f>
        <v>193157.784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1271127.787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150383.956</v>
      </c>
      <c r="AL21" s="15">
        <f>+'[2]Informe_dane'!AL21</f>
        <v>507982.208</v>
      </c>
      <c r="AM21" s="15">
        <f>+'[2]Informe_dane'!AM21</f>
        <v>136952.999</v>
      </c>
      <c r="AN21" s="15">
        <f>+'[2]Informe_dane'!AN21</f>
        <v>193157.784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1271127.787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150383.956</v>
      </c>
      <c r="AY21" s="15">
        <f>+'[2]Informe_dane'!AY21</f>
        <v>507982.208</v>
      </c>
      <c r="AZ21" s="15">
        <f>+'[2]Informe_dane'!AZ21</f>
        <v>136952.999</v>
      </c>
      <c r="BA21" s="15">
        <f>+'[2]Informe_dane'!BA21</f>
        <v>193157.784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1271127.787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13369.325</v>
      </c>
      <c r="Y22" s="15">
        <f>+'[2]Informe_dane'!Y22</f>
        <v>14037.207</v>
      </c>
      <c r="Z22" s="15">
        <f>+'[2]Informe_dane'!Z22</f>
        <v>12834.244</v>
      </c>
      <c r="AA22" s="15">
        <f>+'[2]Informe_dane'!AA22</f>
        <v>12927.975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90606.22600000001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13369.325</v>
      </c>
      <c r="AL22" s="15">
        <f>+'[2]Informe_dane'!AL22</f>
        <v>14037.207</v>
      </c>
      <c r="AM22" s="15">
        <f>+'[2]Informe_dane'!AM22</f>
        <v>12834.244</v>
      </c>
      <c r="AN22" s="15">
        <f>+'[2]Informe_dane'!AN22</f>
        <v>12927.975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90606.22600000001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13369.325</v>
      </c>
      <c r="AY22" s="15">
        <f>+'[2]Informe_dane'!AY22</f>
        <v>14037.207</v>
      </c>
      <c r="AZ22" s="15">
        <f>+'[2]Informe_dane'!AZ22</f>
        <v>12834.244</v>
      </c>
      <c r="BA22" s="15">
        <f>+'[2]Informe_dane'!BA22</f>
        <v>12927.975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90606.22600000001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1773647.3999999997</v>
      </c>
      <c r="Z23" s="69">
        <f t="shared" si="11"/>
        <v>1820592.1009999996</v>
      </c>
      <c r="AA23" s="69">
        <f t="shared" si="11"/>
        <v>1971985.912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11841354.098999998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1773647.3999999997</v>
      </c>
      <c r="AM23" s="69">
        <f t="shared" si="11"/>
        <v>1820592.1009999996</v>
      </c>
      <c r="AN23" s="69">
        <f t="shared" si="11"/>
        <v>1971985.912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11841354.098999998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1772378</v>
      </c>
      <c r="AZ23" s="69">
        <f t="shared" si="11"/>
        <v>1821787.3010000002</v>
      </c>
      <c r="BA23" s="69">
        <f t="shared" si="11"/>
        <v>1972060.112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11841354.099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505048.5</v>
      </c>
      <c r="Y24" s="15">
        <f>+'[2]Informe_dane'!Y24</f>
        <v>508311.8</v>
      </c>
      <c r="Z24" s="15">
        <f>+'[2]Informe_dane'!Z24</f>
        <v>603500.915</v>
      </c>
      <c r="AA24" s="15">
        <f>+'[2]Informe_dane'!AA24</f>
        <v>524570.8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3564845.6959999995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505048.5</v>
      </c>
      <c r="AL24" s="15">
        <f>+'[2]Informe_dane'!AL24</f>
        <v>508311.8</v>
      </c>
      <c r="AM24" s="15">
        <f>+'[2]Informe_dane'!AM24</f>
        <v>603500.915</v>
      </c>
      <c r="AN24" s="15">
        <f>+'[2]Informe_dane'!AN24</f>
        <v>524570.8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3564845.6959999995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505048.5</v>
      </c>
      <c r="AY24" s="15">
        <f>+'[2]Informe_dane'!AY24</f>
        <v>508191.9</v>
      </c>
      <c r="AZ24" s="15">
        <f>+'[2]Informe_dane'!AZ24</f>
        <v>603620.815</v>
      </c>
      <c r="BA24" s="15">
        <f>+'[2]Informe_dane'!BA24</f>
        <v>524570.8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3564845.6959999995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358958.1</v>
      </c>
      <c r="Y25" s="15">
        <f>+'[2]Informe_dane'!Y25</f>
        <v>361271.4</v>
      </c>
      <c r="Z25" s="15">
        <f>+'[2]Informe_dane'!Z25</f>
        <v>429026.815</v>
      </c>
      <c r="AA25" s="15">
        <f>+'[2]Informe_dane'!AA25</f>
        <v>372799.7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2533551.709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358958.1</v>
      </c>
      <c r="AL25" s="15">
        <f>+'[2]Informe_dane'!AL25</f>
        <v>361271.4</v>
      </c>
      <c r="AM25" s="15">
        <f>+'[2]Informe_dane'!AM25</f>
        <v>429026.815</v>
      </c>
      <c r="AN25" s="15">
        <f>+'[2]Informe_dane'!AN25</f>
        <v>372799.7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2533551.709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358958.1</v>
      </c>
      <c r="AY25" s="15">
        <f>+'[2]Informe_dane'!AY25</f>
        <v>361186.5</v>
      </c>
      <c r="AZ25" s="15">
        <f>+'[2]Informe_dane'!AZ25</f>
        <v>429111.715</v>
      </c>
      <c r="BA25" s="15">
        <f>+'[2]Informe_dane'!BA25</f>
        <v>372799.7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2533551.709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450000</v>
      </c>
      <c r="Y26" s="15">
        <f>+'[2]Informe_dane'!Y26</f>
        <v>400000</v>
      </c>
      <c r="Z26" s="15">
        <f>+'[2]Informe_dane'!Z26</f>
        <v>312765.071</v>
      </c>
      <c r="AA26" s="15">
        <f>+'[2]Informe_dane'!AA26</f>
        <v>476383.412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2621245.794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450000</v>
      </c>
      <c r="AL26" s="15">
        <f>+'[2]Informe_dane'!AL26</f>
        <v>400000</v>
      </c>
      <c r="AM26" s="15">
        <f>+'[2]Informe_dane'!AM26</f>
        <v>312765.071</v>
      </c>
      <c r="AN26" s="15">
        <f>+'[2]Informe_dane'!AN26</f>
        <v>476383.412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2621245.794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450000</v>
      </c>
      <c r="AY26" s="15">
        <f>+'[2]Informe_dane'!AY26</f>
        <v>400000</v>
      </c>
      <c r="AZ26" s="15">
        <f>+'[2]Informe_dane'!AZ26</f>
        <v>312765.071</v>
      </c>
      <c r="BA26" s="15">
        <f>+'[2]Informe_dane'!BA26</f>
        <v>476383.412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2621245.794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175941.3</v>
      </c>
      <c r="Y27" s="15">
        <f>+'[2]Informe_dane'!Y27</f>
        <v>214158.8</v>
      </c>
      <c r="Z27" s="15">
        <f>+'[2]Informe_dane'!Z27</f>
        <v>200057.2</v>
      </c>
      <c r="AA27" s="15">
        <f>+'[2]Informe_dane'!AA27</f>
        <v>256518.2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1320197.7999999998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175941.3</v>
      </c>
      <c r="AL27" s="15">
        <f>+'[2]Informe_dane'!AL27</f>
        <v>214158.8</v>
      </c>
      <c r="AM27" s="15">
        <f>+'[2]Informe_dane'!AM27</f>
        <v>200057.2</v>
      </c>
      <c r="AN27" s="15">
        <f>+'[2]Informe_dane'!AN27</f>
        <v>256518.2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1320197.7999999998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175941.3</v>
      </c>
      <c r="AY27" s="15">
        <f>+'[2]Informe_dane'!AY27</f>
        <v>213688</v>
      </c>
      <c r="AZ27" s="15">
        <f>+'[2]Informe_dane'!AZ27</f>
        <v>200528</v>
      </c>
      <c r="BA27" s="15">
        <f>+'[2]Informe_dane'!BA27</f>
        <v>256518.2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1320197.8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22115.9</v>
      </c>
      <c r="Y28" s="15">
        <f>+'[2]Informe_dane'!Y28</f>
        <v>22063.2</v>
      </c>
      <c r="Z28" s="15">
        <f>+'[2]Informe_dane'!Z28</f>
        <v>24963.9</v>
      </c>
      <c r="AA28" s="15">
        <f>+'[2]Informe_dane'!AA28</f>
        <v>20927.2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150215.7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22115.9</v>
      </c>
      <c r="AL28" s="15">
        <f>+'[2]Informe_dane'!AL28</f>
        <v>22063.2</v>
      </c>
      <c r="AM28" s="15">
        <f>+'[2]Informe_dane'!AM28</f>
        <v>24963.9</v>
      </c>
      <c r="AN28" s="15">
        <f>+'[2]Informe_dane'!AN28</f>
        <v>20927.2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150215.7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22184.8</v>
      </c>
      <c r="AY28" s="15">
        <f>+'[2]Informe_dane'!AY28</f>
        <v>22058</v>
      </c>
      <c r="AZ28" s="15">
        <f>+'[2]Informe_dane'!AZ28</f>
        <v>24894.9</v>
      </c>
      <c r="BA28" s="15">
        <f>+'[2]Informe_dane'!BA28</f>
        <v>21001.4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150215.69999999998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131974.2</v>
      </c>
      <c r="Y29" s="15">
        <f>+'[2]Informe_dane'!Y29</f>
        <v>160632.9</v>
      </c>
      <c r="Z29" s="15">
        <f>+'[2]Informe_dane'!Z29</f>
        <v>150101</v>
      </c>
      <c r="AA29" s="15">
        <f>+'[2]Informe_dane'!AA29</f>
        <v>192404.6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990267.1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131974.2</v>
      </c>
      <c r="AL29" s="15">
        <f>+'[2]Informe_dane'!AL29</f>
        <v>160632.9</v>
      </c>
      <c r="AM29" s="15">
        <f>+'[2]Informe_dane'!AM29</f>
        <v>150101</v>
      </c>
      <c r="AN29" s="15">
        <f>+'[2]Informe_dane'!AN29</f>
        <v>192404.6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990267.1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131974.2</v>
      </c>
      <c r="AY29" s="15">
        <f>+'[2]Informe_dane'!AY29</f>
        <v>160279.8</v>
      </c>
      <c r="AZ29" s="15">
        <f>+'[2]Informe_dane'!AZ29</f>
        <v>150454.1</v>
      </c>
      <c r="BA29" s="15">
        <f>+'[2]Informe_dane'!BA29</f>
        <v>192404.6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990267.1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22037.7</v>
      </c>
      <c r="Y30" s="15">
        <f>+'[2]Informe_dane'!Y30</f>
        <v>26814.2</v>
      </c>
      <c r="Z30" s="15">
        <f>+'[2]Informe_dane'!Z30</f>
        <v>25053.4</v>
      </c>
      <c r="AA30" s="15">
        <f>+'[2]Informe_dane'!AA30</f>
        <v>32107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165341.4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22037.7</v>
      </c>
      <c r="AL30" s="15">
        <f>+'[2]Informe_dane'!AL30</f>
        <v>26814.2</v>
      </c>
      <c r="AM30" s="15">
        <f>+'[2]Informe_dane'!AM30</f>
        <v>25053.4</v>
      </c>
      <c r="AN30" s="15">
        <f>+'[2]Informe_dane'!AN30</f>
        <v>32107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165341.4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22037.7</v>
      </c>
      <c r="AY30" s="15">
        <f>+'[2]Informe_dane'!AY30</f>
        <v>26755.3</v>
      </c>
      <c r="AZ30" s="15">
        <f>+'[2]Informe_dane'!AZ30</f>
        <v>25112.3</v>
      </c>
      <c r="BA30" s="15">
        <f>+'[2]Informe_dane'!BA30</f>
        <v>32107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165341.4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22037.7</v>
      </c>
      <c r="Y31" s="15">
        <f>+'[2]Informe_dane'!Y31</f>
        <v>26814.2</v>
      </c>
      <c r="Z31" s="15">
        <f>+'[2]Informe_dane'!Z31</f>
        <v>25053.4</v>
      </c>
      <c r="AA31" s="15">
        <f>+'[2]Informe_dane'!AA31</f>
        <v>32107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165341.4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22037.7</v>
      </c>
      <c r="AL31" s="15">
        <f>+'[2]Informe_dane'!AL31</f>
        <v>26814.2</v>
      </c>
      <c r="AM31" s="15">
        <f>+'[2]Informe_dane'!AM31</f>
        <v>25053.4</v>
      </c>
      <c r="AN31" s="15">
        <f>+'[2]Informe_dane'!AN31</f>
        <v>32107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165341.4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22037.7</v>
      </c>
      <c r="AY31" s="15">
        <f>+'[2]Informe_dane'!AY31</f>
        <v>26755.3</v>
      </c>
      <c r="AZ31" s="15">
        <f>+'[2]Informe_dane'!AZ31</f>
        <v>25112.3</v>
      </c>
      <c r="BA31" s="15">
        <f>+'[2]Informe_dane'!BA31</f>
        <v>32107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165341.4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44028.3</v>
      </c>
      <c r="Y32" s="15">
        <f>+'[2]Informe_dane'!Y32</f>
        <v>53580.9</v>
      </c>
      <c r="Z32" s="15">
        <f>+'[2]Informe_dane'!Z32</f>
        <v>50070.4</v>
      </c>
      <c r="AA32" s="15">
        <f>+'[2]Informe_dane'!AA32</f>
        <v>64168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330347.5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44028.3</v>
      </c>
      <c r="AL32" s="15">
        <f>+'[2]Informe_dane'!AL32</f>
        <v>53580.9</v>
      </c>
      <c r="AM32" s="15">
        <f>+'[2]Informe_dane'!AM32</f>
        <v>50070.4</v>
      </c>
      <c r="AN32" s="15">
        <f>+'[2]Informe_dane'!AN32</f>
        <v>64168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330347.5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44028.3</v>
      </c>
      <c r="AY32" s="15">
        <f>+'[2]Informe_dane'!AY32</f>
        <v>53463.2</v>
      </c>
      <c r="AZ32" s="15">
        <f>+'[2]Informe_dane'!AZ32</f>
        <v>50188.1</v>
      </c>
      <c r="BA32" s="15">
        <f>+'[2]Informe_dane'!BA32</f>
        <v>64168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330347.5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16193.337</v>
      </c>
      <c r="F33" s="69">
        <f t="shared" si="17"/>
        <v>16193.337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5000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7929806.663000001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1066724.332</v>
      </c>
      <c r="Z33" s="69">
        <f t="shared" si="17"/>
        <v>727820.719</v>
      </c>
      <c r="AA33" s="69">
        <f t="shared" si="17"/>
        <v>515025.22199999995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3851563.711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1066724.332</v>
      </c>
      <c r="AM33" s="69">
        <f t="shared" si="17"/>
        <v>727820.719</v>
      </c>
      <c r="AN33" s="69">
        <f t="shared" si="17"/>
        <v>515025.22199999995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3851563.711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1066724.332</v>
      </c>
      <c r="AZ33" s="69">
        <f t="shared" si="17"/>
        <v>727820.719</v>
      </c>
      <c r="BA33" s="69">
        <f t="shared" si="17"/>
        <v>515025.22199999995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3851563.711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11193.337</v>
      </c>
      <c r="F34" s="73">
        <f t="shared" si="18"/>
        <v>11193.337</v>
      </c>
      <c r="G34" s="73">
        <f t="shared" si="18"/>
        <v>4529190.235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4517996.898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850027.153</v>
      </c>
      <c r="Z34" s="73">
        <f t="shared" si="18"/>
        <v>220441.73500000002</v>
      </c>
      <c r="AA34" s="73">
        <f t="shared" si="18"/>
        <v>302582.643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2052427.124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850027.153</v>
      </c>
      <c r="AM34" s="73">
        <f t="shared" si="18"/>
        <v>220441.73500000002</v>
      </c>
      <c r="AN34" s="73">
        <f t="shared" si="18"/>
        <v>302582.643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2052427.124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850027.153</v>
      </c>
      <c r="AZ34" s="73">
        <f t="shared" si="18"/>
        <v>220441.73500000002</v>
      </c>
      <c r="BA34" s="73">
        <f t="shared" si="18"/>
        <v>302582.643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2052427.124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11193.337</v>
      </c>
      <c r="G35" s="15">
        <f aca="true" t="shared" si="19" ref="G35:G42">+D35+E35-F35</f>
        <v>3701906.182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214144.349</v>
      </c>
      <c r="Y35" s="15">
        <f>+'[2]Informe_dane'!Y35</f>
        <v>751074.751</v>
      </c>
      <c r="Z35" s="15">
        <f>+'[2]Informe_dane'!Z35</f>
        <v>192567.2</v>
      </c>
      <c r="AA35" s="15">
        <f>+'[2]Informe_dane'!AA35</f>
        <v>257409.948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1729013.452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214144.349</v>
      </c>
      <c r="AL35" s="15">
        <f>+'[2]Informe_dane'!AL35</f>
        <v>751074.751</v>
      </c>
      <c r="AM35" s="15">
        <f>+'[2]Informe_dane'!AM35</f>
        <v>192567.2</v>
      </c>
      <c r="AN35" s="15">
        <f>+'[2]Informe_dane'!AN35</f>
        <v>257409.948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1729013.452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214144.349</v>
      </c>
      <c r="AY35" s="15">
        <f>+'[2]Informe_dane'!AY35</f>
        <v>751074.751</v>
      </c>
      <c r="AZ35" s="15">
        <f>+'[2]Informe_dane'!AZ35</f>
        <v>192567.2</v>
      </c>
      <c r="BA35" s="15">
        <f>+'[2]Informe_dane'!BA35</f>
        <v>257409.948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1729013.452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11193.337</v>
      </c>
      <c r="F36" s="15">
        <f>+'[2]Informe_dane'!F36</f>
        <v>0</v>
      </c>
      <c r="G36" s="15">
        <f t="shared" si="19"/>
        <v>448630.68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16053.175</v>
      </c>
      <c r="Y36" s="15">
        <f>+'[2]Informe_dane'!Y36</f>
        <v>36362.004</v>
      </c>
      <c r="Z36" s="15">
        <f>+'[2]Informe_dane'!Z36</f>
        <v>10852.616</v>
      </c>
      <c r="AA36" s="15">
        <f>+'[2]Informe_dane'!AA36</f>
        <v>22623.579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168246.864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16053.175</v>
      </c>
      <c r="AL36" s="15">
        <f>+'[2]Informe_dane'!AL36</f>
        <v>36362.004</v>
      </c>
      <c r="AM36" s="15">
        <f>+'[2]Informe_dane'!AM36</f>
        <v>10852.616</v>
      </c>
      <c r="AN36" s="15">
        <f>+'[2]Informe_dane'!AN36</f>
        <v>22623.579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168246.864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16053.175</v>
      </c>
      <c r="AY36" s="15">
        <f>+'[2]Informe_dane'!AY36</f>
        <v>36362.004</v>
      </c>
      <c r="AZ36" s="15">
        <f>+'[2]Informe_dane'!AZ36</f>
        <v>10852.616</v>
      </c>
      <c r="BA36" s="15">
        <f>+'[2]Informe_dane'!BA36</f>
        <v>22623.579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168246.864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18732.039</v>
      </c>
      <c r="Y37" s="15">
        <f>+'[2]Informe_dane'!Y37</f>
        <v>62590.398</v>
      </c>
      <c r="Z37" s="15">
        <f>+'[2]Informe_dane'!Z37</f>
        <v>17021.919</v>
      </c>
      <c r="AA37" s="15">
        <f>+'[2]Informe_dane'!AA37</f>
        <v>22549.116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155166.80800000002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18732.039</v>
      </c>
      <c r="AL37" s="15">
        <f>+'[2]Informe_dane'!AL37</f>
        <v>62590.398</v>
      </c>
      <c r="AM37" s="15">
        <f>+'[2]Informe_dane'!AM37</f>
        <v>17021.919</v>
      </c>
      <c r="AN37" s="15">
        <f>+'[2]Informe_dane'!AN37</f>
        <v>22549.116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155166.80800000002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18732.039</v>
      </c>
      <c r="AY37" s="15">
        <f>+'[2]Informe_dane'!AY37</f>
        <v>62590.398</v>
      </c>
      <c r="AZ37" s="15">
        <f>+'[2]Informe_dane'!AZ37</f>
        <v>17021.919</v>
      </c>
      <c r="BA37" s="15">
        <f>+'[2]Informe_dane'!BA37</f>
        <v>22549.116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155166.80800000002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159741.885</v>
      </c>
      <c r="Y38" s="15">
        <f>+'[2]Informe_dane'!Y38</f>
        <v>117529.329</v>
      </c>
      <c r="Z38" s="15">
        <f>+'[2]Informe_dane'!Z38</f>
        <v>120870.435</v>
      </c>
      <c r="AA38" s="15">
        <f>+'[2]Informe_dane'!AA38</f>
        <v>120435.338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834472.817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159741.885</v>
      </c>
      <c r="AL38" s="15">
        <f>+'[2]Informe_dane'!AL38</f>
        <v>117529.329</v>
      </c>
      <c r="AM38" s="15">
        <f>+'[2]Informe_dane'!AM38</f>
        <v>120870.435</v>
      </c>
      <c r="AN38" s="15">
        <f>+'[2]Informe_dane'!AN38</f>
        <v>120435.338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834472.817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159741.885</v>
      </c>
      <c r="AY38" s="15">
        <f>+'[2]Informe_dane'!AY38</f>
        <v>117529.329</v>
      </c>
      <c r="AZ38" s="15">
        <f>+'[2]Informe_dane'!AZ38</f>
        <v>120870.435</v>
      </c>
      <c r="BA38" s="15">
        <f>+'[2]Informe_dane'!BA38</f>
        <v>120435.338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834472.817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458.189</v>
      </c>
      <c r="Y39" s="15">
        <f>+'[2]Informe_dane'!Y39</f>
        <v>393.396</v>
      </c>
      <c r="Z39" s="15">
        <f>+'[2]Informe_dane'!Z39</f>
        <v>393.396</v>
      </c>
      <c r="AA39" s="15">
        <f>+'[2]Informe_dane'!AA39</f>
        <v>393.396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2530.8460000000005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458.189</v>
      </c>
      <c r="AL39" s="15">
        <f>+'[2]Informe_dane'!AL39</f>
        <v>393.396</v>
      </c>
      <c r="AM39" s="15">
        <f>+'[2]Informe_dane'!AM39</f>
        <v>393.396</v>
      </c>
      <c r="AN39" s="15">
        <f>+'[2]Informe_dane'!AN39</f>
        <v>393.396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2530.8460000000005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458.189</v>
      </c>
      <c r="AY39" s="15">
        <f>+'[2]Informe_dane'!AY39</f>
        <v>393.396</v>
      </c>
      <c r="AZ39" s="15">
        <f>+'[2]Informe_dane'!AZ39</f>
        <v>393.396</v>
      </c>
      <c r="BA39" s="15">
        <f>+'[2]Informe_dane'!BA39</f>
        <v>393.396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2530.8460000000005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5000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7070.382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99317.378</v>
      </c>
      <c r="X41" s="15">
        <f>+'[2]Informe_dane'!X41</f>
        <v>112526.656</v>
      </c>
      <c r="Y41" s="15">
        <f>+'[2]Informe_dane'!Y41</f>
        <v>98774.454</v>
      </c>
      <c r="Z41" s="15">
        <f>+'[2]Informe_dane'!Z41</f>
        <v>95300.341</v>
      </c>
      <c r="AA41" s="15">
        <f>+'[2]Informe_dane'!AA41</f>
        <v>91613.845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671318.112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99317.378</v>
      </c>
      <c r="AK41" s="15">
        <f>+'[2]Informe_dane'!AK41</f>
        <v>112526.656</v>
      </c>
      <c r="AL41" s="15">
        <f>+'[2]Informe_dane'!AL41</f>
        <v>98774.454</v>
      </c>
      <c r="AM41" s="15">
        <f>+'[2]Informe_dane'!AM41</f>
        <v>95300.341</v>
      </c>
      <c r="AN41" s="15">
        <f>+'[2]Informe_dane'!AN41</f>
        <v>91613.845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671318.112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99317.378</v>
      </c>
      <c r="AX41" s="15">
        <f>+'[2]Informe_dane'!AX41</f>
        <v>112526.656</v>
      </c>
      <c r="AY41" s="15">
        <f>+'[2]Informe_dane'!AY41</f>
        <v>98774.454</v>
      </c>
      <c r="AZ41" s="15">
        <f>+'[2]Informe_dane'!AZ41</f>
        <v>95300.341</v>
      </c>
      <c r="BA41" s="15">
        <f>+'[2]Informe_dane'!BA41</f>
        <v>91613.845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671318.112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290814.812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290814.812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290814.812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290814.812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290814.812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290814.812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1015028.5564499997</v>
      </c>
      <c r="F43" s="86">
        <f t="shared" si="24"/>
        <v>150028.55645</v>
      </c>
      <c r="G43" s="86">
        <f t="shared" si="24"/>
        <v>9264000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1017210.5385799999</v>
      </c>
      <c r="K43" s="86">
        <f t="shared" si="24"/>
        <v>63428.2612</v>
      </c>
      <c r="L43" s="86">
        <f t="shared" si="24"/>
        <v>81747.43513999999</v>
      </c>
      <c r="M43" s="86">
        <f t="shared" si="24"/>
        <v>196923.05635000003</v>
      </c>
      <c r="N43" s="86">
        <f t="shared" si="24"/>
        <v>424203.36327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8256575.68904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278745.36104</v>
      </c>
      <c r="X43" s="86">
        <f t="shared" si="24"/>
        <v>1234190.63433</v>
      </c>
      <c r="Y43" s="86">
        <f t="shared" si="24"/>
        <v>1707160.31772</v>
      </c>
      <c r="Z43" s="86">
        <f t="shared" si="24"/>
        <v>131815.76631</v>
      </c>
      <c r="AA43" s="86">
        <f t="shared" si="24"/>
        <v>244355.09991000002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7070553.6070799995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496988.85238999996</v>
      </c>
      <c r="AK43" s="86">
        <f t="shared" si="24"/>
        <v>503867.92551000003</v>
      </c>
      <c r="AL43" s="86">
        <f t="shared" si="24"/>
        <v>1481406.96315</v>
      </c>
      <c r="AM43" s="86">
        <f t="shared" si="24"/>
        <v>502695.96978</v>
      </c>
      <c r="AN43" s="86">
        <f t="shared" si="24"/>
        <v>642704.65408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4232273.21781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496822.3760599999</v>
      </c>
      <c r="AX43" s="86">
        <f t="shared" si="24"/>
        <v>504097.84130000003</v>
      </c>
      <c r="AY43" s="86">
        <f t="shared" si="24"/>
        <v>1481518.78494</v>
      </c>
      <c r="AZ43" s="86">
        <f t="shared" si="24"/>
        <v>502695.96978</v>
      </c>
      <c r="BA43" s="86">
        <f t="shared" si="24"/>
        <v>642535.10408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4232103.6678100005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+D45+D61</f>
        <v>8399000</v>
      </c>
      <c r="E44" s="73">
        <f t="shared" si="25"/>
        <v>1015028.5564499997</v>
      </c>
      <c r="F44" s="73">
        <f t="shared" si="25"/>
        <v>150028.55645</v>
      </c>
      <c r="G44" s="73">
        <f t="shared" si="25"/>
        <v>9264000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1017210.5385799999</v>
      </c>
      <c r="K44" s="73">
        <f t="shared" si="25"/>
        <v>63428.2612</v>
      </c>
      <c r="L44" s="73">
        <f t="shared" si="25"/>
        <v>81747.43513999999</v>
      </c>
      <c r="M44" s="73">
        <f t="shared" si="25"/>
        <v>196923.05635000003</v>
      </c>
      <c r="N44" s="73">
        <f t="shared" si="25"/>
        <v>424203.36327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8256575.68904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278745.36104</v>
      </c>
      <c r="X44" s="73">
        <f t="shared" si="25"/>
        <v>1234190.63433</v>
      </c>
      <c r="Y44" s="73">
        <f t="shared" si="25"/>
        <v>1707160.31772</v>
      </c>
      <c r="Z44" s="73">
        <f t="shared" si="25"/>
        <v>131815.76631</v>
      </c>
      <c r="AA44" s="73">
        <f t="shared" si="25"/>
        <v>244355.09991000002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7070553.6070799995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+AJ45+AJ61</f>
        <v>496988.85238999996</v>
      </c>
      <c r="AK44" s="73">
        <f t="shared" si="26"/>
        <v>503867.92551000003</v>
      </c>
      <c r="AL44" s="73">
        <f t="shared" si="26"/>
        <v>1481406.96315</v>
      </c>
      <c r="AM44" s="73">
        <f t="shared" si="26"/>
        <v>502695.96978</v>
      </c>
      <c r="AN44" s="73">
        <f t="shared" si="26"/>
        <v>642704.65408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4232273.21781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496822.3760599999</v>
      </c>
      <c r="AX44" s="73">
        <f t="shared" si="26"/>
        <v>504097.84130000003</v>
      </c>
      <c r="AY44" s="73">
        <f t="shared" si="26"/>
        <v>1481518.78494</v>
      </c>
      <c r="AZ44" s="73">
        <f t="shared" si="26"/>
        <v>502695.96978</v>
      </c>
      <c r="BA44" s="73">
        <f t="shared" si="26"/>
        <v>642535.10408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4232103.6678100005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10057.19988</v>
      </c>
      <c r="F45" s="73">
        <f t="shared" si="27"/>
        <v>2000</v>
      </c>
      <c r="G45" s="73">
        <f t="shared" si="27"/>
        <v>208517.19988</v>
      </c>
      <c r="H45" s="73">
        <f t="shared" si="27"/>
        <v>7265.61</v>
      </c>
      <c r="I45" s="73">
        <f t="shared" si="27"/>
        <v>28349.3694</v>
      </c>
      <c r="J45" s="73">
        <f t="shared" si="27"/>
        <v>-1055</v>
      </c>
      <c r="K45" s="73">
        <f t="shared" si="27"/>
        <v>21000</v>
      </c>
      <c r="L45" s="73">
        <f t="shared" si="27"/>
        <v>460.63948</v>
      </c>
      <c r="M45" s="73">
        <f t="shared" si="27"/>
        <v>141327.82505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197348.44393</v>
      </c>
      <c r="U45" s="73">
        <f t="shared" si="27"/>
        <v>6545.61</v>
      </c>
      <c r="V45" s="73">
        <f t="shared" si="27"/>
        <v>12849.4494</v>
      </c>
      <c r="W45" s="73">
        <f t="shared" si="27"/>
        <v>-555.08</v>
      </c>
      <c r="X45" s="73">
        <f t="shared" si="27"/>
        <v>0</v>
      </c>
      <c r="Y45" s="73">
        <f t="shared" si="27"/>
        <v>31369.63948</v>
      </c>
      <c r="Z45" s="73">
        <f t="shared" si="27"/>
        <v>27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50236.618879999995</v>
      </c>
      <c r="AH45" s="73">
        <f t="shared" si="27"/>
        <v>0</v>
      </c>
      <c r="AI45" s="73">
        <f t="shared" si="27"/>
        <v>2429.38531</v>
      </c>
      <c r="AJ45" s="73">
        <f t="shared" si="27"/>
        <v>3232.4737400000004</v>
      </c>
      <c r="AK45" s="73">
        <f t="shared" si="27"/>
        <v>7270.8824</v>
      </c>
      <c r="AL45" s="73">
        <f t="shared" si="27"/>
        <v>2594.82241</v>
      </c>
      <c r="AM45" s="73">
        <f t="shared" si="27"/>
        <v>262.44266</v>
      </c>
      <c r="AN45" s="73">
        <f t="shared" si="27"/>
        <v>4802.442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20592.44852</v>
      </c>
      <c r="AU45" s="73">
        <f t="shared" si="27"/>
        <v>0</v>
      </c>
      <c r="AV45" s="73">
        <f t="shared" si="27"/>
        <v>2429.38531</v>
      </c>
      <c r="AW45" s="73">
        <f t="shared" si="27"/>
        <v>3232.4737400000004</v>
      </c>
      <c r="AX45" s="73">
        <f t="shared" si="27"/>
        <v>7270.8824</v>
      </c>
      <c r="AY45" s="73">
        <f t="shared" si="27"/>
        <v>2594.82241</v>
      </c>
      <c r="AZ45" s="73">
        <f t="shared" si="27"/>
        <v>262.44266</v>
      </c>
      <c r="BA45" s="73">
        <f t="shared" si="27"/>
        <v>4802.442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20592.44852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141327.82505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156327.82505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9909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9909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141327.82505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156327.82505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9909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9909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9057.19988</v>
      </c>
      <c r="F50" s="89">
        <f t="shared" si="30"/>
        <v>2000</v>
      </c>
      <c r="G50" s="89">
        <f t="shared" si="30"/>
        <v>41997.19988</v>
      </c>
      <c r="H50" s="89">
        <f t="shared" si="30"/>
        <v>6745.61</v>
      </c>
      <c r="I50" s="89">
        <f t="shared" si="30"/>
        <v>13349.3694</v>
      </c>
      <c r="J50" s="89">
        <f t="shared" si="30"/>
        <v>-1055</v>
      </c>
      <c r="K50" s="89">
        <f t="shared" si="30"/>
        <v>21000</v>
      </c>
      <c r="L50" s="89">
        <f t="shared" si="30"/>
        <v>460.63948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40500.618879999995</v>
      </c>
      <c r="U50" s="89">
        <f t="shared" si="30"/>
        <v>6355.61</v>
      </c>
      <c r="V50" s="89">
        <f t="shared" si="30"/>
        <v>12849.4494</v>
      </c>
      <c r="W50" s="89">
        <f t="shared" si="30"/>
        <v>-555.08</v>
      </c>
      <c r="X50" s="89">
        <f t="shared" si="30"/>
        <v>0</v>
      </c>
      <c r="Y50" s="89">
        <f t="shared" si="30"/>
        <v>21460.63948</v>
      </c>
      <c r="Z50" s="89">
        <f t="shared" si="30"/>
        <v>27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40137.618879999995</v>
      </c>
      <c r="AH50" s="89">
        <f t="shared" si="30"/>
        <v>0</v>
      </c>
      <c r="AI50" s="89">
        <f t="shared" si="30"/>
        <v>2239.38531</v>
      </c>
      <c r="AJ50" s="89">
        <f t="shared" si="30"/>
        <v>3232.4737400000004</v>
      </c>
      <c r="AK50" s="89">
        <f t="shared" si="30"/>
        <v>7270.8824</v>
      </c>
      <c r="AL50" s="89">
        <f t="shared" si="30"/>
        <v>2594.82241</v>
      </c>
      <c r="AM50" s="89">
        <f t="shared" si="30"/>
        <v>262.44266</v>
      </c>
      <c r="AN50" s="89">
        <f t="shared" si="30"/>
        <v>4802.442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20402.44852</v>
      </c>
      <c r="AU50" s="89">
        <f t="shared" si="30"/>
        <v>0</v>
      </c>
      <c r="AV50" s="89">
        <f t="shared" si="30"/>
        <v>2239.38531</v>
      </c>
      <c r="AW50" s="89">
        <f t="shared" si="30"/>
        <v>3232.4737400000004</v>
      </c>
      <c r="AX50" s="89">
        <f t="shared" si="30"/>
        <v>7270.8824</v>
      </c>
      <c r="AY50" s="89">
        <f t="shared" si="30"/>
        <v>2594.82241</v>
      </c>
      <c r="AZ50" s="89">
        <f t="shared" si="30"/>
        <v>262.44266</v>
      </c>
      <c r="BA50" s="89">
        <f t="shared" si="30"/>
        <v>4802.442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20402.44852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9057.19988</v>
      </c>
      <c r="F52" s="15">
        <f>+'[2]Informe_dane'!F52</f>
        <v>2000</v>
      </c>
      <c r="G52" s="15">
        <f>+D52+E52-F52</f>
        <v>41427.19988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-1055</v>
      </c>
      <c r="K52" s="15">
        <f>+'[2]Informe_dane'!K52</f>
        <v>21000</v>
      </c>
      <c r="L52" s="15">
        <f>+'[2]Informe_dane'!L52</f>
        <v>460.63948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39930.618879999995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-555.08</v>
      </c>
      <c r="X52" s="15">
        <f>+'[2]Informe_dane'!X52</f>
        <v>0</v>
      </c>
      <c r="Y52" s="15">
        <f>+'[2]Informe_dane'!Y52</f>
        <v>21460.63948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39930.618879999995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3232.4737400000004</v>
      </c>
      <c r="AK52" s="15">
        <f>+'[2]Informe_dane'!AK52</f>
        <v>7270.8824</v>
      </c>
      <c r="AL52" s="15">
        <f>+'[2]Informe_dane'!AL52</f>
        <v>2594.82241</v>
      </c>
      <c r="AM52" s="15">
        <f>+'[2]Informe_dane'!AM52</f>
        <v>235.44266</v>
      </c>
      <c r="AN52" s="15">
        <f>+'[2]Informe_dane'!AN52</f>
        <v>4802.442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20195.44852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3232.4737400000004</v>
      </c>
      <c r="AX52" s="15">
        <f>+'[2]Informe_dane'!AX52</f>
        <v>7270.8824</v>
      </c>
      <c r="AY52" s="15">
        <f>+'[2]Informe_dane'!AY52</f>
        <v>2594.82241</v>
      </c>
      <c r="AZ52" s="15">
        <f>+'[2]Informe_dane'!AZ52</f>
        <v>235.44266</v>
      </c>
      <c r="BA52" s="15">
        <f>+'[2]Informe_dane'!BA52</f>
        <v>4802.442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20195.44852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27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57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27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57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27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57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SUM(D57:D60)</f>
        <v>420</v>
      </c>
      <c r="E56" s="89">
        <f aca="true" t="shared" si="31" ref="E56:BG56">SUM(E57:E60)</f>
        <v>1000</v>
      </c>
      <c r="F56" s="89">
        <f t="shared" si="31"/>
        <v>0</v>
      </c>
      <c r="G56" s="89">
        <f t="shared" si="31"/>
        <v>1420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317</v>
      </c>
      <c r="B58" s="18">
        <v>10</v>
      </c>
      <c r="C58" s="137" t="s">
        <v>318</v>
      </c>
      <c r="D58" s="17"/>
      <c r="E58" s="15">
        <f>+'[2]Informe_dane'!E58</f>
        <v>1000</v>
      </c>
      <c r="F58" s="15">
        <f>+'[2]Informe_dane'!F58</f>
        <v>0</v>
      </c>
      <c r="G58" s="15">
        <f>+D58+E58-F58</f>
        <v>1000</v>
      </c>
      <c r="H58" s="15">
        <f>+'[2]Informe_dane'!H58</f>
        <v>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0</v>
      </c>
      <c r="U58" s="15">
        <f>+'[2]Informe_dane'!U58</f>
        <v>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0</v>
      </c>
      <c r="AH58" s="15">
        <f>+'[2]Informe_dane'!AH58</f>
        <v>0</v>
      </c>
      <c r="AI58" s="15">
        <f>+'[2]Informe_dane'!AI58</f>
        <v>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0</v>
      </c>
      <c r="AU58" s="15">
        <f>+'[2]Informe_dane'!AU58</f>
        <v>0</v>
      </c>
      <c r="AV58" s="15">
        <f>+'[2]Informe_dane'!AV58</f>
        <v>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0</v>
      </c>
    </row>
    <row r="59" spans="1:59" ht="11.25">
      <c r="A59" s="17" t="s">
        <v>302</v>
      </c>
      <c r="B59" s="18" t="s">
        <v>18</v>
      </c>
      <c r="C59" s="137" t="s">
        <v>303</v>
      </c>
      <c r="D59" s="17">
        <v>120</v>
      </c>
      <c r="E59" s="15">
        <f>+'[2]Informe_dane'!E59</f>
        <v>0</v>
      </c>
      <c r="F59" s="15">
        <f>+'[2]Informe_dane'!F59</f>
        <v>0</v>
      </c>
      <c r="G59" s="15">
        <f>+D59+E59-F59</f>
        <v>120</v>
      </c>
      <c r="H59" s="15">
        <f>+'[2]Informe_dane'!H59</f>
        <v>120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120</v>
      </c>
      <c r="U59" s="15">
        <f>+'[2]Informe_dane'!U59</f>
        <v>40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40</v>
      </c>
      <c r="AH59" s="15">
        <f>+'[2]Informe_dane'!AH59</f>
        <v>0</v>
      </c>
      <c r="AI59" s="15">
        <f>+'[2]Informe_dane'!AI59</f>
        <v>40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40</v>
      </c>
      <c r="AU59" s="15">
        <f>+'[2]Informe_dane'!AU59</f>
        <v>0</v>
      </c>
      <c r="AV59" s="15">
        <f>+'[2]Informe_dane'!AV59</f>
        <v>40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40</v>
      </c>
    </row>
    <row r="60" spans="1:59" ht="20.25" customHeight="1">
      <c r="A60" s="107" t="s">
        <v>283</v>
      </c>
      <c r="B60" s="65" t="s">
        <v>18</v>
      </c>
      <c r="C60" s="135" t="s">
        <v>284</v>
      </c>
      <c r="D60" s="107">
        <v>0</v>
      </c>
      <c r="E60" s="15">
        <f>+'[2]Informe_dane'!E60</f>
        <v>0</v>
      </c>
      <c r="F60" s="15">
        <f>+'[2]Informe_dane'!F60</f>
        <v>0</v>
      </c>
      <c r="G60" s="15">
        <f>+D60+E60-F60</f>
        <v>0</v>
      </c>
      <c r="H60" s="15">
        <f>+'[2]Informe_dane'!H60</f>
        <v>0</v>
      </c>
      <c r="I60" s="15">
        <f>+'[2]Informe_dane'!I60</f>
        <v>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">
        <f>SUM(H60:S60)</f>
        <v>0</v>
      </c>
      <c r="U60" s="15">
        <f>+'[2]Informe_dane'!U60</f>
        <v>0</v>
      </c>
      <c r="V60" s="15">
        <f>+'[2]Informe_dane'!V60</f>
        <v>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>SUM(U60:AF60)</f>
        <v>0</v>
      </c>
      <c r="AH60" s="15">
        <f>+'[2]Informe_dane'!AH60</f>
        <v>0</v>
      </c>
      <c r="AI60" s="15">
        <f>+'[2]Informe_dane'!AI60</f>
        <v>0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>SUM(AH60:AS60)</f>
        <v>0</v>
      </c>
      <c r="AU60" s="15">
        <f>+'[2]Informe_dane'!AU60</f>
        <v>0</v>
      </c>
      <c r="AV60" s="15">
        <f>+'[2]Informe_dane'!AV60</f>
        <v>0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>SUM(AU60:BF60)</f>
        <v>0</v>
      </c>
    </row>
    <row r="61" spans="1:59" ht="11.25">
      <c r="A61" s="89" t="s">
        <v>161</v>
      </c>
      <c r="B61" s="90"/>
      <c r="C61" s="91" t="s">
        <v>162</v>
      </c>
      <c r="D61" s="73">
        <f>+D62+D64+D70+D74+D81+D86</f>
        <v>8198540</v>
      </c>
      <c r="E61" s="73">
        <f aca="true" t="shared" si="32" ref="E61:BG61">+E62+E64+E70+E74+E81+E86</f>
        <v>1004971.3565699997</v>
      </c>
      <c r="F61" s="73">
        <f t="shared" si="32"/>
        <v>148028.55645</v>
      </c>
      <c r="G61" s="73">
        <f t="shared" si="32"/>
        <v>9055482.80012</v>
      </c>
      <c r="H61" s="73">
        <f t="shared" si="32"/>
        <v>4291130.4496100005</v>
      </c>
      <c r="I61" s="73">
        <f t="shared" si="32"/>
        <v>2146317.60549</v>
      </c>
      <c r="J61" s="73">
        <f t="shared" si="32"/>
        <v>1018265.5385799999</v>
      </c>
      <c r="K61" s="73">
        <f t="shared" si="32"/>
        <v>42428.2612</v>
      </c>
      <c r="L61" s="73">
        <f t="shared" si="32"/>
        <v>81286.79565999999</v>
      </c>
      <c r="M61" s="73">
        <f t="shared" si="32"/>
        <v>55595.2313</v>
      </c>
      <c r="N61" s="73">
        <f t="shared" si="32"/>
        <v>424203.36327</v>
      </c>
      <c r="O61" s="73">
        <f t="shared" si="32"/>
        <v>0</v>
      </c>
      <c r="P61" s="73">
        <f t="shared" si="32"/>
        <v>0</v>
      </c>
      <c r="Q61" s="73">
        <f t="shared" si="32"/>
        <v>0</v>
      </c>
      <c r="R61" s="73">
        <f t="shared" si="32"/>
        <v>0</v>
      </c>
      <c r="S61" s="73">
        <f t="shared" si="32"/>
        <v>0</v>
      </c>
      <c r="T61" s="73">
        <f t="shared" si="32"/>
        <v>8059227.24511</v>
      </c>
      <c r="U61" s="73">
        <f t="shared" si="32"/>
        <v>2680546.07814</v>
      </c>
      <c r="V61" s="73">
        <f t="shared" si="32"/>
        <v>774345.2902299999</v>
      </c>
      <c r="W61" s="73">
        <f t="shared" si="32"/>
        <v>279300.44104</v>
      </c>
      <c r="X61" s="73">
        <f t="shared" si="32"/>
        <v>1234190.63433</v>
      </c>
      <c r="Y61" s="73">
        <f t="shared" si="32"/>
        <v>1675790.67824</v>
      </c>
      <c r="Z61" s="73">
        <f t="shared" si="32"/>
        <v>131788.76631</v>
      </c>
      <c r="AA61" s="73">
        <f t="shared" si="32"/>
        <v>244355.09991000002</v>
      </c>
      <c r="AB61" s="73">
        <f t="shared" si="32"/>
        <v>0</v>
      </c>
      <c r="AC61" s="73">
        <f t="shared" si="32"/>
        <v>0</v>
      </c>
      <c r="AD61" s="73">
        <f t="shared" si="32"/>
        <v>0</v>
      </c>
      <c r="AE61" s="73">
        <f t="shared" si="32"/>
        <v>0</v>
      </c>
      <c r="AF61" s="73">
        <f t="shared" si="32"/>
        <v>0</v>
      </c>
      <c r="AG61" s="73">
        <f t="shared" si="32"/>
        <v>7020316.9882</v>
      </c>
      <c r="AH61" s="73">
        <f t="shared" si="32"/>
        <v>104659.52347000001</v>
      </c>
      <c r="AI61" s="73">
        <f t="shared" si="32"/>
        <v>497519.94412</v>
      </c>
      <c r="AJ61" s="73">
        <f t="shared" si="32"/>
        <v>493756.37864999997</v>
      </c>
      <c r="AK61" s="73">
        <f t="shared" si="32"/>
        <v>496597.04311</v>
      </c>
      <c r="AL61" s="73">
        <f t="shared" si="32"/>
        <v>1478812.14074</v>
      </c>
      <c r="AM61" s="73">
        <f t="shared" si="32"/>
        <v>502433.52712</v>
      </c>
      <c r="AN61" s="73">
        <f t="shared" si="32"/>
        <v>637902.21208</v>
      </c>
      <c r="AO61" s="73">
        <f t="shared" si="32"/>
        <v>0</v>
      </c>
      <c r="AP61" s="73">
        <f t="shared" si="32"/>
        <v>0</v>
      </c>
      <c r="AQ61" s="73">
        <f t="shared" si="32"/>
        <v>0</v>
      </c>
      <c r="AR61" s="73">
        <f t="shared" si="32"/>
        <v>0</v>
      </c>
      <c r="AS61" s="73">
        <f t="shared" si="32"/>
        <v>0</v>
      </c>
      <c r="AT61" s="73">
        <f t="shared" si="32"/>
        <v>4211680.76929</v>
      </c>
      <c r="AU61" s="73">
        <f t="shared" si="32"/>
        <v>104383.63747</v>
      </c>
      <c r="AV61" s="73">
        <f t="shared" si="32"/>
        <v>497620.56886999996</v>
      </c>
      <c r="AW61" s="73">
        <f t="shared" si="32"/>
        <v>493589.90231999994</v>
      </c>
      <c r="AX61" s="73">
        <f t="shared" si="32"/>
        <v>496826.9589</v>
      </c>
      <c r="AY61" s="73">
        <f t="shared" si="32"/>
        <v>1478923.96253</v>
      </c>
      <c r="AZ61" s="73">
        <f t="shared" si="32"/>
        <v>502433.52712</v>
      </c>
      <c r="BA61" s="73">
        <f t="shared" si="32"/>
        <v>637732.6620799999</v>
      </c>
      <c r="BB61" s="73">
        <f t="shared" si="32"/>
        <v>0</v>
      </c>
      <c r="BC61" s="73">
        <f t="shared" si="32"/>
        <v>0</v>
      </c>
      <c r="BD61" s="73">
        <f t="shared" si="32"/>
        <v>0</v>
      </c>
      <c r="BE61" s="73">
        <f t="shared" si="32"/>
        <v>0</v>
      </c>
      <c r="BF61" s="73">
        <f t="shared" si="32"/>
        <v>0</v>
      </c>
      <c r="BG61" s="73">
        <f t="shared" si="32"/>
        <v>4211511.21929</v>
      </c>
    </row>
    <row r="62" spans="1:59" ht="11.25" hidden="1">
      <c r="A62" s="89" t="s">
        <v>289</v>
      </c>
      <c r="B62" s="90"/>
      <c r="C62" s="138" t="s">
        <v>290</v>
      </c>
      <c r="D62" s="73">
        <f>+D63</f>
        <v>0</v>
      </c>
      <c r="E62" s="73">
        <f aca="true" t="shared" si="33" ref="E62:BG62">+E63</f>
        <v>0</v>
      </c>
      <c r="F62" s="73">
        <f t="shared" si="33"/>
        <v>0</v>
      </c>
      <c r="G62" s="73">
        <f t="shared" si="33"/>
        <v>0</v>
      </c>
      <c r="H62" s="73">
        <f t="shared" si="33"/>
        <v>0</v>
      </c>
      <c r="I62" s="73">
        <f t="shared" si="33"/>
        <v>0</v>
      </c>
      <c r="J62" s="73">
        <f t="shared" si="33"/>
        <v>0</v>
      </c>
      <c r="K62" s="73">
        <f t="shared" si="33"/>
        <v>0</v>
      </c>
      <c r="L62" s="73">
        <f t="shared" si="33"/>
        <v>0</v>
      </c>
      <c r="M62" s="73">
        <f t="shared" si="33"/>
        <v>0</v>
      </c>
      <c r="N62" s="73">
        <f t="shared" si="33"/>
        <v>0</v>
      </c>
      <c r="O62" s="73">
        <f t="shared" si="33"/>
        <v>0</v>
      </c>
      <c r="P62" s="73">
        <f t="shared" si="33"/>
        <v>0</v>
      </c>
      <c r="Q62" s="73">
        <f t="shared" si="33"/>
        <v>0</v>
      </c>
      <c r="R62" s="73">
        <f t="shared" si="33"/>
        <v>0</v>
      </c>
      <c r="S62" s="73">
        <f t="shared" si="33"/>
        <v>0</v>
      </c>
      <c r="T62" s="73">
        <f t="shared" si="33"/>
        <v>0</v>
      </c>
      <c r="U62" s="73">
        <f t="shared" si="33"/>
        <v>0</v>
      </c>
      <c r="V62" s="73">
        <f t="shared" si="33"/>
        <v>0</v>
      </c>
      <c r="W62" s="73">
        <f t="shared" si="33"/>
        <v>0</v>
      </c>
      <c r="X62" s="73">
        <f t="shared" si="33"/>
        <v>0</v>
      </c>
      <c r="Y62" s="73">
        <f t="shared" si="33"/>
        <v>0</v>
      </c>
      <c r="Z62" s="73">
        <f t="shared" si="33"/>
        <v>0</v>
      </c>
      <c r="AA62" s="73">
        <f t="shared" si="33"/>
        <v>0</v>
      </c>
      <c r="AB62" s="73">
        <f t="shared" si="33"/>
        <v>0</v>
      </c>
      <c r="AC62" s="73">
        <f t="shared" si="33"/>
        <v>0</v>
      </c>
      <c r="AD62" s="73">
        <f t="shared" si="33"/>
        <v>0</v>
      </c>
      <c r="AE62" s="73">
        <f t="shared" si="33"/>
        <v>0</v>
      </c>
      <c r="AF62" s="73">
        <f t="shared" si="33"/>
        <v>0</v>
      </c>
      <c r="AG62" s="73">
        <f t="shared" si="33"/>
        <v>0</v>
      </c>
      <c r="AH62" s="73">
        <f t="shared" si="33"/>
        <v>0</v>
      </c>
      <c r="AI62" s="73">
        <f t="shared" si="33"/>
        <v>0</v>
      </c>
      <c r="AJ62" s="73">
        <f t="shared" si="33"/>
        <v>0</v>
      </c>
      <c r="AK62" s="73">
        <f t="shared" si="33"/>
        <v>0</v>
      </c>
      <c r="AL62" s="73">
        <f t="shared" si="33"/>
        <v>0</v>
      </c>
      <c r="AM62" s="73">
        <f t="shared" si="33"/>
        <v>0</v>
      </c>
      <c r="AN62" s="73">
        <f t="shared" si="33"/>
        <v>0</v>
      </c>
      <c r="AO62" s="73">
        <f t="shared" si="33"/>
        <v>0</v>
      </c>
      <c r="AP62" s="73">
        <f t="shared" si="33"/>
        <v>0</v>
      </c>
      <c r="AQ62" s="73">
        <f t="shared" si="33"/>
        <v>0</v>
      </c>
      <c r="AR62" s="73">
        <f t="shared" si="33"/>
        <v>0</v>
      </c>
      <c r="AS62" s="73">
        <f t="shared" si="33"/>
        <v>0</v>
      </c>
      <c r="AT62" s="73">
        <f t="shared" si="33"/>
        <v>0</v>
      </c>
      <c r="AU62" s="73">
        <f t="shared" si="33"/>
        <v>0</v>
      </c>
      <c r="AV62" s="73">
        <f t="shared" si="33"/>
        <v>0</v>
      </c>
      <c r="AW62" s="73">
        <f t="shared" si="33"/>
        <v>0</v>
      </c>
      <c r="AX62" s="73">
        <f t="shared" si="33"/>
        <v>0</v>
      </c>
      <c r="AY62" s="73">
        <f t="shared" si="33"/>
        <v>0</v>
      </c>
      <c r="AZ62" s="73">
        <f t="shared" si="33"/>
        <v>0</v>
      </c>
      <c r="BA62" s="73">
        <f t="shared" si="33"/>
        <v>0</v>
      </c>
      <c r="BB62" s="73">
        <f t="shared" si="33"/>
        <v>0</v>
      </c>
      <c r="BC62" s="73">
        <f t="shared" si="33"/>
        <v>0</v>
      </c>
      <c r="BD62" s="73">
        <f t="shared" si="33"/>
        <v>0</v>
      </c>
      <c r="BE62" s="73">
        <f t="shared" si="33"/>
        <v>0</v>
      </c>
      <c r="BF62" s="73">
        <f t="shared" si="33"/>
        <v>0</v>
      </c>
      <c r="BG62" s="73">
        <f t="shared" si="33"/>
        <v>0</v>
      </c>
    </row>
    <row r="63" spans="1:59" ht="11.25" hidden="1">
      <c r="A63" s="17" t="s">
        <v>291</v>
      </c>
      <c r="B63" s="18">
        <v>10</v>
      </c>
      <c r="C63" s="137" t="s">
        <v>292</v>
      </c>
      <c r="D63" s="17"/>
      <c r="E63" s="15">
        <f>+'[1]Informe_dane'!E61</f>
        <v>0</v>
      </c>
      <c r="F63" s="15">
        <f>+'[1]Informe_dane'!F61</f>
        <v>0</v>
      </c>
      <c r="G63" s="15">
        <f>+D63+E63-F63</f>
        <v>0</v>
      </c>
      <c r="H63" s="15">
        <f>+'[1]Informe_dane'!H61</f>
        <v>0</v>
      </c>
      <c r="I63" s="15">
        <f>+'[1]Informe_dane'!I61</f>
        <v>0</v>
      </c>
      <c r="J63" s="15">
        <f>+'[1]Informe_dane'!J61</f>
        <v>0</v>
      </c>
      <c r="K63" s="15">
        <f>+'[1]Informe_dane'!K61</f>
        <v>0</v>
      </c>
      <c r="L63" s="15">
        <f>+'[1]Informe_dane'!L61</f>
        <v>0</v>
      </c>
      <c r="M63" s="15">
        <f>+'[1]Informe_dane'!M61</f>
        <v>0</v>
      </c>
      <c r="N63" s="15">
        <f>+'[1]Informe_dane'!N61</f>
        <v>0</v>
      </c>
      <c r="O63" s="15">
        <f>+'[1]Informe_dane'!O61</f>
        <v>0</v>
      </c>
      <c r="P63" s="15">
        <f>+'[1]Informe_dane'!P61</f>
        <v>0</v>
      </c>
      <c r="Q63" s="15">
        <f>+'[1]Informe_dane'!Q61</f>
        <v>0</v>
      </c>
      <c r="R63" s="15">
        <f>+'[1]Informe_dane'!R61</f>
        <v>0</v>
      </c>
      <c r="S63" s="15">
        <f>+'[1]Informe_dane'!S61</f>
        <v>0</v>
      </c>
      <c r="T63" s="15">
        <f>SUM(H63:S63)</f>
        <v>0</v>
      </c>
      <c r="U63" s="15">
        <f>+'[1]Informe_dane'!U61</f>
        <v>0</v>
      </c>
      <c r="V63" s="15">
        <f>+'[1]Informe_dane'!V61</f>
        <v>0</v>
      </c>
      <c r="W63" s="15">
        <f>+'[1]Informe_dane'!W61</f>
        <v>0</v>
      </c>
      <c r="X63" s="15">
        <f>+'[1]Informe_dane'!X61</f>
        <v>0</v>
      </c>
      <c r="Y63" s="15">
        <f>+'[1]Informe_dane'!Y61</f>
        <v>0</v>
      </c>
      <c r="Z63" s="15">
        <f>+'[1]Informe_dane'!Z61</f>
        <v>0</v>
      </c>
      <c r="AA63" s="15">
        <f>+'[1]Informe_dane'!AA61</f>
        <v>0</v>
      </c>
      <c r="AB63" s="15">
        <f>+'[1]Informe_dane'!AB61</f>
        <v>0</v>
      </c>
      <c r="AC63" s="15">
        <f>+'[1]Informe_dane'!AC61</f>
        <v>0</v>
      </c>
      <c r="AD63" s="15">
        <f>+'[1]Informe_dane'!AD61</f>
        <v>0</v>
      </c>
      <c r="AE63" s="15">
        <f>+'[1]Informe_dane'!AE61</f>
        <v>0</v>
      </c>
      <c r="AF63" s="15">
        <f>+'[1]Informe_dane'!AF61</f>
        <v>0</v>
      </c>
      <c r="AG63" s="15">
        <f>SUM(U63:AF63)</f>
        <v>0</v>
      </c>
      <c r="AH63" s="15">
        <f>+'[1]Informe_dane'!AH61</f>
        <v>0</v>
      </c>
      <c r="AI63" s="15">
        <f>+'[1]Informe_dane'!AI61</f>
        <v>0</v>
      </c>
      <c r="AJ63" s="15">
        <f>+'[1]Informe_dane'!AJ61</f>
        <v>0</v>
      </c>
      <c r="AK63" s="15">
        <f>+'[1]Informe_dane'!AK61</f>
        <v>0</v>
      </c>
      <c r="AL63" s="15">
        <f>+'[1]Informe_dane'!AL61</f>
        <v>0</v>
      </c>
      <c r="AM63" s="15">
        <f>+'[1]Informe_dane'!AM61</f>
        <v>0</v>
      </c>
      <c r="AN63" s="15">
        <f>+'[1]Informe_dane'!AN61</f>
        <v>0</v>
      </c>
      <c r="AO63" s="15">
        <f>+'[1]Informe_dane'!AO61</f>
        <v>0</v>
      </c>
      <c r="AP63" s="15">
        <f>+'[1]Informe_dane'!AP61</f>
        <v>0</v>
      </c>
      <c r="AQ63" s="15">
        <f>+'[1]Informe_dane'!AQ61</f>
        <v>0</v>
      </c>
      <c r="AR63" s="15">
        <f>+'[1]Informe_dane'!AR61</f>
        <v>0</v>
      </c>
      <c r="AS63" s="15">
        <f>+'[1]Informe_dane'!AS61</f>
        <v>0</v>
      </c>
      <c r="AT63" s="15">
        <f>SUM(AH63:AS63)</f>
        <v>0</v>
      </c>
      <c r="AU63" s="15">
        <f>+'[1]Informe_dane'!AU61</f>
        <v>0</v>
      </c>
      <c r="AV63" s="15">
        <f>+'[1]Informe_dane'!AV61</f>
        <v>0</v>
      </c>
      <c r="AW63" s="15">
        <f>+'[1]Informe_dane'!AW61</f>
        <v>0</v>
      </c>
      <c r="AX63" s="15">
        <f>+'[1]Informe_dane'!AX61</f>
        <v>0</v>
      </c>
      <c r="AY63" s="15">
        <f>+'[1]Informe_dane'!AY61</f>
        <v>0</v>
      </c>
      <c r="AZ63" s="15">
        <f>+'[1]Informe_dane'!AZ61</f>
        <v>0</v>
      </c>
      <c r="BA63" s="15">
        <f>+'[1]Informe_dane'!BA61</f>
        <v>0</v>
      </c>
      <c r="BB63" s="15">
        <f>+'[1]Informe_dane'!BB61</f>
        <v>0</v>
      </c>
      <c r="BC63" s="15">
        <f>+'[1]Informe_dane'!BC61</f>
        <v>0</v>
      </c>
      <c r="BD63" s="15">
        <f>+'[1]Informe_dane'!BD61</f>
        <v>0</v>
      </c>
      <c r="BE63" s="15">
        <f>+'[1]Informe_dane'!BE61</f>
        <v>0</v>
      </c>
      <c r="BF63" s="15">
        <f>+'[1]Informe_dane'!BF61</f>
        <v>0</v>
      </c>
      <c r="BG63" s="15">
        <f>SUM(AU63:BF63)</f>
        <v>0</v>
      </c>
    </row>
    <row r="64" spans="1:60" ht="33.75">
      <c r="A64" s="89" t="s">
        <v>163</v>
      </c>
      <c r="B64" s="89"/>
      <c r="C64" s="138" t="s">
        <v>164</v>
      </c>
      <c r="D64" s="89">
        <f>SUM(D65:D69)</f>
        <v>1024085.995</v>
      </c>
      <c r="E64" s="89">
        <f aca="true" t="shared" si="34" ref="E64:BG64">SUM(E65:E69)</f>
        <v>422008.64557000005</v>
      </c>
      <c r="F64" s="89">
        <f t="shared" si="34"/>
        <v>55000</v>
      </c>
      <c r="G64" s="89">
        <f t="shared" si="34"/>
        <v>1391094.64057</v>
      </c>
      <c r="H64" s="89">
        <f t="shared" si="34"/>
        <v>999285.995</v>
      </c>
      <c r="I64" s="89">
        <f t="shared" si="34"/>
        <v>24800</v>
      </c>
      <c r="J64" s="89">
        <f t="shared" si="34"/>
        <v>-55000</v>
      </c>
      <c r="K64" s="89">
        <f t="shared" si="34"/>
        <v>0</v>
      </c>
      <c r="L64" s="89">
        <f t="shared" si="34"/>
        <v>5000</v>
      </c>
      <c r="M64" s="89">
        <f t="shared" si="34"/>
        <v>0</v>
      </c>
      <c r="N64" s="89">
        <f t="shared" si="34"/>
        <v>41500</v>
      </c>
      <c r="O64" s="89">
        <f t="shared" si="34"/>
        <v>0</v>
      </c>
      <c r="P64" s="89">
        <f t="shared" si="34"/>
        <v>0</v>
      </c>
      <c r="Q64" s="89">
        <f t="shared" si="34"/>
        <v>0</v>
      </c>
      <c r="R64" s="89">
        <f t="shared" si="34"/>
        <v>0</v>
      </c>
      <c r="S64" s="89">
        <f t="shared" si="34"/>
        <v>0</v>
      </c>
      <c r="T64" s="89">
        <f t="shared" si="34"/>
        <v>1015585.995</v>
      </c>
      <c r="U64" s="89">
        <f t="shared" si="34"/>
        <v>102319.80982</v>
      </c>
      <c r="V64" s="89">
        <f t="shared" si="34"/>
        <v>95941.84831999999</v>
      </c>
      <c r="W64" s="89">
        <f t="shared" si="34"/>
        <v>107375.51623</v>
      </c>
      <c r="X64" s="89">
        <f t="shared" si="34"/>
        <v>105292.17937</v>
      </c>
      <c r="Y64" s="89">
        <f t="shared" si="34"/>
        <v>145447.00239</v>
      </c>
      <c r="Z64" s="89">
        <f t="shared" si="34"/>
        <v>111502.9305</v>
      </c>
      <c r="AA64" s="89">
        <f t="shared" si="34"/>
        <v>132231.25501</v>
      </c>
      <c r="AB64" s="89">
        <f t="shared" si="34"/>
        <v>0</v>
      </c>
      <c r="AC64" s="89">
        <f t="shared" si="34"/>
        <v>0</v>
      </c>
      <c r="AD64" s="89">
        <f t="shared" si="34"/>
        <v>0</v>
      </c>
      <c r="AE64" s="89">
        <f t="shared" si="34"/>
        <v>0</v>
      </c>
      <c r="AF64" s="89">
        <f t="shared" si="34"/>
        <v>0</v>
      </c>
      <c r="AG64" s="89">
        <f t="shared" si="34"/>
        <v>800110.54164</v>
      </c>
      <c r="AH64" s="89">
        <f t="shared" si="34"/>
        <v>51985.18082</v>
      </c>
      <c r="AI64" s="89">
        <f t="shared" si="34"/>
        <v>143894.73832</v>
      </c>
      <c r="AJ64" s="89">
        <f t="shared" si="34"/>
        <v>103769.58619999999</v>
      </c>
      <c r="AK64" s="89">
        <f t="shared" si="34"/>
        <v>110934.60840000001</v>
      </c>
      <c r="AL64" s="89">
        <f t="shared" si="34"/>
        <v>117419.07739</v>
      </c>
      <c r="AM64" s="89">
        <f t="shared" si="34"/>
        <v>117763.0105</v>
      </c>
      <c r="AN64" s="89">
        <f t="shared" si="34"/>
        <v>130015.02601</v>
      </c>
      <c r="AO64" s="89">
        <f t="shared" si="34"/>
        <v>0</v>
      </c>
      <c r="AP64" s="89">
        <f t="shared" si="34"/>
        <v>0</v>
      </c>
      <c r="AQ64" s="89">
        <f t="shared" si="34"/>
        <v>0</v>
      </c>
      <c r="AR64" s="89">
        <f t="shared" si="34"/>
        <v>0</v>
      </c>
      <c r="AS64" s="89">
        <f t="shared" si="34"/>
        <v>0</v>
      </c>
      <c r="AT64" s="89">
        <f t="shared" si="34"/>
        <v>775781.22764</v>
      </c>
      <c r="AU64" s="89">
        <f t="shared" si="34"/>
        <v>51878.51682</v>
      </c>
      <c r="AV64" s="89">
        <f t="shared" si="34"/>
        <v>144001.40232</v>
      </c>
      <c r="AW64" s="89">
        <f t="shared" si="34"/>
        <v>103769.58619999999</v>
      </c>
      <c r="AX64" s="89">
        <f t="shared" si="34"/>
        <v>110934.60840000001</v>
      </c>
      <c r="AY64" s="89">
        <f t="shared" si="34"/>
        <v>117419.07739</v>
      </c>
      <c r="AZ64" s="89">
        <f t="shared" si="34"/>
        <v>117763.0105</v>
      </c>
      <c r="BA64" s="89">
        <f t="shared" si="34"/>
        <v>130011.27601</v>
      </c>
      <c r="BB64" s="89">
        <f t="shared" si="34"/>
        <v>0</v>
      </c>
      <c r="BC64" s="89">
        <f t="shared" si="34"/>
        <v>0</v>
      </c>
      <c r="BD64" s="89">
        <f t="shared" si="34"/>
        <v>0</v>
      </c>
      <c r="BE64" s="89">
        <f t="shared" si="34"/>
        <v>0</v>
      </c>
      <c r="BF64" s="89">
        <f t="shared" si="34"/>
        <v>0</v>
      </c>
      <c r="BG64" s="89">
        <f t="shared" si="34"/>
        <v>775777.47764</v>
      </c>
      <c r="BH64" s="139"/>
    </row>
    <row r="65" spans="1:59" s="13" customFormat="1" ht="22.5">
      <c r="A65" s="77" t="s">
        <v>249</v>
      </c>
      <c r="B65" s="65">
        <v>10</v>
      </c>
      <c r="C65" s="105" t="s">
        <v>250</v>
      </c>
      <c r="D65" s="77">
        <v>5000</v>
      </c>
      <c r="E65" s="15">
        <f>+'[2]Informe_dane'!E65</f>
        <v>0</v>
      </c>
      <c r="F65" s="15">
        <f>+'[2]Informe_dane'!F65</f>
        <v>0</v>
      </c>
      <c r="G65" s="15">
        <f>+D65+E65-F65</f>
        <v>5000</v>
      </c>
      <c r="H65" s="15">
        <f>+'[2]Informe_dane'!H65</f>
        <v>5000</v>
      </c>
      <c r="I65" s="15">
        <f>+'[2]Informe_dane'!I65</f>
        <v>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5000</v>
      </c>
      <c r="U65" s="15">
        <f>+'[2]Informe_dane'!U65</f>
        <v>1200</v>
      </c>
      <c r="V65" s="15">
        <f>+'[2]Informe_dane'!V65</f>
        <v>0</v>
      </c>
      <c r="W65" s="15">
        <f>+'[2]Informe_dane'!W65</f>
        <v>604.4</v>
      </c>
      <c r="X65" s="15">
        <f>+'[2]Informe_dane'!X65</f>
        <v>0</v>
      </c>
      <c r="Y65" s="15">
        <f>+'[2]Informe_dane'!Y65</f>
        <v>713.3</v>
      </c>
      <c r="Z65" s="15">
        <f>+'[2]Informe_dane'!Z65</f>
        <v>480.5</v>
      </c>
      <c r="AA65" s="15">
        <f>+'[2]Informe_dane'!AA65</f>
        <v>153.6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3151.7999999999997</v>
      </c>
      <c r="AH65" s="15">
        <f>+'[2]Informe_dane'!AH65</f>
        <v>0</v>
      </c>
      <c r="AI65" s="15">
        <f>+'[2]Informe_dane'!AI65</f>
        <v>1200</v>
      </c>
      <c r="AJ65" s="15">
        <f>+'[2]Informe_dane'!AJ65</f>
        <v>604.4</v>
      </c>
      <c r="AK65" s="15">
        <f>+'[2]Informe_dane'!AK65</f>
        <v>0</v>
      </c>
      <c r="AL65" s="15">
        <f>+'[2]Informe_dane'!AL65</f>
        <v>713.3</v>
      </c>
      <c r="AM65" s="15">
        <f>+'[2]Informe_dane'!AM65</f>
        <v>480.5</v>
      </c>
      <c r="AN65" s="15">
        <f>+'[2]Informe_dane'!AN65</f>
        <v>153.6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3151.7999999999997</v>
      </c>
      <c r="AU65" s="15">
        <f>+'[2]Informe_dane'!AU65</f>
        <v>0</v>
      </c>
      <c r="AV65" s="15">
        <f>+'[2]Informe_dane'!AV65</f>
        <v>1200</v>
      </c>
      <c r="AW65" s="15">
        <f>+'[2]Informe_dane'!AW65</f>
        <v>604.4</v>
      </c>
      <c r="AX65" s="15">
        <f>+'[2]Informe_dane'!AX65</f>
        <v>0</v>
      </c>
      <c r="AY65" s="15">
        <f>+'[2]Informe_dane'!AY65</f>
        <v>713.3</v>
      </c>
      <c r="AZ65" s="15">
        <f>+'[2]Informe_dane'!AZ65</f>
        <v>480.5</v>
      </c>
      <c r="BA65" s="15">
        <f>+'[2]Informe_dane'!BA65</f>
        <v>153.6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3151.7999999999997</v>
      </c>
    </row>
    <row r="66" spans="1:59" s="13" customFormat="1" ht="14.25" customHeight="1">
      <c r="A66" s="77" t="s">
        <v>251</v>
      </c>
      <c r="B66" s="65">
        <v>10</v>
      </c>
      <c r="C66" s="105" t="s">
        <v>252</v>
      </c>
      <c r="D66" s="77">
        <v>24920</v>
      </c>
      <c r="E66" s="15">
        <f>+'[2]Informe_dane'!E66</f>
        <v>0</v>
      </c>
      <c r="F66" s="15">
        <f>+'[2]Informe_dane'!F66</f>
        <v>0</v>
      </c>
      <c r="G66" s="15">
        <f>+D66+E66-F66</f>
        <v>24920</v>
      </c>
      <c r="H66" s="15">
        <f>+'[2]Informe_dane'!H66</f>
        <v>120</v>
      </c>
      <c r="I66" s="15">
        <f>+'[2]Informe_dane'!I66</f>
        <v>24800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24920</v>
      </c>
      <c r="U66" s="15">
        <f>+'[2]Informe_dane'!U66</f>
        <v>40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24800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24840</v>
      </c>
      <c r="AH66" s="15">
        <f>+'[2]Informe_dane'!AH66</f>
        <v>0</v>
      </c>
      <c r="AI66" s="15">
        <f>+'[2]Informe_dane'!AI66</f>
        <v>40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3137.732</v>
      </c>
      <c r="AN66" s="15">
        <f>+'[2]Informe_dane'!AN66</f>
        <v>2861.638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6039.37</v>
      </c>
      <c r="AU66" s="15">
        <f>+'[2]Informe_dane'!AU66</f>
        <v>0</v>
      </c>
      <c r="AV66" s="15">
        <f>+'[2]Informe_dane'!AV66</f>
        <v>40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3137.732</v>
      </c>
      <c r="BA66" s="15">
        <f>+'[2]Informe_dane'!BA66</f>
        <v>2861.638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6039.37</v>
      </c>
    </row>
    <row r="67" spans="1:59" s="13" customFormat="1" ht="14.25" customHeight="1" hidden="1">
      <c r="A67" s="77" t="s">
        <v>280</v>
      </c>
      <c r="B67" s="65">
        <v>10</v>
      </c>
      <c r="C67" s="105" t="s">
        <v>281</v>
      </c>
      <c r="D67" s="77">
        <v>0</v>
      </c>
      <c r="E67" s="15">
        <f>+'[2]Informe_dane'!E67</f>
        <v>0</v>
      </c>
      <c r="F67" s="15">
        <f>+'[2]Informe_dane'!F67</f>
        <v>0</v>
      </c>
      <c r="G67" s="15">
        <f>+D67+E67-F67</f>
        <v>0</v>
      </c>
      <c r="H67" s="15">
        <f>+'[2]Informe_dane'!H67</f>
        <v>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0</v>
      </c>
      <c r="U67" s="15">
        <f>+'[2]Informe_dane'!U67</f>
        <v>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0</v>
      </c>
      <c r="AH67" s="15">
        <f>+'[2]Informe_dane'!AH67</f>
        <v>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0</v>
      </c>
      <c r="AU67" s="15">
        <f>+'[2]Informe_dane'!AU67</f>
        <v>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0</v>
      </c>
    </row>
    <row r="68" spans="1:59" s="13" customFormat="1" ht="14.25" customHeight="1">
      <c r="A68" s="77" t="s">
        <v>253</v>
      </c>
      <c r="B68" s="65">
        <v>10</v>
      </c>
      <c r="C68" s="105" t="s">
        <v>254</v>
      </c>
      <c r="D68" s="77">
        <v>4000</v>
      </c>
      <c r="E68" s="15">
        <f>+'[2]Informe_dane'!E68</f>
        <v>10000</v>
      </c>
      <c r="F68" s="15">
        <f>+'[2]Informe_dane'!F68</f>
        <v>0</v>
      </c>
      <c r="G68" s="15">
        <f>+D68+E68-F68</f>
        <v>14000</v>
      </c>
      <c r="H68" s="15">
        <f>+'[2]Informe_dane'!H68</f>
        <v>4000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5000</v>
      </c>
      <c r="M68" s="15">
        <f>+'[2]Informe_dane'!M68</f>
        <v>0</v>
      </c>
      <c r="N68" s="15">
        <f>+'[2]Informe_dane'!N68</f>
        <v>5000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14000</v>
      </c>
      <c r="U68" s="15">
        <f>+'[2]Informe_dane'!U68</f>
        <v>640</v>
      </c>
      <c r="V68" s="15">
        <f>+'[2]Informe_dane'!V68</f>
        <v>957.7</v>
      </c>
      <c r="W68" s="15">
        <f>+'[2]Informe_dane'!W68</f>
        <v>343.924</v>
      </c>
      <c r="X68" s="15">
        <f>+'[2]Informe_dane'!X68</f>
        <v>0</v>
      </c>
      <c r="Y68" s="15">
        <f>+'[2]Informe_dane'!Y68</f>
        <v>1452</v>
      </c>
      <c r="Z68" s="15">
        <f>+'[2]Informe_dane'!Z68</f>
        <v>797.8</v>
      </c>
      <c r="AA68" s="15">
        <f>+'[2]Informe_dane'!AA68</f>
        <v>2520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6711.424</v>
      </c>
      <c r="AH68" s="15">
        <f>+'[2]Informe_dane'!AH68</f>
        <v>640</v>
      </c>
      <c r="AI68" s="15">
        <f>+'[2]Informe_dane'!AI68</f>
        <v>490</v>
      </c>
      <c r="AJ68" s="15">
        <f>+'[2]Informe_dane'!AJ68</f>
        <v>339.5</v>
      </c>
      <c r="AK68" s="15">
        <f>+'[2]Informe_dane'!AK68</f>
        <v>203.924</v>
      </c>
      <c r="AL68" s="15">
        <f>+'[2]Informe_dane'!AL68</f>
        <v>1115.323</v>
      </c>
      <c r="AM68" s="15">
        <f>+'[2]Informe_dane'!AM68</f>
        <v>1028.9</v>
      </c>
      <c r="AN68" s="15">
        <f>+'[2]Informe_dane'!AN68</f>
        <v>1840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5657.647000000001</v>
      </c>
      <c r="AU68" s="15">
        <f>+'[2]Informe_dane'!AU68</f>
        <v>600</v>
      </c>
      <c r="AV68" s="15">
        <f>+'[2]Informe_dane'!AV68</f>
        <v>530</v>
      </c>
      <c r="AW68" s="15">
        <f>+'[2]Informe_dane'!AW68</f>
        <v>339.5</v>
      </c>
      <c r="AX68" s="15">
        <f>+'[2]Informe_dane'!AX68</f>
        <v>203.924</v>
      </c>
      <c r="AY68" s="15">
        <f>+'[2]Informe_dane'!AY68</f>
        <v>1115.323</v>
      </c>
      <c r="AZ68" s="15">
        <f>+'[2]Informe_dane'!AZ68</f>
        <v>1028.9</v>
      </c>
      <c r="BA68" s="15">
        <f>+'[2]Informe_dane'!BA68</f>
        <v>1840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5657.647000000001</v>
      </c>
    </row>
    <row r="69" spans="1:59" s="13" customFormat="1" ht="22.5">
      <c r="A69" s="77" t="s">
        <v>255</v>
      </c>
      <c r="B69" s="65">
        <v>10</v>
      </c>
      <c r="C69" s="105" t="s">
        <v>256</v>
      </c>
      <c r="D69" s="77">
        <v>990165.995</v>
      </c>
      <c r="E69" s="15">
        <f>+'[2]Informe_dane'!E69</f>
        <v>412008.64557000005</v>
      </c>
      <c r="F69" s="15">
        <f>+'[2]Informe_dane'!F69</f>
        <v>55000</v>
      </c>
      <c r="G69" s="15">
        <f>+D69+E69-F69</f>
        <v>1347174.64057</v>
      </c>
      <c r="H69" s="15">
        <f>+'[2]Informe_dane'!H69</f>
        <v>990165.995</v>
      </c>
      <c r="I69" s="15">
        <f>+'[2]Informe_dane'!I69</f>
        <v>0</v>
      </c>
      <c r="J69" s="15">
        <f>+'[2]Informe_dane'!J69</f>
        <v>-55000</v>
      </c>
      <c r="K69" s="15">
        <f>+'[2]Informe_dane'!K69</f>
        <v>0</v>
      </c>
      <c r="L69" s="15">
        <f>+'[2]Informe_dane'!L69</f>
        <v>0</v>
      </c>
      <c r="M69" s="15">
        <f>+'[2]Informe_dane'!M69</f>
        <v>0</v>
      </c>
      <c r="N69" s="15">
        <f>+'[2]Informe_dane'!N69</f>
        <v>36500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">
        <f>SUM(H69:S69)</f>
        <v>971665.995</v>
      </c>
      <c r="U69" s="15">
        <f>+'[2]Informe_dane'!U69</f>
        <v>100439.80982</v>
      </c>
      <c r="V69" s="15">
        <f>+'[2]Informe_dane'!V69</f>
        <v>94984.14832</v>
      </c>
      <c r="W69" s="15">
        <f>+'[2]Informe_dane'!W69</f>
        <v>106427.19223</v>
      </c>
      <c r="X69" s="15">
        <f>+'[2]Informe_dane'!X69</f>
        <v>105292.17937</v>
      </c>
      <c r="Y69" s="15">
        <f>+'[2]Informe_dane'!Y69</f>
        <v>118481.70239</v>
      </c>
      <c r="Z69" s="15">
        <f>+'[2]Informe_dane'!Z69</f>
        <v>110224.6305</v>
      </c>
      <c r="AA69" s="15">
        <f>+'[2]Informe_dane'!AA69</f>
        <v>129557.65501</v>
      </c>
      <c r="AB69" s="15">
        <f>+'[2]Informe_dane'!AB69</f>
        <v>0</v>
      </c>
      <c r="AC69" s="15">
        <f>+'[2]Informe_dane'!AC69</f>
        <v>0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765407.3176399999</v>
      </c>
      <c r="AH69" s="15">
        <f>+'[2]Informe_dane'!AH69</f>
        <v>51345.18082</v>
      </c>
      <c r="AI69" s="15">
        <f>+'[2]Informe_dane'!AI69</f>
        <v>142164.73832</v>
      </c>
      <c r="AJ69" s="15">
        <f>+'[2]Informe_dane'!AJ69</f>
        <v>102825.6862</v>
      </c>
      <c r="AK69" s="15">
        <f>+'[2]Informe_dane'!AK69</f>
        <v>110730.68440000001</v>
      </c>
      <c r="AL69" s="15">
        <f>+'[2]Informe_dane'!AL69</f>
        <v>115590.45439</v>
      </c>
      <c r="AM69" s="15">
        <f>+'[2]Informe_dane'!AM69</f>
        <v>113115.8785</v>
      </c>
      <c r="AN69" s="15">
        <f>+'[2]Informe_dane'!AN69</f>
        <v>125159.78801</v>
      </c>
      <c r="AO69" s="15">
        <f>+'[2]Informe_dane'!AO69</f>
        <v>0</v>
      </c>
      <c r="AP69" s="15">
        <f>+'[2]Informe_dane'!AP69</f>
        <v>0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760932.41064</v>
      </c>
      <c r="AU69" s="15">
        <f>+'[2]Informe_dane'!AU69</f>
        <v>51278.51682</v>
      </c>
      <c r="AV69" s="15">
        <f>+'[2]Informe_dane'!AV69</f>
        <v>142231.40232</v>
      </c>
      <c r="AW69" s="15">
        <f>+'[2]Informe_dane'!AW69</f>
        <v>102825.6862</v>
      </c>
      <c r="AX69" s="15">
        <f>+'[2]Informe_dane'!AX69</f>
        <v>110730.68440000001</v>
      </c>
      <c r="AY69" s="15">
        <f>+'[2]Informe_dane'!AY69</f>
        <v>115590.45439</v>
      </c>
      <c r="AZ69" s="15">
        <f>+'[2]Informe_dane'!AZ69</f>
        <v>113115.8785</v>
      </c>
      <c r="BA69" s="15">
        <f>+'[2]Informe_dane'!BA69</f>
        <v>125156.03801</v>
      </c>
      <c r="BB69" s="15">
        <f>+'[2]Informe_dane'!BB69</f>
        <v>0</v>
      </c>
      <c r="BC69" s="15">
        <f>+'[2]Informe_dane'!BC69</f>
        <v>0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760928.66064</v>
      </c>
    </row>
    <row r="70" spans="1:60" ht="22.5">
      <c r="A70" s="89" t="s">
        <v>165</v>
      </c>
      <c r="B70" s="89"/>
      <c r="C70" s="138" t="s">
        <v>166</v>
      </c>
      <c r="D70" s="89">
        <f>SUM(D71:D73)</f>
        <v>2729918.117</v>
      </c>
      <c r="E70" s="89">
        <f aca="true" t="shared" si="35" ref="E70:BG70">SUM(E71:E73)</f>
        <v>90383.5129999998</v>
      </c>
      <c r="F70" s="89">
        <f t="shared" si="35"/>
        <v>37968.83257</v>
      </c>
      <c r="G70" s="89">
        <f t="shared" si="35"/>
        <v>2782332.79743</v>
      </c>
      <c r="H70" s="89">
        <f t="shared" si="35"/>
        <v>1370095.778</v>
      </c>
      <c r="I70" s="89">
        <f t="shared" si="35"/>
        <v>-2279.56036</v>
      </c>
      <c r="J70" s="89">
        <f t="shared" si="35"/>
        <v>997225.538</v>
      </c>
      <c r="K70" s="89">
        <f t="shared" si="35"/>
        <v>0</v>
      </c>
      <c r="L70" s="89">
        <f t="shared" si="35"/>
        <v>6070</v>
      </c>
      <c r="M70" s="89">
        <f t="shared" si="35"/>
        <v>16526.367</v>
      </c>
      <c r="N70" s="89">
        <f t="shared" si="35"/>
        <v>76608.51699999999</v>
      </c>
      <c r="O70" s="89">
        <f t="shared" si="35"/>
        <v>0</v>
      </c>
      <c r="P70" s="89">
        <f t="shared" si="35"/>
        <v>0</v>
      </c>
      <c r="Q70" s="89">
        <f t="shared" si="35"/>
        <v>0</v>
      </c>
      <c r="R70" s="89">
        <f t="shared" si="35"/>
        <v>0</v>
      </c>
      <c r="S70" s="89">
        <f t="shared" si="35"/>
        <v>0</v>
      </c>
      <c r="T70" s="89">
        <f t="shared" si="35"/>
        <v>2464246.6396399997</v>
      </c>
      <c r="U70" s="89">
        <f t="shared" si="35"/>
        <v>1212395.83391</v>
      </c>
      <c r="V70" s="89">
        <f t="shared" si="35"/>
        <v>125085.53464</v>
      </c>
      <c r="W70" s="89">
        <f t="shared" si="35"/>
        <v>0</v>
      </c>
      <c r="X70" s="89">
        <f t="shared" si="35"/>
        <v>997225.537</v>
      </c>
      <c r="Y70" s="89">
        <f t="shared" si="35"/>
        <v>0</v>
      </c>
      <c r="Z70" s="89">
        <f t="shared" si="35"/>
        <v>0</v>
      </c>
      <c r="AA70" s="89">
        <f t="shared" si="35"/>
        <v>-33432.889</v>
      </c>
      <c r="AB70" s="89">
        <f t="shared" si="35"/>
        <v>0</v>
      </c>
      <c r="AC70" s="89">
        <f t="shared" si="35"/>
        <v>0</v>
      </c>
      <c r="AD70" s="89">
        <f t="shared" si="35"/>
        <v>0</v>
      </c>
      <c r="AE70" s="89">
        <f t="shared" si="35"/>
        <v>0</v>
      </c>
      <c r="AF70" s="89">
        <f t="shared" si="35"/>
        <v>0</v>
      </c>
      <c r="AG70" s="89">
        <f t="shared" si="35"/>
        <v>2301274.01655</v>
      </c>
      <c r="AH70" s="89">
        <f t="shared" si="35"/>
        <v>46976.665</v>
      </c>
      <c r="AI70" s="89">
        <f t="shared" si="35"/>
        <v>130074.91409</v>
      </c>
      <c r="AJ70" s="89">
        <f t="shared" si="35"/>
        <v>119876.32211</v>
      </c>
      <c r="AK70" s="89">
        <f t="shared" si="35"/>
        <v>131776.32211</v>
      </c>
      <c r="AL70" s="89">
        <f t="shared" si="35"/>
        <v>1117101.85911</v>
      </c>
      <c r="AM70" s="89">
        <f t="shared" si="35"/>
        <v>119876.32211</v>
      </c>
      <c r="AN70" s="89">
        <f t="shared" si="35"/>
        <v>119876.32211</v>
      </c>
      <c r="AO70" s="89">
        <f t="shared" si="35"/>
        <v>0</v>
      </c>
      <c r="AP70" s="89">
        <f t="shared" si="35"/>
        <v>0</v>
      </c>
      <c r="AQ70" s="89">
        <f t="shared" si="35"/>
        <v>0</v>
      </c>
      <c r="AR70" s="89">
        <f t="shared" si="35"/>
        <v>0</v>
      </c>
      <c r="AS70" s="89">
        <f t="shared" si="35"/>
        <v>0</v>
      </c>
      <c r="AT70" s="89">
        <f t="shared" si="35"/>
        <v>1785558.72664</v>
      </c>
      <c r="AU70" s="89">
        <f t="shared" si="35"/>
        <v>46976.665</v>
      </c>
      <c r="AV70" s="89">
        <f t="shared" si="35"/>
        <v>130074.91409</v>
      </c>
      <c r="AW70" s="89">
        <f t="shared" si="35"/>
        <v>119876.32211</v>
      </c>
      <c r="AX70" s="89">
        <f t="shared" si="35"/>
        <v>131776.32211</v>
      </c>
      <c r="AY70" s="89">
        <f t="shared" si="35"/>
        <v>1117101.85911</v>
      </c>
      <c r="AZ70" s="89">
        <f t="shared" si="35"/>
        <v>119876.32211</v>
      </c>
      <c r="BA70" s="89">
        <f t="shared" si="35"/>
        <v>119876.32211</v>
      </c>
      <c r="BB70" s="89">
        <f t="shared" si="35"/>
        <v>0</v>
      </c>
      <c r="BC70" s="89">
        <f t="shared" si="35"/>
        <v>0</v>
      </c>
      <c r="BD70" s="89">
        <f t="shared" si="35"/>
        <v>0</v>
      </c>
      <c r="BE70" s="89">
        <f t="shared" si="35"/>
        <v>0</v>
      </c>
      <c r="BF70" s="89">
        <f t="shared" si="35"/>
        <v>0</v>
      </c>
      <c r="BG70" s="89">
        <f t="shared" si="35"/>
        <v>1785558.72664</v>
      </c>
      <c r="BH70" s="139"/>
    </row>
    <row r="71" spans="1:59" s="13" customFormat="1" ht="15.75" customHeight="1">
      <c r="A71" s="17" t="s">
        <v>257</v>
      </c>
      <c r="B71" s="18" t="s">
        <v>18</v>
      </c>
      <c r="C71" s="137" t="s">
        <v>258</v>
      </c>
      <c r="D71" s="17">
        <v>1358100</v>
      </c>
      <c r="E71" s="15">
        <f>+'[2]Informe_dane'!E71</f>
        <v>50000</v>
      </c>
      <c r="F71" s="15">
        <f>+'[2]Informe_dane'!F71</f>
        <v>32366.87363</v>
      </c>
      <c r="G71" s="15">
        <f>+D71+E71-F71</f>
        <v>1375733.12637</v>
      </c>
      <c r="H71" s="15">
        <f>+'[2]Informe_dane'!H71</f>
        <v>100</v>
      </c>
      <c r="I71" s="15">
        <f>+'[2]Informe_dane'!I71</f>
        <v>0</v>
      </c>
      <c r="J71" s="15">
        <f>+'[2]Informe_dane'!J71</f>
        <v>997225.538</v>
      </c>
      <c r="K71" s="15">
        <f>+'[2]Informe_dane'!K71</f>
        <v>0</v>
      </c>
      <c r="L71" s="15">
        <f>+'[2]Informe_dane'!L71</f>
        <v>6070</v>
      </c>
      <c r="M71" s="15">
        <f>+'[2]Informe_dane'!M71</f>
        <v>16526.367</v>
      </c>
      <c r="N71" s="15">
        <f>+'[2]Informe_dane'!N71</f>
        <v>50000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1069921.9049999998</v>
      </c>
      <c r="U71" s="15">
        <f>+'[2]Informe_dane'!U71</f>
        <v>30</v>
      </c>
      <c r="V71" s="15">
        <f>+'[2]Informe_dane'!V71</f>
        <v>0</v>
      </c>
      <c r="W71" s="15">
        <f>+'[2]Informe_dane'!W71</f>
        <v>0</v>
      </c>
      <c r="X71" s="15">
        <f>+'[2]Informe_dane'!X71</f>
        <v>997225.537</v>
      </c>
      <c r="Y71" s="15">
        <f>+'[2]Informe_dane'!Y71</f>
        <v>0</v>
      </c>
      <c r="Z71" s="15">
        <f>+'[2]Informe_dane'!Z71</f>
        <v>0</v>
      </c>
      <c r="AA71" s="15">
        <f>+'[2]Informe_dane'!AA71</f>
        <v>5995.5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1003251.037</v>
      </c>
      <c r="AH71" s="15">
        <f>+'[2]Informe_dane'!AH71</f>
        <v>0</v>
      </c>
      <c r="AI71" s="15">
        <f>+'[2]Informe_dane'!AI71</f>
        <v>30</v>
      </c>
      <c r="AJ71" s="15">
        <f>+'[2]Informe_dane'!AJ71</f>
        <v>0</v>
      </c>
      <c r="AK71" s="15">
        <f>+'[2]Informe_dane'!AK71</f>
        <v>0</v>
      </c>
      <c r="AL71" s="15">
        <f>+'[2]Informe_dane'!AL71</f>
        <v>997225.537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997255.537</v>
      </c>
      <c r="AU71" s="15">
        <f>+'[2]Informe_dane'!AU71</f>
        <v>0</v>
      </c>
      <c r="AV71" s="15">
        <f>+'[2]Informe_dane'!AV71</f>
        <v>30</v>
      </c>
      <c r="AW71" s="15">
        <f>+'[2]Informe_dane'!AW71</f>
        <v>0</v>
      </c>
      <c r="AX71" s="15">
        <f>+'[2]Informe_dane'!AX71</f>
        <v>0</v>
      </c>
      <c r="AY71" s="15">
        <f>+'[2]Informe_dane'!AY71</f>
        <v>997225.537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997255.537</v>
      </c>
    </row>
    <row r="72" spans="1:59" s="13" customFormat="1" ht="15.75" customHeight="1">
      <c r="A72" s="17" t="s">
        <v>259</v>
      </c>
      <c r="B72" s="18" t="s">
        <v>18</v>
      </c>
      <c r="C72" s="137" t="s">
        <v>260</v>
      </c>
      <c r="D72" s="17">
        <v>1371818.117</v>
      </c>
      <c r="E72" s="15">
        <f>+'[2]Informe_dane'!E72</f>
        <v>40383.5129999998</v>
      </c>
      <c r="F72" s="15">
        <f>+'[2]Informe_dane'!F72</f>
        <v>5601.95894</v>
      </c>
      <c r="G72" s="15">
        <f>+D72+E72-F72</f>
        <v>1406599.6710599998</v>
      </c>
      <c r="H72" s="15">
        <f>+'[2]Informe_dane'!H72</f>
        <v>1369995.778</v>
      </c>
      <c r="I72" s="15">
        <f>+'[2]Informe_dane'!I72</f>
        <v>-2279.56036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26608.517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1394324.73464</v>
      </c>
      <c r="U72" s="15">
        <f>+'[2]Informe_dane'!U72</f>
        <v>1212365.83391</v>
      </c>
      <c r="V72" s="15">
        <f>+'[2]Informe_dane'!V72</f>
        <v>125085.53464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-39428.389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1298022.97955</v>
      </c>
      <c r="AH72" s="15">
        <f>+'[2]Informe_dane'!AH72</f>
        <v>46976.665</v>
      </c>
      <c r="AI72" s="15">
        <f>+'[2]Informe_dane'!AI72</f>
        <v>130044.91409</v>
      </c>
      <c r="AJ72" s="15">
        <f>+'[2]Informe_dane'!AJ72</f>
        <v>119876.32211</v>
      </c>
      <c r="AK72" s="15">
        <f>+'[2]Informe_dane'!AK72</f>
        <v>131776.32211</v>
      </c>
      <c r="AL72" s="15">
        <f>+'[2]Informe_dane'!AL72</f>
        <v>119876.32211</v>
      </c>
      <c r="AM72" s="15">
        <f>+'[2]Informe_dane'!AM72</f>
        <v>119876.32211</v>
      </c>
      <c r="AN72" s="15">
        <f>+'[2]Informe_dane'!AN72</f>
        <v>119876.32211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788303.1896399999</v>
      </c>
      <c r="AU72" s="15">
        <f>+'[2]Informe_dane'!AU72</f>
        <v>46976.665</v>
      </c>
      <c r="AV72" s="15">
        <f>+'[2]Informe_dane'!AV72</f>
        <v>130044.91409</v>
      </c>
      <c r="AW72" s="15">
        <f>+'[2]Informe_dane'!AW72</f>
        <v>119876.32211</v>
      </c>
      <c r="AX72" s="15">
        <f>+'[2]Informe_dane'!AX72</f>
        <v>131776.32211</v>
      </c>
      <c r="AY72" s="15">
        <f>+'[2]Informe_dane'!AY72</f>
        <v>119876.32211</v>
      </c>
      <c r="AZ72" s="15">
        <f>+'[2]Informe_dane'!AZ72</f>
        <v>119876.32211</v>
      </c>
      <c r="BA72" s="15">
        <f>+'[2]Informe_dane'!BA72</f>
        <v>119876.32211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788303.1896399999</v>
      </c>
    </row>
    <row r="73" spans="1:59" s="13" customFormat="1" ht="15.75" customHeight="1" hidden="1">
      <c r="A73" s="107" t="s">
        <v>313</v>
      </c>
      <c r="B73" s="108">
        <v>10</v>
      </c>
      <c r="C73" s="135" t="s">
        <v>314</v>
      </c>
      <c r="D73" s="107">
        <v>0</v>
      </c>
      <c r="E73" s="15">
        <f>+'[2]Informe_dane'!E73</f>
        <v>0</v>
      </c>
      <c r="F73" s="15">
        <f>+'[2]Informe_dane'!F73</f>
        <v>0</v>
      </c>
      <c r="G73" s="15">
        <f>+D73+E73-F73</f>
        <v>0</v>
      </c>
      <c r="H73" s="15">
        <f>+'[2]Informe_dane'!H73</f>
        <v>0</v>
      </c>
      <c r="I73" s="15">
        <f>+'[2]Informe_dane'!I73</f>
        <v>0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0</v>
      </c>
      <c r="O73" s="15">
        <f>+'[2]Informe_dane'!O73</f>
        <v>0</v>
      </c>
      <c r="P73" s="15">
        <f>+'[2]Informe_dane'!P73</f>
        <v>0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">
        <f>SUM(H73:S73)</f>
        <v>0</v>
      </c>
      <c r="U73" s="15">
        <f>+'[2]Informe_dane'!U73</f>
        <v>0</v>
      </c>
      <c r="V73" s="15">
        <f>+'[2]Informe_dane'!V73</f>
        <v>0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0</v>
      </c>
      <c r="AB73" s="15">
        <f>+'[2]Informe_dane'!AB73</f>
        <v>0</v>
      </c>
      <c r="AC73" s="15">
        <f>+'[2]Informe_dane'!AC73</f>
        <v>0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0</v>
      </c>
      <c r="AH73" s="15">
        <f>+'[2]Informe_dane'!AH73</f>
        <v>0</v>
      </c>
      <c r="AI73" s="15">
        <f>+'[2]Informe_dane'!AI73</f>
        <v>0</v>
      </c>
      <c r="AJ73" s="15">
        <f>+'[2]Informe_dane'!AJ73</f>
        <v>0</v>
      </c>
      <c r="AK73" s="15">
        <f>+'[2]Informe_dane'!AK73</f>
        <v>0</v>
      </c>
      <c r="AL73" s="15">
        <f>+'[2]Informe_dane'!AL73</f>
        <v>0</v>
      </c>
      <c r="AM73" s="15">
        <f>+'[2]Informe_dane'!AM73</f>
        <v>0</v>
      </c>
      <c r="AN73" s="15">
        <f>+'[2]Informe_dane'!AN73</f>
        <v>0</v>
      </c>
      <c r="AO73" s="15">
        <f>+'[2]Informe_dane'!AO73</f>
        <v>0</v>
      </c>
      <c r="AP73" s="15">
        <f>+'[2]Informe_dane'!AP73</f>
        <v>0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0</v>
      </c>
      <c r="AU73" s="15">
        <f>+'[2]Informe_dane'!AU73</f>
        <v>0</v>
      </c>
      <c r="AV73" s="15">
        <f>+'[2]Informe_dane'!AV73</f>
        <v>0</v>
      </c>
      <c r="AW73" s="15">
        <f>+'[2]Informe_dane'!AW73</f>
        <v>0</v>
      </c>
      <c r="AX73" s="15">
        <f>+'[2]Informe_dane'!AX73</f>
        <v>0</v>
      </c>
      <c r="AY73" s="15">
        <f>+'[2]Informe_dane'!AY73</f>
        <v>0</v>
      </c>
      <c r="AZ73" s="15">
        <f>+'[2]Informe_dane'!AZ73</f>
        <v>0</v>
      </c>
      <c r="BA73" s="15">
        <f>+'[2]Informe_dane'!BA73</f>
        <v>0</v>
      </c>
      <c r="BB73" s="15">
        <f>+'[2]Informe_dane'!BB73</f>
        <v>0</v>
      </c>
      <c r="BC73" s="15">
        <f>+'[2]Informe_dane'!BC73</f>
        <v>0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0</v>
      </c>
    </row>
    <row r="74" spans="1:60" ht="22.5">
      <c r="A74" s="89" t="s">
        <v>167</v>
      </c>
      <c r="B74" s="89"/>
      <c r="C74" s="138" t="s">
        <v>168</v>
      </c>
      <c r="D74" s="89">
        <f>SUM(D75:D80)</f>
        <v>4354335.888</v>
      </c>
      <c r="E74" s="89">
        <f aca="true" t="shared" si="36" ref="E74:BG74">SUM(E75:E80)</f>
        <v>448357.5439999999</v>
      </c>
      <c r="F74" s="89">
        <f t="shared" si="36"/>
        <v>55059.723880000005</v>
      </c>
      <c r="G74" s="89">
        <f t="shared" si="36"/>
        <v>4747633.70812</v>
      </c>
      <c r="H74" s="89">
        <f t="shared" si="36"/>
        <v>1851548.67661</v>
      </c>
      <c r="I74" s="89">
        <f t="shared" si="36"/>
        <v>2103797.16585</v>
      </c>
      <c r="J74" s="89">
        <f t="shared" si="36"/>
        <v>76040.00058</v>
      </c>
      <c r="K74" s="89">
        <f t="shared" si="36"/>
        <v>34028.2612</v>
      </c>
      <c r="L74" s="89">
        <f t="shared" si="36"/>
        <v>50395.141659999994</v>
      </c>
      <c r="M74" s="89">
        <f t="shared" si="36"/>
        <v>39068.8643</v>
      </c>
      <c r="N74" s="89">
        <f t="shared" si="36"/>
        <v>290094.84627</v>
      </c>
      <c r="O74" s="89">
        <f t="shared" si="36"/>
        <v>0</v>
      </c>
      <c r="P74" s="89">
        <f t="shared" si="36"/>
        <v>0</v>
      </c>
      <c r="Q74" s="89">
        <f t="shared" si="36"/>
        <v>0</v>
      </c>
      <c r="R74" s="89">
        <f t="shared" si="36"/>
        <v>0</v>
      </c>
      <c r="S74" s="89">
        <f t="shared" si="36"/>
        <v>0</v>
      </c>
      <c r="T74" s="89">
        <f t="shared" si="36"/>
        <v>4444972.95647</v>
      </c>
      <c r="U74" s="89">
        <f t="shared" si="36"/>
        <v>1360408.55014</v>
      </c>
      <c r="V74" s="89">
        <f t="shared" si="36"/>
        <v>548476.03681</v>
      </c>
      <c r="W74" s="89">
        <f t="shared" si="36"/>
        <v>143883.09654</v>
      </c>
      <c r="X74" s="89">
        <f t="shared" si="36"/>
        <v>129271.89948</v>
      </c>
      <c r="Y74" s="89">
        <f t="shared" si="36"/>
        <v>1517829.16537</v>
      </c>
      <c r="Z74" s="89">
        <f t="shared" si="36"/>
        <v>5473.10846</v>
      </c>
      <c r="AA74" s="89">
        <f t="shared" si="36"/>
        <v>125951.48495000001</v>
      </c>
      <c r="AB74" s="89">
        <f t="shared" si="36"/>
        <v>0</v>
      </c>
      <c r="AC74" s="89">
        <f t="shared" si="36"/>
        <v>0</v>
      </c>
      <c r="AD74" s="89">
        <f t="shared" si="36"/>
        <v>0</v>
      </c>
      <c r="AE74" s="89">
        <f t="shared" si="36"/>
        <v>0</v>
      </c>
      <c r="AF74" s="89">
        <f t="shared" si="36"/>
        <v>0</v>
      </c>
      <c r="AG74" s="89">
        <f t="shared" si="36"/>
        <v>3831293.34175</v>
      </c>
      <c r="AH74" s="89">
        <f t="shared" si="36"/>
        <v>998.58038</v>
      </c>
      <c r="AI74" s="89">
        <f t="shared" si="36"/>
        <v>218459.39225</v>
      </c>
      <c r="AJ74" s="89">
        <f t="shared" si="36"/>
        <v>265124.17904</v>
      </c>
      <c r="AK74" s="89">
        <f t="shared" si="36"/>
        <v>248071.07515</v>
      </c>
      <c r="AL74" s="89">
        <f t="shared" si="36"/>
        <v>233773.27075999998</v>
      </c>
      <c r="AM74" s="89">
        <f t="shared" si="36"/>
        <v>251584.55216</v>
      </c>
      <c r="AN74" s="89">
        <f t="shared" si="36"/>
        <v>380469.74500999996</v>
      </c>
      <c r="AO74" s="89">
        <f t="shared" si="36"/>
        <v>0</v>
      </c>
      <c r="AP74" s="89">
        <f t="shared" si="36"/>
        <v>0</v>
      </c>
      <c r="AQ74" s="89">
        <f t="shared" si="36"/>
        <v>0</v>
      </c>
      <c r="AR74" s="89">
        <f t="shared" si="36"/>
        <v>0</v>
      </c>
      <c r="AS74" s="89">
        <f t="shared" si="36"/>
        <v>0</v>
      </c>
      <c r="AT74" s="89">
        <f t="shared" si="36"/>
        <v>1598480.7947500001</v>
      </c>
      <c r="AU74" s="89">
        <f t="shared" si="36"/>
        <v>998.58038</v>
      </c>
      <c r="AV74" s="89">
        <f t="shared" si="36"/>
        <v>218284.131</v>
      </c>
      <c r="AW74" s="89">
        <f t="shared" si="36"/>
        <v>264957.70271</v>
      </c>
      <c r="AX74" s="89">
        <f t="shared" si="36"/>
        <v>248300.99094</v>
      </c>
      <c r="AY74" s="89">
        <f t="shared" si="36"/>
        <v>233885.09255</v>
      </c>
      <c r="AZ74" s="89">
        <f t="shared" si="36"/>
        <v>251584.55216</v>
      </c>
      <c r="BA74" s="89">
        <f t="shared" si="36"/>
        <v>380303.94500999997</v>
      </c>
      <c r="BB74" s="89">
        <f t="shared" si="36"/>
        <v>0</v>
      </c>
      <c r="BC74" s="89">
        <f t="shared" si="36"/>
        <v>0</v>
      </c>
      <c r="BD74" s="89">
        <f t="shared" si="36"/>
        <v>0</v>
      </c>
      <c r="BE74" s="89">
        <f t="shared" si="36"/>
        <v>0</v>
      </c>
      <c r="BF74" s="89">
        <f t="shared" si="36"/>
        <v>0</v>
      </c>
      <c r="BG74" s="89">
        <f t="shared" si="36"/>
        <v>1598314.99475</v>
      </c>
      <c r="BH74" s="139"/>
    </row>
    <row r="75" spans="1:59" s="13" customFormat="1" ht="16.5" customHeight="1">
      <c r="A75" s="17" t="s">
        <v>261</v>
      </c>
      <c r="B75" s="18" t="s">
        <v>18</v>
      </c>
      <c r="C75" s="137" t="s">
        <v>262</v>
      </c>
      <c r="D75" s="17">
        <v>50</v>
      </c>
      <c r="E75" s="15">
        <f>+'[2]Informe_dane'!E75</f>
        <v>7802.598</v>
      </c>
      <c r="F75" s="15">
        <f>+'[2]Informe_dane'!F75</f>
        <v>0</v>
      </c>
      <c r="G75" s="15">
        <f aca="true" t="shared" si="37" ref="G75:G80">+D75+E75-F75</f>
        <v>7852.598</v>
      </c>
      <c r="H75" s="15">
        <f>+'[2]Informe_dane'!H75</f>
        <v>50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aca="true" t="shared" si="38" ref="T75:T80">SUM(H75:S75)</f>
        <v>50</v>
      </c>
      <c r="U75" s="15">
        <f>+'[2]Informe_dane'!U75</f>
        <v>20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aca="true" t="shared" si="39" ref="AG75:AG80">SUM(U75:AF75)</f>
        <v>20</v>
      </c>
      <c r="AH75" s="15">
        <f>+'[2]Informe_dane'!AH75</f>
        <v>0</v>
      </c>
      <c r="AI75" s="15">
        <f>+'[2]Informe_dane'!AI75</f>
        <v>20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aca="true" t="shared" si="40" ref="AT75:AT80">SUM(AH75:AS75)</f>
        <v>20</v>
      </c>
      <c r="AU75" s="15">
        <f>+'[2]Informe_dane'!AU75</f>
        <v>0</v>
      </c>
      <c r="AV75" s="15">
        <f>+'[2]Informe_dane'!AV75</f>
        <v>20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aca="true" t="shared" si="41" ref="BG75:BG80">SUM(AU75:BF75)</f>
        <v>20</v>
      </c>
    </row>
    <row r="76" spans="1:59" s="13" customFormat="1" ht="21" customHeight="1">
      <c r="A76" s="17" t="s">
        <v>293</v>
      </c>
      <c r="B76" s="18" t="s">
        <v>18</v>
      </c>
      <c r="C76" s="137" t="s">
        <v>294</v>
      </c>
      <c r="D76" s="17">
        <v>283985.888</v>
      </c>
      <c r="E76" s="15">
        <f>+'[2]Informe_dane'!E76</f>
        <v>190180.87</v>
      </c>
      <c r="F76" s="15">
        <f>+'[2]Informe_dane'!F76</f>
        <v>9886.9</v>
      </c>
      <c r="G76" s="15">
        <f t="shared" si="37"/>
        <v>464279.85799999995</v>
      </c>
      <c r="H76" s="15">
        <f>+'[2]Informe_dane'!H76</f>
        <v>0</v>
      </c>
      <c r="I76" s="15">
        <f>+'[2]Informe_dane'!I76</f>
        <v>0</v>
      </c>
      <c r="J76" s="15">
        <f>+'[2]Informe_dane'!J76</f>
        <v>1811.777</v>
      </c>
      <c r="K76" s="15">
        <f>+'[2]Informe_dane'!K76</f>
        <v>96</v>
      </c>
      <c r="L76" s="15">
        <f>+'[2]Informe_dane'!L76</f>
        <v>233692.2</v>
      </c>
      <c r="M76" s="15">
        <f>+'[2]Informe_dane'!M76</f>
        <v>39496.652</v>
      </c>
      <c r="N76" s="15">
        <f>+'[2]Informe_dane'!N76</f>
        <v>127551.2544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402647.88340000005</v>
      </c>
      <c r="U76" s="15">
        <f>+'[2]Informe_dane'!U76</f>
        <v>0</v>
      </c>
      <c r="V76" s="15">
        <f>+'[2]Informe_dane'!V76</f>
        <v>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1899.24</v>
      </c>
      <c r="AA76" s="15">
        <f>+'[2]Informe_dane'!AA76</f>
        <v>101298.21440000001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103197.45440000002</v>
      </c>
      <c r="AH76" s="15">
        <f>+'[2]Informe_dane'!AH76</f>
        <v>0</v>
      </c>
      <c r="AI76" s="15">
        <f>+'[2]Informe_dane'!AI76</f>
        <v>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0</v>
      </c>
      <c r="AU76" s="15">
        <f>+'[2]Informe_dane'!AU76</f>
        <v>0</v>
      </c>
      <c r="AV76" s="15">
        <f>+'[2]Informe_dane'!AV76</f>
        <v>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0</v>
      </c>
    </row>
    <row r="77" spans="1:59" s="13" customFormat="1" ht="22.5">
      <c r="A77" s="17" t="s">
        <v>263</v>
      </c>
      <c r="B77" s="18" t="s">
        <v>18</v>
      </c>
      <c r="C77" s="137" t="s">
        <v>264</v>
      </c>
      <c r="D77" s="17">
        <v>37600</v>
      </c>
      <c r="E77" s="15">
        <f>+'[2]Informe_dane'!E77</f>
        <v>9009.970000000001</v>
      </c>
      <c r="F77" s="15">
        <f>+'[2]Informe_dane'!F77</f>
        <v>10293.97</v>
      </c>
      <c r="G77" s="15">
        <f t="shared" si="37"/>
        <v>36316</v>
      </c>
      <c r="H77" s="15">
        <f>+'[2]Informe_dane'!H77</f>
        <v>16600</v>
      </c>
      <c r="I77" s="15">
        <f>+'[2]Informe_dane'!I77</f>
        <v>0</v>
      </c>
      <c r="J77" s="15">
        <f>+'[2]Informe_dane'!J77</f>
        <v>600</v>
      </c>
      <c r="K77" s="15">
        <f>+'[2]Informe_dane'!K77</f>
        <v>300</v>
      </c>
      <c r="L77" s="15">
        <f>+'[2]Informe_dane'!L77</f>
        <v>13200</v>
      </c>
      <c r="M77" s="15">
        <f>+'[2]Informe_dane'!M77</f>
        <v>0</v>
      </c>
      <c r="N77" s="15">
        <f>+'[2]Informe_dane'!N77</f>
        <v>3116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33816</v>
      </c>
      <c r="U77" s="15">
        <f>+'[2]Informe_dane'!U77</f>
        <v>998.58038</v>
      </c>
      <c r="V77" s="15">
        <f>+'[2]Informe_dane'!V77</f>
        <v>1066.42229</v>
      </c>
      <c r="W77" s="15">
        <f>+'[2]Informe_dane'!W77</f>
        <v>1802.58441</v>
      </c>
      <c r="X77" s="15">
        <f>+'[2]Informe_dane'!X77</f>
        <v>1274.23402</v>
      </c>
      <c r="Y77" s="15">
        <f>+'[2]Informe_dane'!Y77</f>
        <v>2713.2382000000002</v>
      </c>
      <c r="Z77" s="15">
        <f>+'[2]Informe_dane'!Z77</f>
        <v>2973.86846</v>
      </c>
      <c r="AA77" s="15">
        <f>+'[2]Informe_dane'!AA77</f>
        <v>2715.4808399999997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13544.4086</v>
      </c>
      <c r="AH77" s="15">
        <f>+'[2]Informe_dane'!AH77</f>
        <v>998.58038</v>
      </c>
      <c r="AI77" s="15">
        <f>+'[2]Informe_dane'!AI77</f>
        <v>875.02707</v>
      </c>
      <c r="AJ77" s="15">
        <f>+'[2]Informe_dane'!AJ77</f>
        <v>1993.9796299999998</v>
      </c>
      <c r="AK77" s="15">
        <f>+'[2]Informe_dane'!AK77</f>
        <v>1274.23402</v>
      </c>
      <c r="AL77" s="15">
        <f>+'[2]Informe_dane'!AL77</f>
        <v>2713.2382000000002</v>
      </c>
      <c r="AM77" s="15">
        <f>+'[2]Informe_dane'!AM77</f>
        <v>2864.8104399999997</v>
      </c>
      <c r="AN77" s="15">
        <f>+'[2]Informe_dane'!AN77</f>
        <v>2715.4808399999997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13435.35058</v>
      </c>
      <c r="AU77" s="15">
        <f>+'[2]Informe_dane'!AU77</f>
        <v>998.58038</v>
      </c>
      <c r="AV77" s="15">
        <f>+'[2]Informe_dane'!AV77</f>
        <v>699.76582</v>
      </c>
      <c r="AW77" s="15">
        <f>+'[2]Informe_dane'!AW77</f>
        <v>1827.5033</v>
      </c>
      <c r="AX77" s="15">
        <f>+'[2]Informe_dane'!AX77</f>
        <v>1504.1498100000001</v>
      </c>
      <c r="AY77" s="15">
        <f>+'[2]Informe_dane'!AY77</f>
        <v>2825.05999</v>
      </c>
      <c r="AZ77" s="15">
        <f>+'[2]Informe_dane'!AZ77</f>
        <v>2864.8104399999997</v>
      </c>
      <c r="BA77" s="15">
        <f>+'[2]Informe_dane'!BA77</f>
        <v>2549.68084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13269.55058</v>
      </c>
    </row>
    <row r="78" spans="1:59" s="13" customFormat="1" ht="16.5" customHeight="1">
      <c r="A78" s="17" t="s">
        <v>265</v>
      </c>
      <c r="B78" s="18" t="s">
        <v>18</v>
      </c>
      <c r="C78" s="137" t="s">
        <v>266</v>
      </c>
      <c r="D78" s="17">
        <v>3963400</v>
      </c>
      <c r="E78" s="15">
        <f>+'[2]Informe_dane'!E78</f>
        <v>241364.1059999999</v>
      </c>
      <c r="F78" s="15">
        <f>+'[2]Informe_dane'!F78</f>
        <v>34878.85388</v>
      </c>
      <c r="G78" s="15">
        <f t="shared" si="37"/>
        <v>4169885.25212</v>
      </c>
      <c r="H78" s="15">
        <f>+'[2]Informe_dane'!H78</f>
        <v>1816662.18704</v>
      </c>
      <c r="I78" s="15">
        <f>+'[2]Informe_dane'!I78</f>
        <v>2103797.16585</v>
      </c>
      <c r="J78" s="15">
        <f>+'[2]Informe_dane'!J78</f>
        <v>73628.22358</v>
      </c>
      <c r="K78" s="15">
        <f>+'[2]Informe_dane'!K78</f>
        <v>-8741.0414</v>
      </c>
      <c r="L78" s="15">
        <f>+'[2]Informe_dane'!L78</f>
        <v>-196497.05834000002</v>
      </c>
      <c r="M78" s="15">
        <f>+'[2]Informe_dane'!M78</f>
        <v>-427.78770000000003</v>
      </c>
      <c r="N78" s="15">
        <f>+'[2]Informe_dane'!N78</f>
        <v>159427.59187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3947849.2808999997</v>
      </c>
      <c r="U78" s="15">
        <f>+'[2]Informe_dane'!U78</f>
        <v>1348823.48019</v>
      </c>
      <c r="V78" s="15">
        <f>+'[2]Informe_dane'!V78</f>
        <v>547409.61452</v>
      </c>
      <c r="W78" s="15">
        <f>+'[2]Informe_dane'!W78</f>
        <v>141780.51213</v>
      </c>
      <c r="X78" s="15">
        <f>+'[2]Informe_dane'!X78</f>
        <v>127697.66545999999</v>
      </c>
      <c r="Y78" s="15">
        <f>+'[2]Informe_dane'!Y78</f>
        <v>1515115.92717</v>
      </c>
      <c r="Z78" s="15">
        <f>+'[2]Informe_dane'!Z78</f>
        <v>0</v>
      </c>
      <c r="AA78" s="15">
        <f>+'[2]Informe_dane'!AA78</f>
        <v>21937.78971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3702764.98918</v>
      </c>
      <c r="AH78" s="15">
        <f>+'[2]Informe_dane'!AH78</f>
        <v>0</v>
      </c>
      <c r="AI78" s="15">
        <f>+'[2]Informe_dane'!AI78</f>
        <v>216834.36518</v>
      </c>
      <c r="AJ78" s="15">
        <f>+'[2]Informe_dane'!AJ78</f>
        <v>262830.19941</v>
      </c>
      <c r="AK78" s="15">
        <f>+'[2]Informe_dane'!AK78</f>
        <v>241142.84052</v>
      </c>
      <c r="AL78" s="15">
        <f>+'[2]Informe_dane'!AL78</f>
        <v>230728.56397</v>
      </c>
      <c r="AM78" s="15">
        <f>+'[2]Informe_dane'!AM78</f>
        <v>248119.74172</v>
      </c>
      <c r="AN78" s="15">
        <f>+'[2]Informe_dane'!AN78</f>
        <v>373613.27605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1573268.98685</v>
      </c>
      <c r="AU78" s="15">
        <f>+'[2]Informe_dane'!AU78</f>
        <v>0</v>
      </c>
      <c r="AV78" s="15">
        <f>+'[2]Informe_dane'!AV78</f>
        <v>216834.36518</v>
      </c>
      <c r="AW78" s="15">
        <f>+'[2]Informe_dane'!AW78</f>
        <v>262830.19941</v>
      </c>
      <c r="AX78" s="15">
        <f>+'[2]Informe_dane'!AX78</f>
        <v>241142.84052</v>
      </c>
      <c r="AY78" s="15">
        <f>+'[2]Informe_dane'!AY78</f>
        <v>230728.56397</v>
      </c>
      <c r="AZ78" s="15">
        <f>+'[2]Informe_dane'!AZ78</f>
        <v>248119.74172</v>
      </c>
      <c r="BA78" s="15">
        <f>+'[2]Informe_dane'!BA78</f>
        <v>373613.27605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1573268.98685</v>
      </c>
    </row>
    <row r="79" spans="1:59" s="13" customFormat="1" ht="22.5">
      <c r="A79" s="17" t="s">
        <v>267</v>
      </c>
      <c r="B79" s="18" t="s">
        <v>18</v>
      </c>
      <c r="C79" s="137" t="s">
        <v>268</v>
      </c>
      <c r="D79" s="17">
        <v>66300</v>
      </c>
      <c r="E79" s="15">
        <f>+'[2]Informe_dane'!E79</f>
        <v>0</v>
      </c>
      <c r="F79" s="15">
        <f>+'[2]Informe_dane'!F79</f>
        <v>0</v>
      </c>
      <c r="G79" s="15">
        <f t="shared" si="37"/>
        <v>66300</v>
      </c>
      <c r="H79" s="15">
        <f>+'[2]Informe_dane'!H79</f>
        <v>15236.48957</v>
      </c>
      <c r="I79" s="15">
        <f>+'[2]Informe_dane'!I79</f>
        <v>0</v>
      </c>
      <c r="J79" s="15">
        <f>+'[2]Informe_dane'!J79</f>
        <v>0</v>
      </c>
      <c r="K79" s="15">
        <f>+'[2]Informe_dane'!K79</f>
        <v>42373.3026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57609.79217</v>
      </c>
      <c r="U79" s="15">
        <f>+'[2]Informe_dane'!U79</f>
        <v>9966.48957</v>
      </c>
      <c r="V79" s="15">
        <f>+'[2]Informe_dane'!V79</f>
        <v>0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9966.48957</v>
      </c>
      <c r="AH79" s="15">
        <f>+'[2]Informe_dane'!AH79</f>
        <v>0</v>
      </c>
      <c r="AI79" s="15">
        <f>+'[2]Informe_dane'!AI79</f>
        <v>130</v>
      </c>
      <c r="AJ79" s="15">
        <f>+'[2]Informe_dane'!AJ79</f>
        <v>0</v>
      </c>
      <c r="AK79" s="15">
        <f>+'[2]Informe_dane'!AK79</f>
        <v>5354.00061</v>
      </c>
      <c r="AL79" s="15">
        <f>+'[2]Informe_dane'!AL79</f>
        <v>331.46859</v>
      </c>
      <c r="AM79" s="15">
        <f>+'[2]Informe_dane'!AM79</f>
        <v>0</v>
      </c>
      <c r="AN79" s="15">
        <f>+'[2]Informe_dane'!AN79</f>
        <v>4140.98812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9956.457320000001</v>
      </c>
      <c r="AU79" s="15">
        <f>+'[2]Informe_dane'!AU79</f>
        <v>0</v>
      </c>
      <c r="AV79" s="15">
        <f>+'[2]Informe_dane'!AV79</f>
        <v>130</v>
      </c>
      <c r="AW79" s="15">
        <f>+'[2]Informe_dane'!AW79</f>
        <v>0</v>
      </c>
      <c r="AX79" s="15">
        <f>+'[2]Informe_dane'!AX79</f>
        <v>5354.00061</v>
      </c>
      <c r="AY79" s="15">
        <f>+'[2]Informe_dane'!AY79</f>
        <v>331.46859</v>
      </c>
      <c r="AZ79" s="15">
        <f>+'[2]Informe_dane'!AZ79</f>
        <v>0</v>
      </c>
      <c r="BA79" s="15">
        <f>+'[2]Informe_dane'!BA79</f>
        <v>4140.98812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9956.457320000001</v>
      </c>
    </row>
    <row r="80" spans="1:59" s="13" customFormat="1" ht="33.75">
      <c r="A80" s="17" t="s">
        <v>269</v>
      </c>
      <c r="B80" s="18" t="s">
        <v>18</v>
      </c>
      <c r="C80" s="137" t="s">
        <v>270</v>
      </c>
      <c r="D80" s="17">
        <v>3000</v>
      </c>
      <c r="E80" s="15">
        <f>+'[2]Informe_dane'!E80</f>
        <v>0</v>
      </c>
      <c r="F80" s="15">
        <f>+'[2]Informe_dane'!F80</f>
        <v>0</v>
      </c>
      <c r="G80" s="15">
        <f t="shared" si="37"/>
        <v>3000</v>
      </c>
      <c r="H80" s="15">
        <f>+'[2]Informe_dane'!H80</f>
        <v>3000</v>
      </c>
      <c r="I80" s="15">
        <f>+'[2]Informe_dane'!I80</f>
        <v>0</v>
      </c>
      <c r="J80" s="15">
        <f>+'[2]Informe_dane'!J80</f>
        <v>0</v>
      </c>
      <c r="K80" s="15">
        <f>+'[2]Informe_dane'!K80</f>
        <v>0</v>
      </c>
      <c r="L80" s="15">
        <f>+'[2]Informe_dane'!L80</f>
        <v>0</v>
      </c>
      <c r="M80" s="15">
        <f>+'[2]Informe_dane'!M80</f>
        <v>0</v>
      </c>
      <c r="N80" s="15">
        <f>+'[2]Informe_dane'!N80</f>
        <v>0</v>
      </c>
      <c r="O80" s="15">
        <f>+'[2]Informe_dane'!O80</f>
        <v>0</v>
      </c>
      <c r="P80" s="15">
        <f>+'[2]Informe_dane'!P80</f>
        <v>0</v>
      </c>
      <c r="Q80" s="15">
        <f>+'[2]Informe_dane'!Q80</f>
        <v>0</v>
      </c>
      <c r="R80" s="15">
        <f>+'[2]Informe_dane'!R80</f>
        <v>0</v>
      </c>
      <c r="S80" s="15">
        <f>+'[2]Informe_dane'!S80</f>
        <v>0</v>
      </c>
      <c r="T80" s="15">
        <f t="shared" si="38"/>
        <v>3000</v>
      </c>
      <c r="U80" s="15">
        <f>+'[2]Informe_dane'!U80</f>
        <v>600</v>
      </c>
      <c r="V80" s="15">
        <f>+'[2]Informe_dane'!V80</f>
        <v>0</v>
      </c>
      <c r="W80" s="15">
        <f>+'[2]Informe_dane'!W80</f>
        <v>300</v>
      </c>
      <c r="X80" s="15">
        <f>+'[2]Informe_dane'!X80</f>
        <v>300</v>
      </c>
      <c r="Y80" s="15">
        <f>+'[2]Informe_dane'!Y80</f>
        <v>0</v>
      </c>
      <c r="Z80" s="15">
        <f>+'[2]Informe_dane'!Z80</f>
        <v>600</v>
      </c>
      <c r="AA80" s="15">
        <f>+'[2]Informe_dane'!AA80</f>
        <v>0</v>
      </c>
      <c r="AB80" s="15">
        <f>+'[2]Informe_dane'!AB80</f>
        <v>0</v>
      </c>
      <c r="AC80" s="15">
        <f>+'[2]Informe_dane'!AC80</f>
        <v>0</v>
      </c>
      <c r="AD80" s="15">
        <f>+'[2]Informe_dane'!AD80</f>
        <v>0</v>
      </c>
      <c r="AE80" s="15">
        <f>+'[2]Informe_dane'!AE80</f>
        <v>0</v>
      </c>
      <c r="AF80" s="15">
        <f>+'[2]Informe_dane'!AF80</f>
        <v>0</v>
      </c>
      <c r="AG80" s="15">
        <f t="shared" si="39"/>
        <v>1800</v>
      </c>
      <c r="AH80" s="15">
        <f>+'[2]Informe_dane'!AH80</f>
        <v>0</v>
      </c>
      <c r="AI80" s="15">
        <f>+'[2]Informe_dane'!AI80</f>
        <v>600</v>
      </c>
      <c r="AJ80" s="15">
        <f>+'[2]Informe_dane'!AJ80</f>
        <v>300</v>
      </c>
      <c r="AK80" s="15">
        <f>+'[2]Informe_dane'!AK80</f>
        <v>300</v>
      </c>
      <c r="AL80" s="15">
        <f>+'[2]Informe_dane'!AL80</f>
        <v>0</v>
      </c>
      <c r="AM80" s="15">
        <f>+'[2]Informe_dane'!AM80</f>
        <v>600</v>
      </c>
      <c r="AN80" s="15">
        <f>+'[2]Informe_dane'!AN80</f>
        <v>0</v>
      </c>
      <c r="AO80" s="15">
        <f>+'[2]Informe_dane'!AO80</f>
        <v>0</v>
      </c>
      <c r="AP80" s="15">
        <f>+'[2]Informe_dane'!AP80</f>
        <v>0</v>
      </c>
      <c r="AQ80" s="15">
        <f>+'[2]Informe_dane'!AQ80</f>
        <v>0</v>
      </c>
      <c r="AR80" s="15">
        <f>+'[2]Informe_dane'!AR80</f>
        <v>0</v>
      </c>
      <c r="AS80" s="15">
        <f>+'[2]Informe_dane'!AS80</f>
        <v>0</v>
      </c>
      <c r="AT80" s="15">
        <f t="shared" si="40"/>
        <v>1800</v>
      </c>
      <c r="AU80" s="15">
        <f>+'[2]Informe_dane'!AU80</f>
        <v>0</v>
      </c>
      <c r="AV80" s="15">
        <f>+'[2]Informe_dane'!AV80</f>
        <v>600</v>
      </c>
      <c r="AW80" s="15">
        <f>+'[2]Informe_dane'!AW80</f>
        <v>300</v>
      </c>
      <c r="AX80" s="15">
        <f>+'[2]Informe_dane'!AX80</f>
        <v>300</v>
      </c>
      <c r="AY80" s="15">
        <f>+'[2]Informe_dane'!AY80</f>
        <v>0</v>
      </c>
      <c r="AZ80" s="15">
        <f>+'[2]Informe_dane'!AZ80</f>
        <v>600</v>
      </c>
      <c r="BA80" s="15">
        <f>+'[2]Informe_dane'!BA80</f>
        <v>0</v>
      </c>
      <c r="BB80" s="15">
        <f>+'[2]Informe_dane'!BB80</f>
        <v>0</v>
      </c>
      <c r="BC80" s="15">
        <f>+'[2]Informe_dane'!BC80</f>
        <v>0</v>
      </c>
      <c r="BD80" s="15">
        <f>+'[2]Informe_dane'!BD80</f>
        <v>0</v>
      </c>
      <c r="BE80" s="15">
        <f>+'[2]Informe_dane'!BE80</f>
        <v>0</v>
      </c>
      <c r="BF80" s="15">
        <f>+'[2]Informe_dane'!BF80</f>
        <v>0</v>
      </c>
      <c r="BG80" s="15">
        <f t="shared" si="41"/>
        <v>1800</v>
      </c>
    </row>
    <row r="81" spans="1:60" ht="11.25">
      <c r="A81" s="89" t="s">
        <v>169</v>
      </c>
      <c r="B81" s="89"/>
      <c r="C81" s="138" t="s">
        <v>170</v>
      </c>
      <c r="D81" s="89">
        <f>SUM(D82:D85)</f>
        <v>79200</v>
      </c>
      <c r="E81" s="89">
        <f aca="true" t="shared" si="42" ref="E81:BG81">SUM(E82:E85)</f>
        <v>15221.654000000002</v>
      </c>
      <c r="F81" s="89">
        <f t="shared" si="42"/>
        <v>0</v>
      </c>
      <c r="G81" s="89">
        <f t="shared" si="42"/>
        <v>94421.65400000001</v>
      </c>
      <c r="H81" s="89">
        <f t="shared" si="42"/>
        <v>59200</v>
      </c>
      <c r="I81" s="89">
        <f t="shared" si="42"/>
        <v>20000</v>
      </c>
      <c r="J81" s="89">
        <f t="shared" si="42"/>
        <v>0</v>
      </c>
      <c r="K81" s="89">
        <f t="shared" si="42"/>
        <v>8400</v>
      </c>
      <c r="L81" s="89">
        <f t="shared" si="42"/>
        <v>6821.654</v>
      </c>
      <c r="M81" s="89">
        <f t="shared" si="42"/>
        <v>0</v>
      </c>
      <c r="N81" s="89">
        <f t="shared" si="42"/>
        <v>0</v>
      </c>
      <c r="O81" s="89">
        <f t="shared" si="42"/>
        <v>0</v>
      </c>
      <c r="P81" s="89">
        <f t="shared" si="42"/>
        <v>0</v>
      </c>
      <c r="Q81" s="89">
        <f t="shared" si="42"/>
        <v>0</v>
      </c>
      <c r="R81" s="89">
        <f t="shared" si="42"/>
        <v>0</v>
      </c>
      <c r="S81" s="89">
        <f t="shared" si="42"/>
        <v>0</v>
      </c>
      <c r="T81" s="89">
        <f t="shared" si="42"/>
        <v>94421.654</v>
      </c>
      <c r="U81" s="89">
        <f t="shared" si="42"/>
        <v>3653.84827</v>
      </c>
      <c r="V81" s="89">
        <f t="shared" si="42"/>
        <v>2285.94446</v>
      </c>
      <c r="W81" s="89">
        <f t="shared" si="42"/>
        <v>25826.06927</v>
      </c>
      <c r="X81" s="89">
        <f t="shared" si="42"/>
        <v>2421.01848</v>
      </c>
      <c r="Y81" s="89">
        <f t="shared" si="42"/>
        <v>4904.60148</v>
      </c>
      <c r="Z81" s="89">
        <f t="shared" si="42"/>
        <v>10756.89235</v>
      </c>
      <c r="AA81" s="89">
        <f t="shared" si="42"/>
        <v>14678.452949999999</v>
      </c>
      <c r="AB81" s="89">
        <f t="shared" si="42"/>
        <v>0</v>
      </c>
      <c r="AC81" s="89">
        <f t="shared" si="42"/>
        <v>0</v>
      </c>
      <c r="AD81" s="89">
        <f t="shared" si="42"/>
        <v>0</v>
      </c>
      <c r="AE81" s="89">
        <f t="shared" si="42"/>
        <v>0</v>
      </c>
      <c r="AF81" s="89">
        <f t="shared" si="42"/>
        <v>0</v>
      </c>
      <c r="AG81" s="89">
        <f t="shared" si="42"/>
        <v>64526.82726</v>
      </c>
      <c r="AH81" s="89">
        <f t="shared" si="42"/>
        <v>2931.06127</v>
      </c>
      <c r="AI81" s="89">
        <f t="shared" si="42"/>
        <v>3008.73146</v>
      </c>
      <c r="AJ81" s="89">
        <f t="shared" si="42"/>
        <v>2902.4213</v>
      </c>
      <c r="AK81" s="89">
        <f t="shared" si="42"/>
        <v>5344.666450000001</v>
      </c>
      <c r="AL81" s="89">
        <f t="shared" si="42"/>
        <v>4904.60148</v>
      </c>
      <c r="AM81" s="89">
        <f t="shared" si="42"/>
        <v>7238.89235</v>
      </c>
      <c r="AN81" s="89">
        <f t="shared" si="42"/>
        <v>5021.69895</v>
      </c>
      <c r="AO81" s="89">
        <f t="shared" si="42"/>
        <v>0</v>
      </c>
      <c r="AP81" s="89">
        <f t="shared" si="42"/>
        <v>0</v>
      </c>
      <c r="AQ81" s="89">
        <f t="shared" si="42"/>
        <v>0</v>
      </c>
      <c r="AR81" s="89">
        <f t="shared" si="42"/>
        <v>0</v>
      </c>
      <c r="AS81" s="89">
        <f t="shared" si="42"/>
        <v>0</v>
      </c>
      <c r="AT81" s="89">
        <f t="shared" si="42"/>
        <v>31352.073259999997</v>
      </c>
      <c r="AU81" s="89">
        <f t="shared" si="42"/>
        <v>2931.06127</v>
      </c>
      <c r="AV81" s="89">
        <f t="shared" si="42"/>
        <v>3008.73146</v>
      </c>
      <c r="AW81" s="89">
        <f t="shared" si="42"/>
        <v>2902.4213</v>
      </c>
      <c r="AX81" s="89">
        <f t="shared" si="42"/>
        <v>5344.666450000001</v>
      </c>
      <c r="AY81" s="89">
        <f t="shared" si="42"/>
        <v>4904.60148</v>
      </c>
      <c r="AZ81" s="89">
        <f t="shared" si="42"/>
        <v>7238.89235</v>
      </c>
      <c r="BA81" s="89">
        <f t="shared" si="42"/>
        <v>5021.69895</v>
      </c>
      <c r="BB81" s="89">
        <f t="shared" si="42"/>
        <v>0</v>
      </c>
      <c r="BC81" s="89">
        <f t="shared" si="42"/>
        <v>0</v>
      </c>
      <c r="BD81" s="89">
        <f t="shared" si="42"/>
        <v>0</v>
      </c>
      <c r="BE81" s="89">
        <f t="shared" si="42"/>
        <v>0</v>
      </c>
      <c r="BF81" s="89">
        <f t="shared" si="42"/>
        <v>0</v>
      </c>
      <c r="BG81" s="89">
        <f t="shared" si="42"/>
        <v>31352.073259999997</v>
      </c>
      <c r="BH81" s="139"/>
    </row>
    <row r="82" spans="1:59" s="13" customFormat="1" ht="18.75" customHeight="1" hidden="1">
      <c r="A82" s="17" t="s">
        <v>271</v>
      </c>
      <c r="B82" s="65">
        <v>10</v>
      </c>
      <c r="C82" s="137" t="s">
        <v>272</v>
      </c>
      <c r="D82" s="77">
        <v>0</v>
      </c>
      <c r="E82" s="15">
        <f>+'[2]Informe_dane'!E82</f>
        <v>0</v>
      </c>
      <c r="F82" s="15">
        <f>+'[2]Informe_dane'!F82</f>
        <v>0</v>
      </c>
      <c r="G82" s="15">
        <f>+D82+E82-F82</f>
        <v>0</v>
      </c>
      <c r="H82" s="15">
        <f>+'[2]Informe_dane'!H82</f>
        <v>0</v>
      </c>
      <c r="I82" s="15">
        <f>+'[2]Informe_dane'!I82</f>
        <v>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0</v>
      </c>
      <c r="U82" s="15">
        <f>+'[2]Informe_dane'!U82</f>
        <v>0</v>
      </c>
      <c r="V82" s="15">
        <f>+'[2]Informe_dane'!V82</f>
        <v>0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21" customHeight="1">
      <c r="A83" s="17" t="s">
        <v>309</v>
      </c>
      <c r="B83" s="65">
        <v>10</v>
      </c>
      <c r="C83" s="137" t="s">
        <v>310</v>
      </c>
      <c r="D83" s="77">
        <v>20000</v>
      </c>
      <c r="E83" s="15">
        <f>+'[2]Informe_dane'!E83</f>
        <v>0</v>
      </c>
      <c r="F83" s="15">
        <f>+'[2]Informe_dane'!F83</f>
        <v>0</v>
      </c>
      <c r="G83" s="15">
        <f>+D83+E83-F83</f>
        <v>20000</v>
      </c>
      <c r="H83" s="15">
        <f>+'[2]Informe_dane'!H83</f>
        <v>0</v>
      </c>
      <c r="I83" s="15">
        <f>+'[2]Informe_dane'!I83</f>
        <v>20000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20000</v>
      </c>
      <c r="U83" s="15">
        <f>+'[2]Informe_dane'!U83</f>
        <v>0</v>
      </c>
      <c r="V83" s="15">
        <f>+'[2]Informe_dane'!V83</f>
        <v>0</v>
      </c>
      <c r="W83" s="15">
        <f>+'[2]Informe_dane'!W83</f>
        <v>20000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20000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4882</v>
      </c>
      <c r="AN83" s="15">
        <f>+'[2]Informe_dane'!AN83</f>
        <v>2164.9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7046.9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4882</v>
      </c>
      <c r="BA83" s="15">
        <f>+'[2]Informe_dane'!BA83</f>
        <v>2164.9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7046.9</v>
      </c>
    </row>
    <row r="84" spans="1:59" s="13" customFormat="1" ht="33.75">
      <c r="A84" s="17" t="s">
        <v>273</v>
      </c>
      <c r="B84" s="18">
        <v>10</v>
      </c>
      <c r="C84" s="137" t="s">
        <v>274</v>
      </c>
      <c r="D84" s="17">
        <v>59200</v>
      </c>
      <c r="E84" s="15">
        <f>+'[2]Informe_dane'!E84</f>
        <v>15221.654000000002</v>
      </c>
      <c r="F84" s="15">
        <f>+'[2]Informe_dane'!F84</f>
        <v>0</v>
      </c>
      <c r="G84" s="15">
        <f>+D84+E84-F84</f>
        <v>74421.65400000001</v>
      </c>
      <c r="H84" s="15">
        <f>+'[2]Informe_dane'!H84</f>
        <v>59200</v>
      </c>
      <c r="I84" s="15">
        <f>+'[2]Informe_dane'!I84</f>
        <v>0</v>
      </c>
      <c r="J84" s="15">
        <f>+'[2]Informe_dane'!J84</f>
        <v>0</v>
      </c>
      <c r="K84" s="15">
        <f>+'[2]Informe_dane'!K84</f>
        <v>8400</v>
      </c>
      <c r="L84" s="15">
        <f>+'[2]Informe_dane'!L84</f>
        <v>6821.654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74421.654</v>
      </c>
      <c r="U84" s="15">
        <f>+'[2]Informe_dane'!U84</f>
        <v>3653.84827</v>
      </c>
      <c r="V84" s="15">
        <f>+'[2]Informe_dane'!V84</f>
        <v>2285.94446</v>
      </c>
      <c r="W84" s="15">
        <f>+'[2]Informe_dane'!W84</f>
        <v>5826.06927</v>
      </c>
      <c r="X84" s="15">
        <f>+'[2]Informe_dane'!X84</f>
        <v>2421.01848</v>
      </c>
      <c r="Y84" s="15">
        <f>+'[2]Informe_dane'!Y84</f>
        <v>4904.60148</v>
      </c>
      <c r="Z84" s="15">
        <f>+'[2]Informe_dane'!Z84</f>
        <v>10756.89235</v>
      </c>
      <c r="AA84" s="15">
        <f>+'[2]Informe_dane'!AA84</f>
        <v>14678.452949999999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44526.82726</v>
      </c>
      <c r="AH84" s="15">
        <f>+'[2]Informe_dane'!AH84</f>
        <v>2931.06127</v>
      </c>
      <c r="AI84" s="15">
        <f>+'[2]Informe_dane'!AI84</f>
        <v>3008.73146</v>
      </c>
      <c r="AJ84" s="15">
        <f>+'[2]Informe_dane'!AJ84</f>
        <v>2902.4213</v>
      </c>
      <c r="AK84" s="15">
        <f>+'[2]Informe_dane'!AK84</f>
        <v>5344.666450000001</v>
      </c>
      <c r="AL84" s="15">
        <f>+'[2]Informe_dane'!AL84</f>
        <v>4904.60148</v>
      </c>
      <c r="AM84" s="15">
        <f>+'[2]Informe_dane'!AM84</f>
        <v>2356.89235</v>
      </c>
      <c r="AN84" s="15">
        <f>+'[2]Informe_dane'!AN84</f>
        <v>2856.7989500000003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24305.17326</v>
      </c>
      <c r="AU84" s="15">
        <f>+'[2]Informe_dane'!AU84</f>
        <v>2931.06127</v>
      </c>
      <c r="AV84" s="15">
        <f>+'[2]Informe_dane'!AV84</f>
        <v>3008.73146</v>
      </c>
      <c r="AW84" s="15">
        <f>+'[2]Informe_dane'!AW84</f>
        <v>2902.4213</v>
      </c>
      <c r="AX84" s="15">
        <f>+'[2]Informe_dane'!AX84</f>
        <v>5344.666450000001</v>
      </c>
      <c r="AY84" s="15">
        <f>+'[2]Informe_dane'!AY84</f>
        <v>4904.60148</v>
      </c>
      <c r="AZ84" s="15">
        <f>+'[2]Informe_dane'!AZ84</f>
        <v>2356.89235</v>
      </c>
      <c r="BA84" s="15">
        <f>+'[2]Informe_dane'!BA84</f>
        <v>2856.7989500000003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24305.17326</v>
      </c>
    </row>
    <row r="85" spans="1:59" s="13" customFormat="1" ht="22.5">
      <c r="A85" s="17" t="s">
        <v>275</v>
      </c>
      <c r="B85" s="18">
        <v>10</v>
      </c>
      <c r="C85" s="137" t="s">
        <v>276</v>
      </c>
      <c r="D85" s="17"/>
      <c r="E85" s="15">
        <f>+'[2]Informe_dane'!E85</f>
        <v>0</v>
      </c>
      <c r="F85" s="15">
        <f>+'[2]Informe_dane'!F85</f>
        <v>0</v>
      </c>
      <c r="G85" s="15">
        <f>+D85+E85-F85</f>
        <v>0</v>
      </c>
      <c r="H85" s="15">
        <f>+'[2]Informe_dane'!H85</f>
        <v>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0</v>
      </c>
      <c r="U85" s="15">
        <f>+'[2]Informe_dane'!U85</f>
        <v>0</v>
      </c>
      <c r="V85" s="15">
        <f>+'[2]Informe_dane'!V85</f>
        <v>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0</v>
      </c>
      <c r="AH85" s="15">
        <f>+'[2]Informe_dane'!AH85</f>
        <v>0</v>
      </c>
      <c r="AI85" s="15">
        <f>+'[2]Informe_dane'!AI85</f>
        <v>0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0</v>
      </c>
      <c r="AU85" s="15">
        <f>+'[2]Informe_dane'!AU85</f>
        <v>0</v>
      </c>
      <c r="AV85" s="15">
        <f>+'[2]Informe_dane'!AV85</f>
        <v>0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0</v>
      </c>
    </row>
    <row r="86" spans="1:59" s="13" customFormat="1" ht="17.25" customHeight="1">
      <c r="A86" s="77" t="s">
        <v>229</v>
      </c>
      <c r="B86" s="108">
        <v>10</v>
      </c>
      <c r="C86" s="92" t="s">
        <v>230</v>
      </c>
      <c r="D86" s="107">
        <v>11000</v>
      </c>
      <c r="E86" s="15">
        <f>+'[2]Informe_dane'!E86</f>
        <v>29000</v>
      </c>
      <c r="F86" s="15">
        <f>+'[2]Informe_dane'!F86</f>
        <v>0</v>
      </c>
      <c r="G86" s="15">
        <f>+D86+E86-F86</f>
        <v>40000</v>
      </c>
      <c r="H86" s="15">
        <f>+'[2]Informe_dane'!H86</f>
        <v>11000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13000</v>
      </c>
      <c r="M86" s="15">
        <f>+'[2]Informe_dane'!M86</f>
        <v>0</v>
      </c>
      <c r="N86" s="15">
        <f>+'[2]Informe_dane'!N86</f>
        <v>16000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">
        <f>SUM(H86:S86)</f>
        <v>40000</v>
      </c>
      <c r="U86" s="15">
        <f>+'[2]Informe_dane'!U86</f>
        <v>1768.036</v>
      </c>
      <c r="V86" s="15">
        <f>+'[2]Informe_dane'!V86</f>
        <v>2555.926</v>
      </c>
      <c r="W86" s="15">
        <f>+'[2]Informe_dane'!W86</f>
        <v>2215.759</v>
      </c>
      <c r="X86" s="15">
        <f>+'[2]Informe_dane'!X86</f>
        <v>-20</v>
      </c>
      <c r="Y86" s="15">
        <f>+'[2]Informe_dane'!Y86</f>
        <v>7609.909</v>
      </c>
      <c r="Z86" s="15">
        <f>+'[2]Informe_dane'!Z86</f>
        <v>4055.835</v>
      </c>
      <c r="AA86" s="15">
        <f>+'[2]Informe_dane'!AA86</f>
        <v>4926.796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>SUM(U86:AF86)</f>
        <v>23112.261</v>
      </c>
      <c r="AH86" s="15">
        <f>+'[2]Informe_dane'!AH86</f>
        <v>1768.036</v>
      </c>
      <c r="AI86" s="15">
        <f>+'[2]Informe_dane'!AI86</f>
        <v>2082.168</v>
      </c>
      <c r="AJ86" s="15">
        <f>+'[2]Informe_dane'!AJ86</f>
        <v>2083.87</v>
      </c>
      <c r="AK86" s="15">
        <f>+'[2]Informe_dane'!AK86</f>
        <v>470.371</v>
      </c>
      <c r="AL86" s="15">
        <f>+'[2]Informe_dane'!AL86</f>
        <v>5613.332</v>
      </c>
      <c r="AM86" s="15">
        <f>+'[2]Informe_dane'!AM86</f>
        <v>5970.75</v>
      </c>
      <c r="AN86" s="15">
        <f>+'[2]Informe_dane'!AN86</f>
        <v>2519.42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>SUM(AH86:AS86)</f>
        <v>20507.947</v>
      </c>
      <c r="AU86" s="15">
        <f>+'[2]Informe_dane'!AU86</f>
        <v>1598.814</v>
      </c>
      <c r="AV86" s="15">
        <f>+'[2]Informe_dane'!AV86</f>
        <v>2251.39</v>
      </c>
      <c r="AW86" s="15">
        <f>+'[2]Informe_dane'!AW86</f>
        <v>2083.87</v>
      </c>
      <c r="AX86" s="15">
        <f>+'[2]Informe_dane'!AX86</f>
        <v>470.371</v>
      </c>
      <c r="AY86" s="15">
        <f>+'[2]Informe_dane'!AY86</f>
        <v>5613.332</v>
      </c>
      <c r="AZ86" s="15">
        <f>+'[2]Informe_dane'!AZ86</f>
        <v>5970.75</v>
      </c>
      <c r="BA86" s="15">
        <f>+'[2]Informe_dane'!BA86</f>
        <v>2519.42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>SUM(AU86:BF86)</f>
        <v>20507.947</v>
      </c>
    </row>
    <row r="87" spans="1:59" s="14" customFormat="1" ht="12.75">
      <c r="A87" s="97" t="s">
        <v>171</v>
      </c>
      <c r="B87" s="98"/>
      <c r="C87" s="68" t="s">
        <v>172</v>
      </c>
      <c r="D87" s="68">
        <f>+D88+D93+D96+D101</f>
        <v>1730000</v>
      </c>
      <c r="E87" s="68">
        <f aca="true" t="shared" si="43" ref="E87:BG87">+E88+E93+E96+E101</f>
        <v>0</v>
      </c>
      <c r="F87" s="68">
        <f t="shared" si="43"/>
        <v>840000</v>
      </c>
      <c r="G87" s="68">
        <f t="shared" si="43"/>
        <v>890000</v>
      </c>
      <c r="H87" s="68">
        <f t="shared" si="43"/>
        <v>558900</v>
      </c>
      <c r="I87" s="68">
        <f t="shared" si="43"/>
        <v>33600</v>
      </c>
      <c r="J87" s="68">
        <f t="shared" si="43"/>
        <v>0</v>
      </c>
      <c r="K87" s="68">
        <f t="shared" si="43"/>
        <v>0</v>
      </c>
      <c r="L87" s="68">
        <f t="shared" si="43"/>
        <v>27300</v>
      </c>
      <c r="M87" s="68">
        <f t="shared" si="43"/>
        <v>0</v>
      </c>
      <c r="N87" s="68">
        <f t="shared" si="43"/>
        <v>4800</v>
      </c>
      <c r="O87" s="68">
        <f t="shared" si="43"/>
        <v>0</v>
      </c>
      <c r="P87" s="68">
        <f t="shared" si="43"/>
        <v>0</v>
      </c>
      <c r="Q87" s="68">
        <f t="shared" si="43"/>
        <v>0</v>
      </c>
      <c r="R87" s="68">
        <f t="shared" si="43"/>
        <v>0</v>
      </c>
      <c r="S87" s="68">
        <f t="shared" si="43"/>
        <v>0</v>
      </c>
      <c r="T87" s="68">
        <f t="shared" si="43"/>
        <v>624600</v>
      </c>
      <c r="U87" s="68">
        <f t="shared" si="43"/>
        <v>137268.772</v>
      </c>
      <c r="V87" s="68">
        <f t="shared" si="43"/>
        <v>16248.909</v>
      </c>
      <c r="W87" s="68">
        <f t="shared" si="43"/>
        <v>14365.363</v>
      </c>
      <c r="X87" s="68">
        <f t="shared" si="43"/>
        <v>4955.701</v>
      </c>
      <c r="Y87" s="68">
        <f t="shared" si="43"/>
        <v>38987.405</v>
      </c>
      <c r="Z87" s="68">
        <f t="shared" si="43"/>
        <v>32783.677</v>
      </c>
      <c r="AA87" s="68">
        <f t="shared" si="43"/>
        <v>21240.471</v>
      </c>
      <c r="AB87" s="68">
        <f t="shared" si="43"/>
        <v>0</v>
      </c>
      <c r="AC87" s="68">
        <f t="shared" si="43"/>
        <v>0</v>
      </c>
      <c r="AD87" s="68">
        <f t="shared" si="43"/>
        <v>0</v>
      </c>
      <c r="AE87" s="68">
        <f t="shared" si="43"/>
        <v>0</v>
      </c>
      <c r="AF87" s="68">
        <f t="shared" si="43"/>
        <v>0</v>
      </c>
      <c r="AG87" s="68">
        <f t="shared" si="43"/>
        <v>265850.298</v>
      </c>
      <c r="AH87" s="68">
        <f t="shared" si="43"/>
        <v>28368.772</v>
      </c>
      <c r="AI87" s="68">
        <f t="shared" si="43"/>
        <v>18948.909</v>
      </c>
      <c r="AJ87" s="68">
        <f t="shared" si="43"/>
        <v>26751.855</v>
      </c>
      <c r="AK87" s="68">
        <f t="shared" si="43"/>
        <v>17693.627</v>
      </c>
      <c r="AL87" s="68">
        <f t="shared" si="43"/>
        <v>18287.405</v>
      </c>
      <c r="AM87" s="68">
        <f t="shared" si="43"/>
        <v>45683.676999999996</v>
      </c>
      <c r="AN87" s="68">
        <f t="shared" si="43"/>
        <v>39112.825</v>
      </c>
      <c r="AO87" s="68">
        <f t="shared" si="43"/>
        <v>0</v>
      </c>
      <c r="AP87" s="68">
        <f t="shared" si="43"/>
        <v>0</v>
      </c>
      <c r="AQ87" s="68">
        <f t="shared" si="43"/>
        <v>0</v>
      </c>
      <c r="AR87" s="68">
        <f t="shared" si="43"/>
        <v>0</v>
      </c>
      <c r="AS87" s="68">
        <f t="shared" si="43"/>
        <v>0</v>
      </c>
      <c r="AT87" s="68">
        <f t="shared" si="43"/>
        <v>194847.07</v>
      </c>
      <c r="AU87" s="68">
        <f t="shared" si="43"/>
        <v>28368.772</v>
      </c>
      <c r="AV87" s="68">
        <f t="shared" si="43"/>
        <v>18948.909</v>
      </c>
      <c r="AW87" s="68">
        <f t="shared" si="43"/>
        <v>26751.855</v>
      </c>
      <c r="AX87" s="68">
        <f t="shared" si="43"/>
        <v>17693.627</v>
      </c>
      <c r="AY87" s="68">
        <f t="shared" si="43"/>
        <v>18287.405</v>
      </c>
      <c r="AZ87" s="68">
        <f t="shared" si="43"/>
        <v>45683.676999999996</v>
      </c>
      <c r="BA87" s="68">
        <f t="shared" si="43"/>
        <v>39112.825</v>
      </c>
      <c r="BB87" s="68">
        <f t="shared" si="43"/>
        <v>0</v>
      </c>
      <c r="BC87" s="68">
        <f t="shared" si="43"/>
        <v>0</v>
      </c>
      <c r="BD87" s="68">
        <f t="shared" si="43"/>
        <v>0</v>
      </c>
      <c r="BE87" s="68">
        <f t="shared" si="43"/>
        <v>0</v>
      </c>
      <c r="BF87" s="68">
        <f t="shared" si="43"/>
        <v>0</v>
      </c>
      <c r="BG87" s="68">
        <f t="shared" si="43"/>
        <v>194847.07</v>
      </c>
    </row>
    <row r="88" spans="1:59" s="11" customFormat="1" ht="12">
      <c r="A88" s="99" t="s">
        <v>173</v>
      </c>
      <c r="B88" s="100"/>
      <c r="C88" s="101" t="s">
        <v>174</v>
      </c>
      <c r="D88" s="102">
        <f>+D89</f>
        <v>680000</v>
      </c>
      <c r="E88" s="102">
        <f aca="true" t="shared" si="44" ref="E88:BG89">+E89</f>
        <v>0</v>
      </c>
      <c r="F88" s="102">
        <f t="shared" si="44"/>
        <v>340000</v>
      </c>
      <c r="G88" s="102">
        <f t="shared" si="44"/>
        <v>340000</v>
      </c>
      <c r="H88" s="102">
        <f t="shared" si="44"/>
        <v>108900</v>
      </c>
      <c r="I88" s="102">
        <f t="shared" si="44"/>
        <v>33600</v>
      </c>
      <c r="J88" s="102">
        <f t="shared" si="44"/>
        <v>0</v>
      </c>
      <c r="K88" s="102">
        <f t="shared" si="44"/>
        <v>0</v>
      </c>
      <c r="L88" s="102">
        <f t="shared" si="44"/>
        <v>27300</v>
      </c>
      <c r="M88" s="102">
        <f t="shared" si="44"/>
        <v>0</v>
      </c>
      <c r="N88" s="102">
        <f t="shared" si="44"/>
        <v>4800</v>
      </c>
      <c r="O88" s="102">
        <f t="shared" si="44"/>
        <v>0</v>
      </c>
      <c r="P88" s="102">
        <f t="shared" si="44"/>
        <v>0</v>
      </c>
      <c r="Q88" s="102">
        <f t="shared" si="44"/>
        <v>0</v>
      </c>
      <c r="R88" s="102">
        <f t="shared" si="44"/>
        <v>0</v>
      </c>
      <c r="S88" s="102">
        <f t="shared" si="44"/>
        <v>0</v>
      </c>
      <c r="T88" s="102">
        <f t="shared" si="44"/>
        <v>174600</v>
      </c>
      <c r="U88" s="102">
        <f t="shared" si="44"/>
        <v>108900</v>
      </c>
      <c r="V88" s="102">
        <f t="shared" si="44"/>
        <v>0</v>
      </c>
      <c r="W88" s="102">
        <f t="shared" si="44"/>
        <v>0</v>
      </c>
      <c r="X88" s="102">
        <f t="shared" si="44"/>
        <v>0</v>
      </c>
      <c r="Y88" s="102">
        <f t="shared" si="44"/>
        <v>33600</v>
      </c>
      <c r="Z88" s="102">
        <f t="shared" si="44"/>
        <v>26951.596</v>
      </c>
      <c r="AA88" s="102">
        <f t="shared" si="44"/>
        <v>0</v>
      </c>
      <c r="AB88" s="102">
        <f t="shared" si="44"/>
        <v>0</v>
      </c>
      <c r="AC88" s="102">
        <f t="shared" si="44"/>
        <v>0</v>
      </c>
      <c r="AD88" s="102">
        <f t="shared" si="44"/>
        <v>0</v>
      </c>
      <c r="AE88" s="102">
        <f t="shared" si="44"/>
        <v>0</v>
      </c>
      <c r="AF88" s="102">
        <f t="shared" si="44"/>
        <v>0</v>
      </c>
      <c r="AG88" s="102">
        <f t="shared" si="44"/>
        <v>169451.596</v>
      </c>
      <c r="AH88" s="102">
        <f t="shared" si="44"/>
        <v>0</v>
      </c>
      <c r="AI88" s="102">
        <f t="shared" si="44"/>
        <v>2700</v>
      </c>
      <c r="AJ88" s="102">
        <f t="shared" si="44"/>
        <v>12900</v>
      </c>
      <c r="AK88" s="102">
        <f t="shared" si="44"/>
        <v>12900</v>
      </c>
      <c r="AL88" s="102">
        <f t="shared" si="44"/>
        <v>12900</v>
      </c>
      <c r="AM88" s="102">
        <f t="shared" si="44"/>
        <v>39851.596</v>
      </c>
      <c r="AN88" s="102">
        <f t="shared" si="44"/>
        <v>31113.924</v>
      </c>
      <c r="AO88" s="102">
        <f t="shared" si="44"/>
        <v>0</v>
      </c>
      <c r="AP88" s="102">
        <f t="shared" si="44"/>
        <v>0</v>
      </c>
      <c r="AQ88" s="102">
        <f t="shared" si="44"/>
        <v>0</v>
      </c>
      <c r="AR88" s="102">
        <f t="shared" si="44"/>
        <v>0</v>
      </c>
      <c r="AS88" s="102">
        <f t="shared" si="44"/>
        <v>0</v>
      </c>
      <c r="AT88" s="102">
        <f t="shared" si="44"/>
        <v>112365.51999999999</v>
      </c>
      <c r="AU88" s="102">
        <f t="shared" si="44"/>
        <v>0</v>
      </c>
      <c r="AV88" s="102">
        <f t="shared" si="44"/>
        <v>2700</v>
      </c>
      <c r="AW88" s="102">
        <f t="shared" si="44"/>
        <v>12900</v>
      </c>
      <c r="AX88" s="102">
        <f t="shared" si="44"/>
        <v>12900</v>
      </c>
      <c r="AY88" s="102">
        <f t="shared" si="44"/>
        <v>12900</v>
      </c>
      <c r="AZ88" s="102">
        <f t="shared" si="44"/>
        <v>39851.596</v>
      </c>
      <c r="BA88" s="102">
        <f t="shared" si="44"/>
        <v>31113.924</v>
      </c>
      <c r="BB88" s="102">
        <f t="shared" si="44"/>
        <v>0</v>
      </c>
      <c r="BC88" s="102">
        <f t="shared" si="44"/>
        <v>0</v>
      </c>
      <c r="BD88" s="102">
        <f t="shared" si="44"/>
        <v>0</v>
      </c>
      <c r="BE88" s="102">
        <f t="shared" si="44"/>
        <v>0</v>
      </c>
      <c r="BF88" s="102">
        <f t="shared" si="44"/>
        <v>0</v>
      </c>
      <c r="BG88" s="102">
        <f t="shared" si="44"/>
        <v>112365.51999999999</v>
      </c>
    </row>
    <row r="89" spans="1:59" s="11" customFormat="1" ht="11.25">
      <c r="A89" s="73" t="s">
        <v>175</v>
      </c>
      <c r="B89" s="103"/>
      <c r="C89" s="91" t="s">
        <v>176</v>
      </c>
      <c r="D89" s="73">
        <f>+D90+340000</f>
        <v>680000</v>
      </c>
      <c r="E89" s="73">
        <f t="shared" si="44"/>
        <v>0</v>
      </c>
      <c r="F89" s="73">
        <f>+'[2]Informe_dane'!$F$89</f>
        <v>340000</v>
      </c>
      <c r="G89" s="73">
        <f>+G90</f>
        <v>340000</v>
      </c>
      <c r="H89" s="73">
        <f t="shared" si="44"/>
        <v>108900</v>
      </c>
      <c r="I89" s="73">
        <f t="shared" si="44"/>
        <v>33600</v>
      </c>
      <c r="J89" s="73">
        <f t="shared" si="44"/>
        <v>0</v>
      </c>
      <c r="K89" s="73">
        <f t="shared" si="44"/>
        <v>0</v>
      </c>
      <c r="L89" s="73">
        <f t="shared" si="44"/>
        <v>27300</v>
      </c>
      <c r="M89" s="73">
        <f t="shared" si="44"/>
        <v>0</v>
      </c>
      <c r="N89" s="73">
        <f t="shared" si="44"/>
        <v>4800</v>
      </c>
      <c r="O89" s="73">
        <f t="shared" si="44"/>
        <v>0</v>
      </c>
      <c r="P89" s="73">
        <f t="shared" si="44"/>
        <v>0</v>
      </c>
      <c r="Q89" s="73">
        <f t="shared" si="44"/>
        <v>0</v>
      </c>
      <c r="R89" s="73">
        <f t="shared" si="44"/>
        <v>0</v>
      </c>
      <c r="S89" s="73">
        <f t="shared" si="44"/>
        <v>0</v>
      </c>
      <c r="T89" s="73">
        <f t="shared" si="44"/>
        <v>174600</v>
      </c>
      <c r="U89" s="73">
        <f t="shared" si="44"/>
        <v>108900</v>
      </c>
      <c r="V89" s="73">
        <f t="shared" si="44"/>
        <v>0</v>
      </c>
      <c r="W89" s="73">
        <f t="shared" si="44"/>
        <v>0</v>
      </c>
      <c r="X89" s="73">
        <f t="shared" si="44"/>
        <v>0</v>
      </c>
      <c r="Y89" s="73">
        <f t="shared" si="44"/>
        <v>33600</v>
      </c>
      <c r="Z89" s="73">
        <f t="shared" si="44"/>
        <v>26951.596</v>
      </c>
      <c r="AA89" s="73">
        <f t="shared" si="44"/>
        <v>0</v>
      </c>
      <c r="AB89" s="73">
        <f t="shared" si="44"/>
        <v>0</v>
      </c>
      <c r="AC89" s="73">
        <f t="shared" si="44"/>
        <v>0</v>
      </c>
      <c r="AD89" s="73">
        <f t="shared" si="44"/>
        <v>0</v>
      </c>
      <c r="AE89" s="73">
        <f t="shared" si="44"/>
        <v>0</v>
      </c>
      <c r="AF89" s="73">
        <f t="shared" si="44"/>
        <v>0</v>
      </c>
      <c r="AG89" s="73">
        <f t="shared" si="44"/>
        <v>169451.596</v>
      </c>
      <c r="AH89" s="73">
        <f t="shared" si="44"/>
        <v>0</v>
      </c>
      <c r="AI89" s="73">
        <f t="shared" si="44"/>
        <v>2700</v>
      </c>
      <c r="AJ89" s="73">
        <f t="shared" si="44"/>
        <v>12900</v>
      </c>
      <c r="AK89" s="73">
        <f t="shared" si="44"/>
        <v>12900</v>
      </c>
      <c r="AL89" s="73">
        <f t="shared" si="44"/>
        <v>12900</v>
      </c>
      <c r="AM89" s="73">
        <f t="shared" si="44"/>
        <v>39851.596</v>
      </c>
      <c r="AN89" s="73">
        <f t="shared" si="44"/>
        <v>31113.924</v>
      </c>
      <c r="AO89" s="73">
        <f t="shared" si="44"/>
        <v>0</v>
      </c>
      <c r="AP89" s="73">
        <f t="shared" si="44"/>
        <v>0</v>
      </c>
      <c r="AQ89" s="73">
        <f t="shared" si="44"/>
        <v>0</v>
      </c>
      <c r="AR89" s="73">
        <f t="shared" si="44"/>
        <v>0</v>
      </c>
      <c r="AS89" s="73">
        <f t="shared" si="44"/>
        <v>0</v>
      </c>
      <c r="AT89" s="73">
        <f t="shared" si="44"/>
        <v>112365.51999999999</v>
      </c>
      <c r="AU89" s="73">
        <f t="shared" si="44"/>
        <v>0</v>
      </c>
      <c r="AV89" s="73">
        <f t="shared" si="44"/>
        <v>2700</v>
      </c>
      <c r="AW89" s="73">
        <f t="shared" si="44"/>
        <v>12900</v>
      </c>
      <c r="AX89" s="73">
        <f t="shared" si="44"/>
        <v>12900</v>
      </c>
      <c r="AY89" s="73">
        <f t="shared" si="44"/>
        <v>12900</v>
      </c>
      <c r="AZ89" s="73">
        <f t="shared" si="44"/>
        <v>39851.596</v>
      </c>
      <c r="BA89" s="73">
        <f t="shared" si="44"/>
        <v>31113.924</v>
      </c>
      <c r="BB89" s="73">
        <f t="shared" si="44"/>
        <v>0</v>
      </c>
      <c r="BC89" s="73">
        <f t="shared" si="44"/>
        <v>0</v>
      </c>
      <c r="BD89" s="73">
        <f t="shared" si="44"/>
        <v>0</v>
      </c>
      <c r="BE89" s="73">
        <f t="shared" si="44"/>
        <v>0</v>
      </c>
      <c r="BF89" s="73">
        <f t="shared" si="44"/>
        <v>0</v>
      </c>
      <c r="BG89" s="73">
        <f t="shared" si="44"/>
        <v>112365.51999999999</v>
      </c>
    </row>
    <row r="90" spans="1:59" s="11" customFormat="1" ht="22.5">
      <c r="A90" s="73" t="s">
        <v>177</v>
      </c>
      <c r="B90" s="103"/>
      <c r="C90" s="104" t="s">
        <v>178</v>
      </c>
      <c r="D90" s="73">
        <f aca="true" t="shared" si="45" ref="D90:BG90">SUM(D91:D92)</f>
        <v>340000</v>
      </c>
      <c r="E90" s="73">
        <f t="shared" si="45"/>
        <v>0</v>
      </c>
      <c r="F90" s="73">
        <f t="shared" si="45"/>
        <v>0</v>
      </c>
      <c r="G90" s="73">
        <f t="shared" si="45"/>
        <v>340000</v>
      </c>
      <c r="H90" s="73">
        <f t="shared" si="45"/>
        <v>108900</v>
      </c>
      <c r="I90" s="73">
        <f t="shared" si="45"/>
        <v>33600</v>
      </c>
      <c r="J90" s="73">
        <f t="shared" si="45"/>
        <v>0</v>
      </c>
      <c r="K90" s="73">
        <f t="shared" si="45"/>
        <v>0</v>
      </c>
      <c r="L90" s="73">
        <f t="shared" si="45"/>
        <v>27300</v>
      </c>
      <c r="M90" s="73">
        <f t="shared" si="45"/>
        <v>0</v>
      </c>
      <c r="N90" s="73">
        <f t="shared" si="45"/>
        <v>4800</v>
      </c>
      <c r="O90" s="73">
        <f t="shared" si="45"/>
        <v>0</v>
      </c>
      <c r="P90" s="73">
        <f t="shared" si="45"/>
        <v>0</v>
      </c>
      <c r="Q90" s="73">
        <f t="shared" si="45"/>
        <v>0</v>
      </c>
      <c r="R90" s="73">
        <f t="shared" si="45"/>
        <v>0</v>
      </c>
      <c r="S90" s="73">
        <f t="shared" si="45"/>
        <v>0</v>
      </c>
      <c r="T90" s="73">
        <f t="shared" si="45"/>
        <v>174600</v>
      </c>
      <c r="U90" s="73">
        <f t="shared" si="45"/>
        <v>108900</v>
      </c>
      <c r="V90" s="73">
        <f t="shared" si="45"/>
        <v>0</v>
      </c>
      <c r="W90" s="73">
        <f t="shared" si="45"/>
        <v>0</v>
      </c>
      <c r="X90" s="73">
        <f t="shared" si="45"/>
        <v>0</v>
      </c>
      <c r="Y90" s="73">
        <f t="shared" si="45"/>
        <v>33600</v>
      </c>
      <c r="Z90" s="73">
        <f t="shared" si="45"/>
        <v>26951.596</v>
      </c>
      <c r="AA90" s="73">
        <f t="shared" si="45"/>
        <v>0</v>
      </c>
      <c r="AB90" s="73">
        <f t="shared" si="45"/>
        <v>0</v>
      </c>
      <c r="AC90" s="73">
        <f t="shared" si="45"/>
        <v>0</v>
      </c>
      <c r="AD90" s="73">
        <f t="shared" si="45"/>
        <v>0</v>
      </c>
      <c r="AE90" s="73">
        <f t="shared" si="45"/>
        <v>0</v>
      </c>
      <c r="AF90" s="73">
        <f t="shared" si="45"/>
        <v>0</v>
      </c>
      <c r="AG90" s="73">
        <f t="shared" si="45"/>
        <v>169451.596</v>
      </c>
      <c r="AH90" s="73">
        <f t="shared" si="45"/>
        <v>0</v>
      </c>
      <c r="AI90" s="73">
        <f t="shared" si="45"/>
        <v>2700</v>
      </c>
      <c r="AJ90" s="73">
        <f t="shared" si="45"/>
        <v>12900</v>
      </c>
      <c r="AK90" s="73">
        <f t="shared" si="45"/>
        <v>12900</v>
      </c>
      <c r="AL90" s="73">
        <f t="shared" si="45"/>
        <v>12900</v>
      </c>
      <c r="AM90" s="73">
        <f t="shared" si="45"/>
        <v>39851.596</v>
      </c>
      <c r="AN90" s="73">
        <f t="shared" si="45"/>
        <v>31113.924</v>
      </c>
      <c r="AO90" s="73">
        <f t="shared" si="45"/>
        <v>0</v>
      </c>
      <c r="AP90" s="73">
        <f t="shared" si="45"/>
        <v>0</v>
      </c>
      <c r="AQ90" s="73">
        <f t="shared" si="45"/>
        <v>0</v>
      </c>
      <c r="AR90" s="73">
        <f t="shared" si="45"/>
        <v>0</v>
      </c>
      <c r="AS90" s="73">
        <f t="shared" si="45"/>
        <v>0</v>
      </c>
      <c r="AT90" s="73">
        <f t="shared" si="45"/>
        <v>112365.51999999999</v>
      </c>
      <c r="AU90" s="73">
        <f t="shared" si="45"/>
        <v>0</v>
      </c>
      <c r="AV90" s="73">
        <f t="shared" si="45"/>
        <v>2700</v>
      </c>
      <c r="AW90" s="73">
        <f t="shared" si="45"/>
        <v>12900</v>
      </c>
      <c r="AX90" s="73">
        <f t="shared" si="45"/>
        <v>12900</v>
      </c>
      <c r="AY90" s="73">
        <f t="shared" si="45"/>
        <v>12900</v>
      </c>
      <c r="AZ90" s="73">
        <f t="shared" si="45"/>
        <v>39851.596</v>
      </c>
      <c r="BA90" s="73">
        <f t="shared" si="45"/>
        <v>31113.924</v>
      </c>
      <c r="BB90" s="73">
        <f t="shared" si="45"/>
        <v>0</v>
      </c>
      <c r="BC90" s="73">
        <f t="shared" si="45"/>
        <v>0</v>
      </c>
      <c r="BD90" s="73">
        <f t="shared" si="45"/>
        <v>0</v>
      </c>
      <c r="BE90" s="73">
        <f t="shared" si="45"/>
        <v>0</v>
      </c>
      <c r="BF90" s="73">
        <f t="shared" si="45"/>
        <v>0</v>
      </c>
      <c r="BG90" s="73">
        <f t="shared" si="45"/>
        <v>112365.51999999999</v>
      </c>
    </row>
    <row r="91" spans="1:59" s="11" customFormat="1" ht="15" customHeight="1">
      <c r="A91" s="77" t="s">
        <v>179</v>
      </c>
      <c r="B91" s="65" t="s">
        <v>18</v>
      </c>
      <c r="C91" s="105" t="s">
        <v>180</v>
      </c>
      <c r="D91" s="77">
        <v>0</v>
      </c>
      <c r="E91" s="15">
        <f>+'[2]Informe_dane'!E91</f>
        <v>0</v>
      </c>
      <c r="F91" s="15">
        <f>+'[2]Informe_dane'!F91</f>
        <v>0</v>
      </c>
      <c r="G91" s="15">
        <f>+D91+E91-F91</f>
        <v>0</v>
      </c>
      <c r="H91" s="15">
        <f>+'[2]Informe_dane'!H91</f>
        <v>0</v>
      </c>
      <c r="I91" s="15">
        <f>+'[2]Informe_dane'!I91</f>
        <v>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0</v>
      </c>
      <c r="U91" s="15">
        <f>+'[2]Informe_dane'!U91</f>
        <v>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0</v>
      </c>
      <c r="AH91" s="15">
        <f>+'[2]Informe_dane'!AH91</f>
        <v>0</v>
      </c>
      <c r="AI91" s="15">
        <f>+'[2]Informe_dane'!AI91</f>
        <v>0</v>
      </c>
      <c r="AJ91" s="15">
        <f>+'[2]Informe_dane'!AJ91</f>
        <v>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0</v>
      </c>
      <c r="AU91" s="15">
        <f>+'[2]Informe_dane'!AU91</f>
        <v>0</v>
      </c>
      <c r="AV91" s="15">
        <f>+'[2]Informe_dane'!AV91</f>
        <v>0</v>
      </c>
      <c r="AW91" s="15">
        <f>+'[2]Informe_dane'!AW91</f>
        <v>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0</v>
      </c>
    </row>
    <row r="92" spans="1:59" s="11" customFormat="1" ht="15" customHeight="1">
      <c r="A92" s="17" t="s">
        <v>181</v>
      </c>
      <c r="B92" s="18" t="s">
        <v>18</v>
      </c>
      <c r="C92" s="137" t="s">
        <v>182</v>
      </c>
      <c r="D92" s="17">
        <v>340000</v>
      </c>
      <c r="E92" s="15">
        <f>+'[2]Informe_dane'!E92</f>
        <v>0</v>
      </c>
      <c r="F92" s="15">
        <f>+'[2]Informe_dane'!F92</f>
        <v>0</v>
      </c>
      <c r="G92" s="15">
        <f>+D92+E92-F92</f>
        <v>340000</v>
      </c>
      <c r="H92" s="15">
        <f>+'[2]Informe_dane'!H92</f>
        <v>108900</v>
      </c>
      <c r="I92" s="15">
        <f>+'[2]Informe_dane'!I92</f>
        <v>33600</v>
      </c>
      <c r="J92" s="15">
        <f>+'[2]Informe_dane'!J92</f>
        <v>0</v>
      </c>
      <c r="K92" s="15">
        <f>+'[2]Informe_dane'!K92</f>
        <v>0</v>
      </c>
      <c r="L92" s="15">
        <f>+'[2]Informe_dane'!L92</f>
        <v>27300</v>
      </c>
      <c r="M92" s="15">
        <f>+'[2]Informe_dane'!M92</f>
        <v>0</v>
      </c>
      <c r="N92" s="15">
        <f>+'[2]Informe_dane'!N92</f>
        <v>4800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">
        <f>SUM(H92:S92)</f>
        <v>174600</v>
      </c>
      <c r="U92" s="15">
        <f>+'[2]Informe_dane'!U92</f>
        <v>108900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33600</v>
      </c>
      <c r="Z92" s="15">
        <f>+'[2]Informe_dane'!Z92</f>
        <v>26951.596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>SUM(U92:AF92)</f>
        <v>169451.596</v>
      </c>
      <c r="AH92" s="15">
        <f>+'[2]Informe_dane'!AH92</f>
        <v>0</v>
      </c>
      <c r="AI92" s="15">
        <f>+'[2]Informe_dane'!AI92</f>
        <v>2700</v>
      </c>
      <c r="AJ92" s="15">
        <f>+'[2]Informe_dane'!AJ92</f>
        <v>12900</v>
      </c>
      <c r="AK92" s="15">
        <f>+'[2]Informe_dane'!AK92</f>
        <v>12900</v>
      </c>
      <c r="AL92" s="15">
        <f>+'[2]Informe_dane'!AL92</f>
        <v>12900</v>
      </c>
      <c r="AM92" s="15">
        <f>+'[2]Informe_dane'!AM92</f>
        <v>39851.596</v>
      </c>
      <c r="AN92" s="15">
        <f>+'[2]Informe_dane'!AN92</f>
        <v>31113.924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>SUM(AH92:AS92)</f>
        <v>112365.51999999999</v>
      </c>
      <c r="AU92" s="15">
        <f>+'[2]Informe_dane'!AU92</f>
        <v>0</v>
      </c>
      <c r="AV92" s="15">
        <f>+'[2]Informe_dane'!AV92</f>
        <v>2700</v>
      </c>
      <c r="AW92" s="15">
        <f>+'[2]Informe_dane'!AW92</f>
        <v>12900</v>
      </c>
      <c r="AX92" s="15">
        <f>+'[2]Informe_dane'!AX92</f>
        <v>12900</v>
      </c>
      <c r="AY92" s="15">
        <f>+'[2]Informe_dane'!AY92</f>
        <v>12900</v>
      </c>
      <c r="AZ92" s="15">
        <f>+'[2]Informe_dane'!AZ92</f>
        <v>39851.596</v>
      </c>
      <c r="BA92" s="15">
        <f>+'[2]Informe_dane'!BA92</f>
        <v>31113.924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>SUM(AU92:BF92)</f>
        <v>112365.51999999999</v>
      </c>
    </row>
    <row r="93" spans="1:59" ht="12">
      <c r="A93" s="69" t="s">
        <v>296</v>
      </c>
      <c r="B93" s="87"/>
      <c r="C93" s="88" t="s">
        <v>297</v>
      </c>
      <c r="D93" s="69">
        <f>+D94</f>
        <v>0</v>
      </c>
      <c r="E93" s="69">
        <f>+E94</f>
        <v>0</v>
      </c>
      <c r="F93" s="69">
        <f>+F94</f>
        <v>0</v>
      </c>
      <c r="G93" s="69">
        <f>+D93+E93-F93</f>
        <v>0</v>
      </c>
      <c r="H93" s="69">
        <f>+H94</f>
        <v>0</v>
      </c>
      <c r="I93" s="69">
        <f aca="true" t="shared" si="46" ref="I93:BG93">+I94</f>
        <v>0</v>
      </c>
      <c r="J93" s="69">
        <f t="shared" si="46"/>
        <v>0</v>
      </c>
      <c r="K93" s="69">
        <f t="shared" si="46"/>
        <v>0</v>
      </c>
      <c r="L93" s="69">
        <f t="shared" si="46"/>
        <v>0</v>
      </c>
      <c r="M93" s="69">
        <f t="shared" si="46"/>
        <v>0</v>
      </c>
      <c r="N93" s="69">
        <f t="shared" si="46"/>
        <v>0</v>
      </c>
      <c r="O93" s="69">
        <f t="shared" si="46"/>
        <v>0</v>
      </c>
      <c r="P93" s="69">
        <f t="shared" si="46"/>
        <v>0</v>
      </c>
      <c r="Q93" s="69">
        <f t="shared" si="46"/>
        <v>0</v>
      </c>
      <c r="R93" s="69">
        <f t="shared" si="46"/>
        <v>0</v>
      </c>
      <c r="S93" s="69">
        <f t="shared" si="46"/>
        <v>0</v>
      </c>
      <c r="T93" s="69">
        <f t="shared" si="46"/>
        <v>0</v>
      </c>
      <c r="U93" s="69">
        <f t="shared" si="46"/>
        <v>0</v>
      </c>
      <c r="V93" s="69">
        <f t="shared" si="46"/>
        <v>0</v>
      </c>
      <c r="W93" s="69">
        <f t="shared" si="46"/>
        <v>0</v>
      </c>
      <c r="X93" s="69">
        <f t="shared" si="46"/>
        <v>0</v>
      </c>
      <c r="Y93" s="69">
        <f t="shared" si="46"/>
        <v>0</v>
      </c>
      <c r="Z93" s="69">
        <f t="shared" si="46"/>
        <v>0</v>
      </c>
      <c r="AA93" s="69">
        <f t="shared" si="46"/>
        <v>0</v>
      </c>
      <c r="AB93" s="69">
        <f t="shared" si="46"/>
        <v>0</v>
      </c>
      <c r="AC93" s="69">
        <f t="shared" si="46"/>
        <v>0</v>
      </c>
      <c r="AD93" s="69">
        <f t="shared" si="46"/>
        <v>0</v>
      </c>
      <c r="AE93" s="69">
        <f t="shared" si="46"/>
        <v>0</v>
      </c>
      <c r="AF93" s="69">
        <f t="shared" si="46"/>
        <v>0</v>
      </c>
      <c r="AG93" s="69">
        <f t="shared" si="46"/>
        <v>0</v>
      </c>
      <c r="AH93" s="69">
        <f t="shared" si="46"/>
        <v>0</v>
      </c>
      <c r="AI93" s="69">
        <f t="shared" si="46"/>
        <v>0</v>
      </c>
      <c r="AJ93" s="69">
        <f t="shared" si="46"/>
        <v>0</v>
      </c>
      <c r="AK93" s="69">
        <f t="shared" si="46"/>
        <v>0</v>
      </c>
      <c r="AL93" s="69">
        <f t="shared" si="46"/>
        <v>0</v>
      </c>
      <c r="AM93" s="69">
        <f t="shared" si="46"/>
        <v>0</v>
      </c>
      <c r="AN93" s="69">
        <f t="shared" si="46"/>
        <v>0</v>
      </c>
      <c r="AO93" s="69">
        <f t="shared" si="46"/>
        <v>0</v>
      </c>
      <c r="AP93" s="69">
        <f t="shared" si="46"/>
        <v>0</v>
      </c>
      <c r="AQ93" s="69">
        <f t="shared" si="46"/>
        <v>0</v>
      </c>
      <c r="AR93" s="69">
        <f t="shared" si="46"/>
        <v>0</v>
      </c>
      <c r="AS93" s="69">
        <f t="shared" si="46"/>
        <v>0</v>
      </c>
      <c r="AT93" s="69">
        <f t="shared" si="46"/>
        <v>0</v>
      </c>
      <c r="AU93" s="69">
        <f t="shared" si="46"/>
        <v>0</v>
      </c>
      <c r="AV93" s="69">
        <f t="shared" si="46"/>
        <v>0</v>
      </c>
      <c r="AW93" s="69">
        <f t="shared" si="46"/>
        <v>0</v>
      </c>
      <c r="AX93" s="69">
        <f t="shared" si="46"/>
        <v>0</v>
      </c>
      <c r="AY93" s="69">
        <f t="shared" si="46"/>
        <v>0</v>
      </c>
      <c r="AZ93" s="69">
        <f t="shared" si="46"/>
        <v>0</v>
      </c>
      <c r="BA93" s="69">
        <f t="shared" si="46"/>
        <v>0</v>
      </c>
      <c r="BB93" s="69">
        <f t="shared" si="46"/>
        <v>0</v>
      </c>
      <c r="BC93" s="69">
        <f t="shared" si="46"/>
        <v>0</v>
      </c>
      <c r="BD93" s="69">
        <f t="shared" si="46"/>
        <v>0</v>
      </c>
      <c r="BE93" s="69">
        <f t="shared" si="46"/>
        <v>0</v>
      </c>
      <c r="BF93" s="69">
        <f t="shared" si="46"/>
        <v>0</v>
      </c>
      <c r="BG93" s="69">
        <f t="shared" si="46"/>
        <v>0</v>
      </c>
    </row>
    <row r="94" spans="1:60" ht="11.25">
      <c r="A94" s="73" t="s">
        <v>298</v>
      </c>
      <c r="B94" s="103"/>
      <c r="C94" s="91" t="s">
        <v>299</v>
      </c>
      <c r="D94" s="73">
        <f>+D95</f>
        <v>0</v>
      </c>
      <c r="E94" s="73">
        <f aca="true" t="shared" si="47" ref="E94:T94">+E95</f>
        <v>0</v>
      </c>
      <c r="F94" s="73">
        <f t="shared" si="47"/>
        <v>0</v>
      </c>
      <c r="G94" s="73">
        <f t="shared" si="47"/>
        <v>0</v>
      </c>
      <c r="H94" s="73">
        <f t="shared" si="47"/>
        <v>0</v>
      </c>
      <c r="I94" s="73">
        <f t="shared" si="47"/>
        <v>0</v>
      </c>
      <c r="J94" s="73">
        <f t="shared" si="47"/>
        <v>0</v>
      </c>
      <c r="K94" s="73">
        <f t="shared" si="47"/>
        <v>0</v>
      </c>
      <c r="L94" s="73">
        <f t="shared" si="47"/>
        <v>0</v>
      </c>
      <c r="M94" s="73">
        <f t="shared" si="47"/>
        <v>0</v>
      </c>
      <c r="N94" s="73">
        <f t="shared" si="47"/>
        <v>0</v>
      </c>
      <c r="O94" s="73">
        <f t="shared" si="47"/>
        <v>0</v>
      </c>
      <c r="P94" s="73">
        <f t="shared" si="47"/>
        <v>0</v>
      </c>
      <c r="Q94" s="73">
        <f t="shared" si="47"/>
        <v>0</v>
      </c>
      <c r="R94" s="73">
        <f t="shared" si="47"/>
        <v>0</v>
      </c>
      <c r="S94" s="73">
        <f t="shared" si="47"/>
        <v>0</v>
      </c>
      <c r="T94" s="73">
        <f t="shared" si="47"/>
        <v>0</v>
      </c>
      <c r="U94" s="73">
        <f aca="true" t="shared" si="48" ref="U94:AJ94">+U95</f>
        <v>0</v>
      </c>
      <c r="V94" s="73">
        <f t="shared" si="48"/>
        <v>0</v>
      </c>
      <c r="W94" s="73">
        <f t="shared" si="48"/>
        <v>0</v>
      </c>
      <c r="X94" s="73">
        <f t="shared" si="48"/>
        <v>0</v>
      </c>
      <c r="Y94" s="73">
        <f t="shared" si="48"/>
        <v>0</v>
      </c>
      <c r="Z94" s="73">
        <f t="shared" si="48"/>
        <v>0</v>
      </c>
      <c r="AA94" s="73">
        <f t="shared" si="48"/>
        <v>0</v>
      </c>
      <c r="AB94" s="73">
        <f t="shared" si="48"/>
        <v>0</v>
      </c>
      <c r="AC94" s="73">
        <f t="shared" si="48"/>
        <v>0</v>
      </c>
      <c r="AD94" s="73">
        <f t="shared" si="48"/>
        <v>0</v>
      </c>
      <c r="AE94" s="73">
        <f t="shared" si="48"/>
        <v>0</v>
      </c>
      <c r="AF94" s="73">
        <f t="shared" si="48"/>
        <v>0</v>
      </c>
      <c r="AG94" s="73">
        <f t="shared" si="48"/>
        <v>0</v>
      </c>
      <c r="AH94" s="73">
        <f t="shared" si="48"/>
        <v>0</v>
      </c>
      <c r="AI94" s="73">
        <f t="shared" si="48"/>
        <v>0</v>
      </c>
      <c r="AJ94" s="73">
        <f t="shared" si="48"/>
        <v>0</v>
      </c>
      <c r="AK94" s="73">
        <f aca="true" t="shared" si="49" ref="AK94:AZ94">+AK95</f>
        <v>0</v>
      </c>
      <c r="AL94" s="73">
        <f t="shared" si="49"/>
        <v>0</v>
      </c>
      <c r="AM94" s="73">
        <f t="shared" si="49"/>
        <v>0</v>
      </c>
      <c r="AN94" s="73">
        <f t="shared" si="49"/>
        <v>0</v>
      </c>
      <c r="AO94" s="73">
        <f t="shared" si="49"/>
        <v>0</v>
      </c>
      <c r="AP94" s="73">
        <f t="shared" si="49"/>
        <v>0</v>
      </c>
      <c r="AQ94" s="73">
        <f t="shared" si="49"/>
        <v>0</v>
      </c>
      <c r="AR94" s="73">
        <f t="shared" si="49"/>
        <v>0</v>
      </c>
      <c r="AS94" s="73">
        <f t="shared" si="49"/>
        <v>0</v>
      </c>
      <c r="AT94" s="73">
        <f t="shared" si="49"/>
        <v>0</v>
      </c>
      <c r="AU94" s="73">
        <f t="shared" si="49"/>
        <v>0</v>
      </c>
      <c r="AV94" s="73">
        <f t="shared" si="49"/>
        <v>0</v>
      </c>
      <c r="AW94" s="73">
        <f t="shared" si="49"/>
        <v>0</v>
      </c>
      <c r="AX94" s="73">
        <f t="shared" si="49"/>
        <v>0</v>
      </c>
      <c r="AY94" s="73">
        <f t="shared" si="49"/>
        <v>0</v>
      </c>
      <c r="AZ94" s="73">
        <f t="shared" si="49"/>
        <v>0</v>
      </c>
      <c r="BA94" s="73">
        <f aca="true" t="shared" si="50" ref="BA94:BG94">+BA95</f>
        <v>0</v>
      </c>
      <c r="BB94" s="73">
        <f t="shared" si="50"/>
        <v>0</v>
      </c>
      <c r="BC94" s="73">
        <f t="shared" si="50"/>
        <v>0</v>
      </c>
      <c r="BD94" s="73">
        <f t="shared" si="50"/>
        <v>0</v>
      </c>
      <c r="BE94" s="73">
        <f t="shared" si="50"/>
        <v>0</v>
      </c>
      <c r="BF94" s="73">
        <f t="shared" si="50"/>
        <v>0</v>
      </c>
      <c r="BG94" s="73">
        <f t="shared" si="50"/>
        <v>0</v>
      </c>
      <c r="BH94" s="139"/>
    </row>
    <row r="95" spans="1:60" ht="22.5">
      <c r="A95" s="107" t="s">
        <v>300</v>
      </c>
      <c r="B95" s="108">
        <v>10</v>
      </c>
      <c r="C95" s="135" t="s">
        <v>301</v>
      </c>
      <c r="D95" s="107"/>
      <c r="E95" s="15">
        <f>+'[2]Informe_dane'!E95</f>
        <v>0</v>
      </c>
      <c r="F95" s="15">
        <f>+'[2]Informe_dane'!F95</f>
        <v>0</v>
      </c>
      <c r="G95" s="15">
        <f>+D95+E95-F95</f>
        <v>0</v>
      </c>
      <c r="H95" s="15">
        <f>+'[2]Informe_dane'!H95</f>
        <v>0</v>
      </c>
      <c r="I95" s="15">
        <f>+'[2]Informe_dane'!I95</f>
        <v>0</v>
      </c>
      <c r="J95" s="15">
        <f>+'[2]Informe_dane'!J95</f>
        <v>0</v>
      </c>
      <c r="K95" s="15">
        <f>+'[2]Informe_dane'!K95</f>
        <v>0</v>
      </c>
      <c r="L95" s="15">
        <f>+'[2]Informe_dane'!L95</f>
        <v>0</v>
      </c>
      <c r="M95" s="15">
        <f>+'[2]Informe_dane'!M95</f>
        <v>0</v>
      </c>
      <c r="N95" s="15">
        <f>+'[2]Informe_dane'!N95</f>
        <v>0</v>
      </c>
      <c r="O95" s="15">
        <f>+'[2]Informe_dane'!O95</f>
        <v>0</v>
      </c>
      <c r="P95" s="15">
        <f>+'[2]Informe_dane'!P95</f>
        <v>0</v>
      </c>
      <c r="Q95" s="15">
        <f>+'[2]Informe_dane'!Q95</f>
        <v>0</v>
      </c>
      <c r="R95" s="15">
        <f>+'[2]Informe_dane'!R95</f>
        <v>0</v>
      </c>
      <c r="S95" s="15">
        <f>+'[2]Informe_dane'!S95</f>
        <v>0</v>
      </c>
      <c r="T95" s="15">
        <f>SUM(H95:S95)</f>
        <v>0</v>
      </c>
      <c r="U95" s="15">
        <f>+'[2]Informe_dane'!U95</f>
        <v>0</v>
      </c>
      <c r="V95" s="15">
        <f>+'[2]Informe_dane'!V95</f>
        <v>0</v>
      </c>
      <c r="W95" s="15">
        <f>+'[2]Informe_dane'!W95</f>
        <v>0</v>
      </c>
      <c r="X95" s="15">
        <f>+'[2]Informe_dane'!X95</f>
        <v>0</v>
      </c>
      <c r="Y95" s="15">
        <f>+'[2]Informe_dane'!Y95</f>
        <v>0</v>
      </c>
      <c r="Z95" s="15">
        <f>+'[2]Informe_dane'!Z95</f>
        <v>0</v>
      </c>
      <c r="AA95" s="15">
        <f>+'[2]Informe_dane'!AA95</f>
        <v>0</v>
      </c>
      <c r="AB95" s="15">
        <f>+'[2]Informe_dane'!AB95</f>
        <v>0</v>
      </c>
      <c r="AC95" s="15">
        <f>+'[2]Informe_dane'!AC95</f>
        <v>0</v>
      </c>
      <c r="AD95" s="15">
        <f>+'[2]Informe_dane'!AD95</f>
        <v>0</v>
      </c>
      <c r="AE95" s="15">
        <f>+'[2]Informe_dane'!AE95</f>
        <v>0</v>
      </c>
      <c r="AF95" s="15">
        <f>+'[2]Informe_dane'!AF95</f>
        <v>0</v>
      </c>
      <c r="AG95" s="15">
        <f>SUM(U95:AF95)</f>
        <v>0</v>
      </c>
      <c r="AH95" s="15">
        <f>+'[2]Informe_dane'!AH95</f>
        <v>0</v>
      </c>
      <c r="AI95" s="15">
        <f>+'[2]Informe_dane'!AI95</f>
        <v>0</v>
      </c>
      <c r="AJ95" s="15">
        <f>+'[2]Informe_dane'!AJ95</f>
        <v>0</v>
      </c>
      <c r="AK95" s="15">
        <f>+'[2]Informe_dane'!AK95</f>
        <v>0</v>
      </c>
      <c r="AL95" s="15">
        <f>+'[2]Informe_dane'!AL95</f>
        <v>0</v>
      </c>
      <c r="AM95" s="15">
        <f>+'[2]Informe_dane'!AM95</f>
        <v>0</v>
      </c>
      <c r="AN95" s="15">
        <f>+'[2]Informe_dane'!AN95</f>
        <v>0</v>
      </c>
      <c r="AO95" s="15">
        <f>+'[2]Informe_dane'!AO95</f>
        <v>0</v>
      </c>
      <c r="AP95" s="15">
        <f>+'[2]Informe_dane'!AP95</f>
        <v>0</v>
      </c>
      <c r="AQ95" s="15">
        <f>+'[2]Informe_dane'!AQ95</f>
        <v>0</v>
      </c>
      <c r="AR95" s="15">
        <f>+'[2]Informe_dane'!AR95</f>
        <v>0</v>
      </c>
      <c r="AS95" s="15">
        <f>+'[2]Informe_dane'!AS95</f>
        <v>0</v>
      </c>
      <c r="AT95" s="15">
        <f>SUM(AH95:AS95)</f>
        <v>0</v>
      </c>
      <c r="AU95" s="15">
        <f>+'[2]Informe_dane'!AU95</f>
        <v>0</v>
      </c>
      <c r="AV95" s="15">
        <f>+'[2]Informe_dane'!AV95</f>
        <v>0</v>
      </c>
      <c r="AW95" s="15">
        <f>+'[2]Informe_dane'!AW95</f>
        <v>0</v>
      </c>
      <c r="AX95" s="15">
        <f>+'[2]Informe_dane'!AX95</f>
        <v>0</v>
      </c>
      <c r="AY95" s="15">
        <f>+'[2]Informe_dane'!AY95</f>
        <v>0</v>
      </c>
      <c r="AZ95" s="15">
        <f>+'[2]Informe_dane'!AZ95</f>
        <v>0</v>
      </c>
      <c r="BA95" s="15">
        <f>+'[2]Informe_dane'!BA95</f>
        <v>0</v>
      </c>
      <c r="BB95" s="15">
        <f>+'[2]Informe_dane'!BB95</f>
        <v>0</v>
      </c>
      <c r="BC95" s="15">
        <f>+'[2]Informe_dane'!BC95</f>
        <v>0</v>
      </c>
      <c r="BD95" s="15">
        <f>+'[2]Informe_dane'!BD95</f>
        <v>0</v>
      </c>
      <c r="BE95" s="15">
        <f>+'[2]Informe_dane'!BE95</f>
        <v>0</v>
      </c>
      <c r="BF95" s="15">
        <f>+'[2]Informe_dane'!BF95</f>
        <v>0</v>
      </c>
      <c r="BG95" s="15">
        <f>SUM(AU95:BF95)</f>
        <v>0</v>
      </c>
      <c r="BH95" s="139"/>
    </row>
    <row r="96" spans="1:59" ht="12">
      <c r="A96" s="69" t="s">
        <v>183</v>
      </c>
      <c r="B96" s="87"/>
      <c r="C96" s="88" t="s">
        <v>184</v>
      </c>
      <c r="D96" s="69">
        <f>+D97</f>
        <v>1050000</v>
      </c>
      <c r="E96" s="69">
        <f aca="true" t="shared" si="51" ref="E96:BG97">+E97</f>
        <v>0</v>
      </c>
      <c r="F96" s="69">
        <f t="shared" si="51"/>
        <v>500000</v>
      </c>
      <c r="G96" s="69">
        <f t="shared" si="51"/>
        <v>550000</v>
      </c>
      <c r="H96" s="69">
        <f t="shared" si="51"/>
        <v>450000</v>
      </c>
      <c r="I96" s="69">
        <f t="shared" si="51"/>
        <v>0</v>
      </c>
      <c r="J96" s="69">
        <f t="shared" si="51"/>
        <v>0</v>
      </c>
      <c r="K96" s="69">
        <f t="shared" si="51"/>
        <v>0</v>
      </c>
      <c r="L96" s="69">
        <f t="shared" si="51"/>
        <v>0</v>
      </c>
      <c r="M96" s="69">
        <f t="shared" si="51"/>
        <v>0</v>
      </c>
      <c r="N96" s="69">
        <f t="shared" si="51"/>
        <v>0</v>
      </c>
      <c r="O96" s="69">
        <f t="shared" si="51"/>
        <v>0</v>
      </c>
      <c r="P96" s="69">
        <f t="shared" si="51"/>
        <v>0</v>
      </c>
      <c r="Q96" s="69">
        <f t="shared" si="51"/>
        <v>0</v>
      </c>
      <c r="R96" s="69">
        <f t="shared" si="51"/>
        <v>0</v>
      </c>
      <c r="S96" s="69">
        <f t="shared" si="51"/>
        <v>0</v>
      </c>
      <c r="T96" s="69">
        <f t="shared" si="51"/>
        <v>450000</v>
      </c>
      <c r="U96" s="69">
        <f t="shared" si="51"/>
        <v>28368.772</v>
      </c>
      <c r="V96" s="69">
        <f t="shared" si="51"/>
        <v>16248.909</v>
      </c>
      <c r="W96" s="69">
        <f t="shared" si="51"/>
        <v>14365.363</v>
      </c>
      <c r="X96" s="69">
        <f t="shared" si="51"/>
        <v>4955.701</v>
      </c>
      <c r="Y96" s="69">
        <f t="shared" si="51"/>
        <v>5387.405</v>
      </c>
      <c r="Z96" s="69">
        <f t="shared" si="51"/>
        <v>5832.081</v>
      </c>
      <c r="AA96" s="69">
        <f t="shared" si="51"/>
        <v>21240.471</v>
      </c>
      <c r="AB96" s="69">
        <f t="shared" si="51"/>
        <v>0</v>
      </c>
      <c r="AC96" s="69">
        <f t="shared" si="51"/>
        <v>0</v>
      </c>
      <c r="AD96" s="69">
        <f t="shared" si="51"/>
        <v>0</v>
      </c>
      <c r="AE96" s="69">
        <f t="shared" si="51"/>
        <v>0</v>
      </c>
      <c r="AF96" s="69">
        <f t="shared" si="51"/>
        <v>0</v>
      </c>
      <c r="AG96" s="69">
        <f t="shared" si="51"/>
        <v>96398.702</v>
      </c>
      <c r="AH96" s="69">
        <f t="shared" si="51"/>
        <v>28368.772</v>
      </c>
      <c r="AI96" s="69">
        <f t="shared" si="51"/>
        <v>16248.909</v>
      </c>
      <c r="AJ96" s="69">
        <f t="shared" si="51"/>
        <v>13851.855</v>
      </c>
      <c r="AK96" s="69">
        <f t="shared" si="51"/>
        <v>4793.627</v>
      </c>
      <c r="AL96" s="69">
        <f t="shared" si="51"/>
        <v>5387.405</v>
      </c>
      <c r="AM96" s="69">
        <f t="shared" si="51"/>
        <v>5832.081</v>
      </c>
      <c r="AN96" s="69">
        <f t="shared" si="51"/>
        <v>7998.901</v>
      </c>
      <c r="AO96" s="69">
        <f t="shared" si="51"/>
        <v>0</v>
      </c>
      <c r="AP96" s="69">
        <f t="shared" si="51"/>
        <v>0</v>
      </c>
      <c r="AQ96" s="69">
        <f t="shared" si="51"/>
        <v>0</v>
      </c>
      <c r="AR96" s="69">
        <f t="shared" si="51"/>
        <v>0</v>
      </c>
      <c r="AS96" s="69">
        <f t="shared" si="51"/>
        <v>0</v>
      </c>
      <c r="AT96" s="69">
        <f t="shared" si="51"/>
        <v>82481.55</v>
      </c>
      <c r="AU96" s="69">
        <f t="shared" si="51"/>
        <v>28368.772</v>
      </c>
      <c r="AV96" s="69">
        <f t="shared" si="51"/>
        <v>16248.909</v>
      </c>
      <c r="AW96" s="69">
        <f t="shared" si="51"/>
        <v>13851.855</v>
      </c>
      <c r="AX96" s="69">
        <f t="shared" si="51"/>
        <v>4793.627</v>
      </c>
      <c r="AY96" s="69">
        <f t="shared" si="51"/>
        <v>5387.405</v>
      </c>
      <c r="AZ96" s="69">
        <f t="shared" si="51"/>
        <v>5832.081</v>
      </c>
      <c r="BA96" s="69">
        <f t="shared" si="51"/>
        <v>7998.901</v>
      </c>
      <c r="BB96" s="69">
        <f t="shared" si="51"/>
        <v>0</v>
      </c>
      <c r="BC96" s="69">
        <f t="shared" si="51"/>
        <v>0</v>
      </c>
      <c r="BD96" s="69">
        <f t="shared" si="51"/>
        <v>0</v>
      </c>
      <c r="BE96" s="69">
        <f t="shared" si="51"/>
        <v>0</v>
      </c>
      <c r="BF96" s="69">
        <f t="shared" si="51"/>
        <v>0</v>
      </c>
      <c r="BG96" s="69">
        <f t="shared" si="51"/>
        <v>82481.55</v>
      </c>
    </row>
    <row r="97" spans="1:59" ht="11.25">
      <c r="A97" s="73" t="s">
        <v>185</v>
      </c>
      <c r="B97" s="103"/>
      <c r="C97" s="91" t="s">
        <v>186</v>
      </c>
      <c r="D97" s="73">
        <f>+D98</f>
        <v>1050000</v>
      </c>
      <c r="E97" s="73">
        <f t="shared" si="51"/>
        <v>0</v>
      </c>
      <c r="F97" s="73">
        <f t="shared" si="51"/>
        <v>500000</v>
      </c>
      <c r="G97" s="73">
        <f t="shared" si="51"/>
        <v>550000</v>
      </c>
      <c r="H97" s="73">
        <f t="shared" si="51"/>
        <v>450000</v>
      </c>
      <c r="I97" s="73">
        <f t="shared" si="51"/>
        <v>0</v>
      </c>
      <c r="J97" s="73">
        <f t="shared" si="51"/>
        <v>0</v>
      </c>
      <c r="K97" s="73">
        <f t="shared" si="51"/>
        <v>0</v>
      </c>
      <c r="L97" s="73">
        <f t="shared" si="51"/>
        <v>0</v>
      </c>
      <c r="M97" s="73">
        <f t="shared" si="51"/>
        <v>0</v>
      </c>
      <c r="N97" s="73">
        <f t="shared" si="51"/>
        <v>0</v>
      </c>
      <c r="O97" s="73">
        <f t="shared" si="51"/>
        <v>0</v>
      </c>
      <c r="P97" s="73">
        <f t="shared" si="51"/>
        <v>0</v>
      </c>
      <c r="Q97" s="73">
        <f t="shared" si="51"/>
        <v>0</v>
      </c>
      <c r="R97" s="73">
        <f t="shared" si="51"/>
        <v>0</v>
      </c>
      <c r="S97" s="73">
        <f t="shared" si="51"/>
        <v>0</v>
      </c>
      <c r="T97" s="73">
        <f t="shared" si="51"/>
        <v>450000</v>
      </c>
      <c r="U97" s="73">
        <f t="shared" si="51"/>
        <v>28368.772</v>
      </c>
      <c r="V97" s="73">
        <f t="shared" si="51"/>
        <v>16248.909</v>
      </c>
      <c r="W97" s="73">
        <f t="shared" si="51"/>
        <v>14365.363</v>
      </c>
      <c r="X97" s="73">
        <f t="shared" si="51"/>
        <v>4955.701</v>
      </c>
      <c r="Y97" s="73">
        <f t="shared" si="51"/>
        <v>5387.405</v>
      </c>
      <c r="Z97" s="73">
        <f t="shared" si="51"/>
        <v>5832.081</v>
      </c>
      <c r="AA97" s="73">
        <f t="shared" si="51"/>
        <v>21240.471</v>
      </c>
      <c r="AB97" s="73">
        <f t="shared" si="51"/>
        <v>0</v>
      </c>
      <c r="AC97" s="73">
        <f t="shared" si="51"/>
        <v>0</v>
      </c>
      <c r="AD97" s="73">
        <f t="shared" si="51"/>
        <v>0</v>
      </c>
      <c r="AE97" s="73">
        <f t="shared" si="51"/>
        <v>0</v>
      </c>
      <c r="AF97" s="73">
        <f t="shared" si="51"/>
        <v>0</v>
      </c>
      <c r="AG97" s="73">
        <f t="shared" si="51"/>
        <v>96398.702</v>
      </c>
      <c r="AH97" s="73">
        <f t="shared" si="51"/>
        <v>28368.772</v>
      </c>
      <c r="AI97" s="73">
        <f t="shared" si="51"/>
        <v>16248.909</v>
      </c>
      <c r="AJ97" s="73">
        <f t="shared" si="51"/>
        <v>13851.855</v>
      </c>
      <c r="AK97" s="73">
        <f t="shared" si="51"/>
        <v>4793.627</v>
      </c>
      <c r="AL97" s="73">
        <f t="shared" si="51"/>
        <v>5387.405</v>
      </c>
      <c r="AM97" s="73">
        <f t="shared" si="51"/>
        <v>5832.081</v>
      </c>
      <c r="AN97" s="73">
        <f t="shared" si="51"/>
        <v>7998.901</v>
      </c>
      <c r="AO97" s="73">
        <f t="shared" si="51"/>
        <v>0</v>
      </c>
      <c r="AP97" s="73">
        <f t="shared" si="51"/>
        <v>0</v>
      </c>
      <c r="AQ97" s="73">
        <f t="shared" si="51"/>
        <v>0</v>
      </c>
      <c r="AR97" s="73">
        <f t="shared" si="51"/>
        <v>0</v>
      </c>
      <c r="AS97" s="73">
        <f t="shared" si="51"/>
        <v>0</v>
      </c>
      <c r="AT97" s="73">
        <f t="shared" si="51"/>
        <v>82481.55</v>
      </c>
      <c r="AU97" s="73">
        <f t="shared" si="51"/>
        <v>28368.772</v>
      </c>
      <c r="AV97" s="73">
        <f t="shared" si="51"/>
        <v>16248.909</v>
      </c>
      <c r="AW97" s="73">
        <f t="shared" si="51"/>
        <v>13851.855</v>
      </c>
      <c r="AX97" s="73">
        <f t="shared" si="51"/>
        <v>4793.627</v>
      </c>
      <c r="AY97" s="73">
        <f t="shared" si="51"/>
        <v>5387.405</v>
      </c>
      <c r="AZ97" s="73">
        <f t="shared" si="51"/>
        <v>5832.081</v>
      </c>
      <c r="BA97" s="73">
        <f t="shared" si="51"/>
        <v>7998.901</v>
      </c>
      <c r="BB97" s="73">
        <f t="shared" si="51"/>
        <v>0</v>
      </c>
      <c r="BC97" s="73">
        <f t="shared" si="51"/>
        <v>0</v>
      </c>
      <c r="BD97" s="73">
        <f t="shared" si="51"/>
        <v>0</v>
      </c>
      <c r="BE97" s="73">
        <f t="shared" si="51"/>
        <v>0</v>
      </c>
      <c r="BF97" s="73">
        <f t="shared" si="51"/>
        <v>0</v>
      </c>
      <c r="BG97" s="73">
        <f t="shared" si="51"/>
        <v>82481.55</v>
      </c>
    </row>
    <row r="98" spans="1:59" ht="22.5">
      <c r="A98" s="73" t="s">
        <v>187</v>
      </c>
      <c r="B98" s="103"/>
      <c r="C98" s="104" t="s">
        <v>188</v>
      </c>
      <c r="D98" s="73">
        <f>SUM(D99:D100)+600000</f>
        <v>1050000</v>
      </c>
      <c r="E98" s="73">
        <f aca="true" t="shared" si="52" ref="E98:BG98">SUM(E99:E100)</f>
        <v>0</v>
      </c>
      <c r="F98" s="73">
        <f>+'[2]Informe_dane'!$F$98</f>
        <v>500000</v>
      </c>
      <c r="G98" s="73">
        <f>SUM(G99:G100)+100000</f>
        <v>550000</v>
      </c>
      <c r="H98" s="73">
        <f t="shared" si="52"/>
        <v>450000</v>
      </c>
      <c r="I98" s="73">
        <f t="shared" si="52"/>
        <v>0</v>
      </c>
      <c r="J98" s="73">
        <f t="shared" si="52"/>
        <v>0</v>
      </c>
      <c r="K98" s="73">
        <f t="shared" si="52"/>
        <v>0</v>
      </c>
      <c r="L98" s="73">
        <f t="shared" si="52"/>
        <v>0</v>
      </c>
      <c r="M98" s="73">
        <f t="shared" si="52"/>
        <v>0</v>
      </c>
      <c r="N98" s="73">
        <f t="shared" si="52"/>
        <v>0</v>
      </c>
      <c r="O98" s="73">
        <f t="shared" si="52"/>
        <v>0</v>
      </c>
      <c r="P98" s="73">
        <f t="shared" si="52"/>
        <v>0</v>
      </c>
      <c r="Q98" s="73">
        <f t="shared" si="52"/>
        <v>0</v>
      </c>
      <c r="R98" s="73">
        <f t="shared" si="52"/>
        <v>0</v>
      </c>
      <c r="S98" s="73">
        <f t="shared" si="52"/>
        <v>0</v>
      </c>
      <c r="T98" s="73">
        <f t="shared" si="52"/>
        <v>450000</v>
      </c>
      <c r="U98" s="73">
        <f t="shared" si="52"/>
        <v>28368.772</v>
      </c>
      <c r="V98" s="73">
        <f t="shared" si="52"/>
        <v>16248.909</v>
      </c>
      <c r="W98" s="73">
        <f t="shared" si="52"/>
        <v>14365.363</v>
      </c>
      <c r="X98" s="73">
        <f t="shared" si="52"/>
        <v>4955.701</v>
      </c>
      <c r="Y98" s="73">
        <f t="shared" si="52"/>
        <v>5387.405</v>
      </c>
      <c r="Z98" s="73">
        <f t="shared" si="52"/>
        <v>5832.081</v>
      </c>
      <c r="AA98" s="73">
        <f t="shared" si="52"/>
        <v>21240.471</v>
      </c>
      <c r="AB98" s="73">
        <f t="shared" si="52"/>
        <v>0</v>
      </c>
      <c r="AC98" s="73">
        <f t="shared" si="52"/>
        <v>0</v>
      </c>
      <c r="AD98" s="73">
        <f t="shared" si="52"/>
        <v>0</v>
      </c>
      <c r="AE98" s="73">
        <f t="shared" si="52"/>
        <v>0</v>
      </c>
      <c r="AF98" s="73">
        <f t="shared" si="52"/>
        <v>0</v>
      </c>
      <c r="AG98" s="73">
        <f t="shared" si="52"/>
        <v>96398.702</v>
      </c>
      <c r="AH98" s="73">
        <f t="shared" si="52"/>
        <v>28368.772</v>
      </c>
      <c r="AI98" s="73">
        <f t="shared" si="52"/>
        <v>16248.909</v>
      </c>
      <c r="AJ98" s="73">
        <f t="shared" si="52"/>
        <v>13851.855</v>
      </c>
      <c r="AK98" s="73">
        <f t="shared" si="52"/>
        <v>4793.627</v>
      </c>
      <c r="AL98" s="73">
        <f t="shared" si="52"/>
        <v>5387.405</v>
      </c>
      <c r="AM98" s="73">
        <f t="shared" si="52"/>
        <v>5832.081</v>
      </c>
      <c r="AN98" s="73">
        <f t="shared" si="52"/>
        <v>7998.901</v>
      </c>
      <c r="AO98" s="73">
        <f t="shared" si="52"/>
        <v>0</v>
      </c>
      <c r="AP98" s="73">
        <f t="shared" si="52"/>
        <v>0</v>
      </c>
      <c r="AQ98" s="73">
        <f t="shared" si="52"/>
        <v>0</v>
      </c>
      <c r="AR98" s="73">
        <f t="shared" si="52"/>
        <v>0</v>
      </c>
      <c r="AS98" s="73">
        <f t="shared" si="52"/>
        <v>0</v>
      </c>
      <c r="AT98" s="73">
        <f t="shared" si="52"/>
        <v>82481.55</v>
      </c>
      <c r="AU98" s="73">
        <f t="shared" si="52"/>
        <v>28368.772</v>
      </c>
      <c r="AV98" s="73">
        <f t="shared" si="52"/>
        <v>16248.909</v>
      </c>
      <c r="AW98" s="73">
        <f t="shared" si="52"/>
        <v>13851.855</v>
      </c>
      <c r="AX98" s="73">
        <f t="shared" si="52"/>
        <v>4793.627</v>
      </c>
      <c r="AY98" s="73">
        <f t="shared" si="52"/>
        <v>5387.405</v>
      </c>
      <c r="AZ98" s="73">
        <f t="shared" si="52"/>
        <v>5832.081</v>
      </c>
      <c r="BA98" s="73">
        <f t="shared" si="52"/>
        <v>7998.901</v>
      </c>
      <c r="BB98" s="73">
        <f t="shared" si="52"/>
        <v>0</v>
      </c>
      <c r="BC98" s="73">
        <f t="shared" si="52"/>
        <v>0</v>
      </c>
      <c r="BD98" s="73">
        <f t="shared" si="52"/>
        <v>0</v>
      </c>
      <c r="BE98" s="73">
        <f t="shared" si="52"/>
        <v>0</v>
      </c>
      <c r="BF98" s="73">
        <f t="shared" si="52"/>
        <v>0</v>
      </c>
      <c r="BG98" s="73">
        <f t="shared" si="52"/>
        <v>82481.55</v>
      </c>
    </row>
    <row r="99" spans="1:59" ht="18.75" customHeight="1">
      <c r="A99" s="107" t="s">
        <v>189</v>
      </c>
      <c r="B99" s="108">
        <v>10</v>
      </c>
      <c r="C99" s="105" t="s">
        <v>190</v>
      </c>
      <c r="D99" s="77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18563.418</v>
      </c>
      <c r="V99" s="15">
        <f>+'[2]Informe_dane'!V99</f>
        <v>13086.552</v>
      </c>
      <c r="W99" s="15">
        <f>+'[2]Informe_dane'!W99</f>
        <v>11203.006</v>
      </c>
      <c r="X99" s="15">
        <f>+'[2]Informe_dane'!X99</f>
        <v>551.45</v>
      </c>
      <c r="Y99" s="15">
        <f>+'[2]Informe_dane'!Y99</f>
        <v>-557.401</v>
      </c>
      <c r="Z99" s="15">
        <f>+'[2]Informe_dane'!Z99</f>
        <v>7890.665</v>
      </c>
      <c r="AA99" s="15">
        <f>+'[2]Informe_dane'!AA99</f>
        <v>21240.471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71978.16100000001</v>
      </c>
      <c r="AH99" s="15">
        <f>+'[2]Informe_dane'!AH99</f>
        <v>18563.418</v>
      </c>
      <c r="AI99" s="15">
        <f>+'[2]Informe_dane'!AI99</f>
        <v>13086.552</v>
      </c>
      <c r="AJ99" s="15">
        <f>+'[2]Informe_dane'!AJ99</f>
        <v>10689.498</v>
      </c>
      <c r="AK99" s="15">
        <f>+'[2]Informe_dane'!AK99</f>
        <v>389.376</v>
      </c>
      <c r="AL99" s="15">
        <f>+'[2]Informe_dane'!AL99</f>
        <v>-557.401</v>
      </c>
      <c r="AM99" s="15">
        <f>+'[2]Informe_dane'!AM99</f>
        <v>7890.665</v>
      </c>
      <c r="AN99" s="15">
        <f>+'[2]Informe_dane'!AN99</f>
        <v>9330.957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59393.065</v>
      </c>
      <c r="AU99" s="15">
        <f>+'[2]Informe_dane'!AU99</f>
        <v>18563.418</v>
      </c>
      <c r="AV99" s="15">
        <f>+'[2]Informe_dane'!AV99</f>
        <v>13086.552</v>
      </c>
      <c r="AW99" s="15">
        <f>+'[2]Informe_dane'!AW99</f>
        <v>10689.498</v>
      </c>
      <c r="AX99" s="15">
        <f>+'[2]Informe_dane'!AX99</f>
        <v>389.376</v>
      </c>
      <c r="AY99" s="15">
        <f>+'[2]Informe_dane'!AY99</f>
        <v>-557.401</v>
      </c>
      <c r="AZ99" s="15">
        <f>+'[2]Informe_dane'!AZ99</f>
        <v>7890.665</v>
      </c>
      <c r="BA99" s="15">
        <f>+'[2]Informe_dane'!BA99</f>
        <v>9330.957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59393.065</v>
      </c>
    </row>
    <row r="100" spans="1:59" s="11" customFormat="1" ht="22.5">
      <c r="A100" s="94" t="s">
        <v>191</v>
      </c>
      <c r="B100" s="95">
        <v>10</v>
      </c>
      <c r="C100" s="106" t="s">
        <v>192</v>
      </c>
      <c r="D100" s="94">
        <v>225000</v>
      </c>
      <c r="E100" s="15">
        <f>+'[2]Informe_dane'!E100</f>
        <v>0</v>
      </c>
      <c r="F100" s="15">
        <f>+'[2]Informe_dane'!F100</f>
        <v>0</v>
      </c>
      <c r="G100" s="15">
        <f>+D100+E100-F100</f>
        <v>225000</v>
      </c>
      <c r="H100" s="15">
        <f>+'[2]Informe_dane'!H100</f>
        <v>225000</v>
      </c>
      <c r="I100" s="15">
        <f>+'[2]Informe_dane'!I100</f>
        <v>0</v>
      </c>
      <c r="J100" s="15">
        <f>+'[2]Informe_dane'!J100</f>
        <v>0</v>
      </c>
      <c r="K100" s="15">
        <f>+'[2]Informe_dane'!K100</f>
        <v>0</v>
      </c>
      <c r="L100" s="15">
        <f>+'[2]Informe_dane'!L100</f>
        <v>0</v>
      </c>
      <c r="M100" s="15">
        <f>+'[2]Informe_dane'!M100</f>
        <v>0</v>
      </c>
      <c r="N100" s="15">
        <f>+'[2]Informe_dane'!N100</f>
        <v>0</v>
      </c>
      <c r="O100" s="15">
        <f>+'[2]Informe_dane'!O100</f>
        <v>0</v>
      </c>
      <c r="P100" s="15">
        <f>+'[2]Informe_dane'!P100</f>
        <v>0</v>
      </c>
      <c r="Q100" s="15">
        <f>+'[2]Informe_dane'!Q100</f>
        <v>0</v>
      </c>
      <c r="R100" s="15">
        <f>+'[2]Informe_dane'!R100</f>
        <v>0</v>
      </c>
      <c r="S100" s="15">
        <f>+'[2]Informe_dane'!S100</f>
        <v>0</v>
      </c>
      <c r="T100" s="15">
        <f>SUM(H100:S100)</f>
        <v>225000</v>
      </c>
      <c r="U100" s="15">
        <f>+'[2]Informe_dane'!U100</f>
        <v>9805.354</v>
      </c>
      <c r="V100" s="15">
        <f>+'[2]Informe_dane'!V100</f>
        <v>3162.357</v>
      </c>
      <c r="W100" s="15">
        <f>+'[2]Informe_dane'!W100</f>
        <v>3162.357</v>
      </c>
      <c r="X100" s="15">
        <f>+'[2]Informe_dane'!X100</f>
        <v>4404.251</v>
      </c>
      <c r="Y100" s="15">
        <f>+'[2]Informe_dane'!Y100</f>
        <v>5944.806</v>
      </c>
      <c r="Z100" s="15">
        <f>+'[2]Informe_dane'!Z100</f>
        <v>-2058.584</v>
      </c>
      <c r="AA100" s="15">
        <f>+'[2]Informe_dane'!AA100</f>
        <v>0</v>
      </c>
      <c r="AB100" s="15">
        <f>+'[2]Informe_dane'!AB100</f>
        <v>0</v>
      </c>
      <c r="AC100" s="15">
        <f>+'[2]Informe_dane'!AC100</f>
        <v>0</v>
      </c>
      <c r="AD100" s="15">
        <f>+'[2]Informe_dane'!AD100</f>
        <v>0</v>
      </c>
      <c r="AE100" s="15">
        <f>+'[2]Informe_dane'!AE100</f>
        <v>0</v>
      </c>
      <c r="AF100" s="15">
        <f>+'[2]Informe_dane'!AF100</f>
        <v>0</v>
      </c>
      <c r="AG100" s="15">
        <f>SUM(U100:AF100)</f>
        <v>24420.541</v>
      </c>
      <c r="AH100" s="15">
        <f>+'[2]Informe_dane'!AH100</f>
        <v>9805.354</v>
      </c>
      <c r="AI100" s="15">
        <f>+'[2]Informe_dane'!AI100</f>
        <v>3162.357</v>
      </c>
      <c r="AJ100" s="15">
        <f>+'[2]Informe_dane'!AJ100</f>
        <v>3162.357</v>
      </c>
      <c r="AK100" s="15">
        <f>+'[2]Informe_dane'!AK100</f>
        <v>4404.251</v>
      </c>
      <c r="AL100" s="15">
        <f>+'[2]Informe_dane'!AL100</f>
        <v>5944.806</v>
      </c>
      <c r="AM100" s="15">
        <f>+'[2]Informe_dane'!AM100</f>
        <v>-2058.584</v>
      </c>
      <c r="AN100" s="15">
        <f>+'[2]Informe_dane'!AN100</f>
        <v>-1332.056</v>
      </c>
      <c r="AO100" s="15">
        <f>+'[2]Informe_dane'!AO100</f>
        <v>0</v>
      </c>
      <c r="AP100" s="15">
        <f>+'[2]Informe_dane'!AP100</f>
        <v>0</v>
      </c>
      <c r="AQ100" s="15">
        <f>+'[2]Informe_dane'!AQ100</f>
        <v>0</v>
      </c>
      <c r="AR100" s="15">
        <f>+'[2]Informe_dane'!AR100</f>
        <v>0</v>
      </c>
      <c r="AS100" s="15">
        <f>+'[2]Informe_dane'!AS100</f>
        <v>0</v>
      </c>
      <c r="AT100" s="15">
        <f>SUM(AH100:AS100)</f>
        <v>23088.485</v>
      </c>
      <c r="AU100" s="15">
        <f>+'[2]Informe_dane'!AU100</f>
        <v>9805.354</v>
      </c>
      <c r="AV100" s="15">
        <f>+'[2]Informe_dane'!AV100</f>
        <v>3162.357</v>
      </c>
      <c r="AW100" s="15">
        <f>+'[2]Informe_dane'!AW100</f>
        <v>3162.357</v>
      </c>
      <c r="AX100" s="15">
        <f>+'[2]Informe_dane'!AX100</f>
        <v>4404.251</v>
      </c>
      <c r="AY100" s="15">
        <f>+'[2]Informe_dane'!AY100</f>
        <v>5944.806</v>
      </c>
      <c r="AZ100" s="15">
        <f>+'[2]Informe_dane'!AZ100</f>
        <v>-2058.584</v>
      </c>
      <c r="BA100" s="15">
        <f>+'[2]Informe_dane'!BA100</f>
        <v>-1332.056</v>
      </c>
      <c r="BB100" s="15">
        <f>+'[2]Informe_dane'!BB100</f>
        <v>0</v>
      </c>
      <c r="BC100" s="15">
        <f>+'[2]Informe_dane'!BC100</f>
        <v>0</v>
      </c>
      <c r="BD100" s="15">
        <f>+'[2]Informe_dane'!BD100</f>
        <v>0</v>
      </c>
      <c r="BE100" s="15">
        <f>+'[2]Informe_dane'!BE100</f>
        <v>0</v>
      </c>
      <c r="BF100" s="15">
        <f>+'[2]Informe_dane'!BF100</f>
        <v>0</v>
      </c>
      <c r="BG100" s="15">
        <f>SUM(AU100:BF100)</f>
        <v>23088.485</v>
      </c>
    </row>
    <row r="101" spans="1:59" ht="12">
      <c r="A101" s="69" t="s">
        <v>193</v>
      </c>
      <c r="B101" s="87"/>
      <c r="C101" s="88" t="s">
        <v>194</v>
      </c>
      <c r="D101" s="69">
        <f>+D102</f>
        <v>0</v>
      </c>
      <c r="E101" s="69">
        <f aca="true" t="shared" si="53" ref="E101:BG101">+E102</f>
        <v>0</v>
      </c>
      <c r="F101" s="69">
        <f t="shared" si="53"/>
        <v>0</v>
      </c>
      <c r="G101" s="69">
        <f t="shared" si="53"/>
        <v>0</v>
      </c>
      <c r="H101" s="69">
        <f t="shared" si="53"/>
        <v>0</v>
      </c>
      <c r="I101" s="69">
        <f t="shared" si="53"/>
        <v>0</v>
      </c>
      <c r="J101" s="69">
        <f t="shared" si="53"/>
        <v>0</v>
      </c>
      <c r="K101" s="69">
        <f t="shared" si="53"/>
        <v>0</v>
      </c>
      <c r="L101" s="69">
        <f t="shared" si="53"/>
        <v>0</v>
      </c>
      <c r="M101" s="69">
        <f t="shared" si="53"/>
        <v>0</v>
      </c>
      <c r="N101" s="69">
        <f t="shared" si="53"/>
        <v>0</v>
      </c>
      <c r="O101" s="69">
        <f t="shared" si="53"/>
        <v>0</v>
      </c>
      <c r="P101" s="69">
        <f t="shared" si="53"/>
        <v>0</v>
      </c>
      <c r="Q101" s="69">
        <f t="shared" si="53"/>
        <v>0</v>
      </c>
      <c r="R101" s="69">
        <f t="shared" si="53"/>
        <v>0</v>
      </c>
      <c r="S101" s="69">
        <f t="shared" si="53"/>
        <v>0</v>
      </c>
      <c r="T101" s="69">
        <f t="shared" si="53"/>
        <v>0</v>
      </c>
      <c r="U101" s="69">
        <f t="shared" si="53"/>
        <v>0</v>
      </c>
      <c r="V101" s="69">
        <f t="shared" si="53"/>
        <v>0</v>
      </c>
      <c r="W101" s="69">
        <f t="shared" si="53"/>
        <v>0</v>
      </c>
      <c r="X101" s="69">
        <f t="shared" si="53"/>
        <v>0</v>
      </c>
      <c r="Y101" s="69">
        <f t="shared" si="53"/>
        <v>0</v>
      </c>
      <c r="Z101" s="69">
        <f t="shared" si="53"/>
        <v>0</v>
      </c>
      <c r="AA101" s="69">
        <f t="shared" si="53"/>
        <v>0</v>
      </c>
      <c r="AB101" s="69">
        <f t="shared" si="53"/>
        <v>0</v>
      </c>
      <c r="AC101" s="69">
        <f t="shared" si="53"/>
        <v>0</v>
      </c>
      <c r="AD101" s="69">
        <f t="shared" si="53"/>
        <v>0</v>
      </c>
      <c r="AE101" s="69">
        <f t="shared" si="53"/>
        <v>0</v>
      </c>
      <c r="AF101" s="69">
        <f t="shared" si="53"/>
        <v>0</v>
      </c>
      <c r="AG101" s="69">
        <f t="shared" si="53"/>
        <v>0</v>
      </c>
      <c r="AH101" s="69">
        <f t="shared" si="53"/>
        <v>0</v>
      </c>
      <c r="AI101" s="69">
        <f t="shared" si="53"/>
        <v>0</v>
      </c>
      <c r="AJ101" s="69">
        <f t="shared" si="53"/>
        <v>0</v>
      </c>
      <c r="AK101" s="69">
        <f t="shared" si="53"/>
        <v>0</v>
      </c>
      <c r="AL101" s="69">
        <f t="shared" si="53"/>
        <v>0</v>
      </c>
      <c r="AM101" s="69">
        <f t="shared" si="53"/>
        <v>0</v>
      </c>
      <c r="AN101" s="69">
        <f t="shared" si="53"/>
        <v>0</v>
      </c>
      <c r="AO101" s="69">
        <f t="shared" si="53"/>
        <v>0</v>
      </c>
      <c r="AP101" s="69">
        <f t="shared" si="53"/>
        <v>0</v>
      </c>
      <c r="AQ101" s="69">
        <f t="shared" si="53"/>
        <v>0</v>
      </c>
      <c r="AR101" s="69">
        <f t="shared" si="53"/>
        <v>0</v>
      </c>
      <c r="AS101" s="69">
        <f t="shared" si="53"/>
        <v>0</v>
      </c>
      <c r="AT101" s="69">
        <f t="shared" si="53"/>
        <v>0</v>
      </c>
      <c r="AU101" s="69">
        <f t="shared" si="53"/>
        <v>0</v>
      </c>
      <c r="AV101" s="69">
        <f t="shared" si="53"/>
        <v>0</v>
      </c>
      <c r="AW101" s="69">
        <f t="shared" si="53"/>
        <v>0</v>
      </c>
      <c r="AX101" s="69">
        <f t="shared" si="53"/>
        <v>0</v>
      </c>
      <c r="AY101" s="69">
        <f t="shared" si="53"/>
        <v>0</v>
      </c>
      <c r="AZ101" s="69">
        <f t="shared" si="53"/>
        <v>0</v>
      </c>
      <c r="BA101" s="69">
        <f t="shared" si="53"/>
        <v>0</v>
      </c>
      <c r="BB101" s="69">
        <f t="shared" si="53"/>
        <v>0</v>
      </c>
      <c r="BC101" s="69">
        <f t="shared" si="53"/>
        <v>0</v>
      </c>
      <c r="BD101" s="69">
        <f t="shared" si="53"/>
        <v>0</v>
      </c>
      <c r="BE101" s="69">
        <f t="shared" si="53"/>
        <v>0</v>
      </c>
      <c r="BF101" s="69">
        <f t="shared" si="53"/>
        <v>0</v>
      </c>
      <c r="BG101" s="69">
        <f t="shared" si="53"/>
        <v>0</v>
      </c>
    </row>
    <row r="102" spans="1:59" ht="11.25">
      <c r="A102" s="73" t="s">
        <v>195</v>
      </c>
      <c r="B102" s="103"/>
      <c r="C102" s="91" t="s">
        <v>196</v>
      </c>
      <c r="D102" s="73">
        <f aca="true" t="shared" si="54" ref="D102:BG102">SUM(D103:D104)</f>
        <v>0</v>
      </c>
      <c r="E102" s="73">
        <f t="shared" si="54"/>
        <v>0</v>
      </c>
      <c r="F102" s="73">
        <f t="shared" si="54"/>
        <v>0</v>
      </c>
      <c r="G102" s="73">
        <f t="shared" si="54"/>
        <v>0</v>
      </c>
      <c r="H102" s="73">
        <f t="shared" si="54"/>
        <v>0</v>
      </c>
      <c r="I102" s="73">
        <f t="shared" si="54"/>
        <v>0</v>
      </c>
      <c r="J102" s="73">
        <f t="shared" si="54"/>
        <v>0</v>
      </c>
      <c r="K102" s="73">
        <f t="shared" si="54"/>
        <v>0</v>
      </c>
      <c r="L102" s="73">
        <f t="shared" si="54"/>
        <v>0</v>
      </c>
      <c r="M102" s="73">
        <f t="shared" si="54"/>
        <v>0</v>
      </c>
      <c r="N102" s="73">
        <f t="shared" si="54"/>
        <v>0</v>
      </c>
      <c r="O102" s="73">
        <f t="shared" si="54"/>
        <v>0</v>
      </c>
      <c r="P102" s="73">
        <f t="shared" si="54"/>
        <v>0</v>
      </c>
      <c r="Q102" s="73">
        <f t="shared" si="54"/>
        <v>0</v>
      </c>
      <c r="R102" s="73">
        <f t="shared" si="54"/>
        <v>0</v>
      </c>
      <c r="S102" s="73">
        <f t="shared" si="54"/>
        <v>0</v>
      </c>
      <c r="T102" s="73">
        <f t="shared" si="54"/>
        <v>0</v>
      </c>
      <c r="U102" s="73">
        <f t="shared" si="54"/>
        <v>0</v>
      </c>
      <c r="V102" s="73">
        <f t="shared" si="54"/>
        <v>0</v>
      </c>
      <c r="W102" s="73">
        <f t="shared" si="54"/>
        <v>0</v>
      </c>
      <c r="X102" s="73">
        <f t="shared" si="54"/>
        <v>0</v>
      </c>
      <c r="Y102" s="73">
        <f t="shared" si="54"/>
        <v>0</v>
      </c>
      <c r="Z102" s="73">
        <f t="shared" si="54"/>
        <v>0</v>
      </c>
      <c r="AA102" s="73">
        <f t="shared" si="54"/>
        <v>0</v>
      </c>
      <c r="AB102" s="73">
        <f t="shared" si="54"/>
        <v>0</v>
      </c>
      <c r="AC102" s="73">
        <f t="shared" si="54"/>
        <v>0</v>
      </c>
      <c r="AD102" s="73">
        <f t="shared" si="54"/>
        <v>0</v>
      </c>
      <c r="AE102" s="73">
        <f t="shared" si="54"/>
        <v>0</v>
      </c>
      <c r="AF102" s="73">
        <f t="shared" si="54"/>
        <v>0</v>
      </c>
      <c r="AG102" s="73">
        <f t="shared" si="54"/>
        <v>0</v>
      </c>
      <c r="AH102" s="73">
        <f t="shared" si="54"/>
        <v>0</v>
      </c>
      <c r="AI102" s="73">
        <f t="shared" si="54"/>
        <v>0</v>
      </c>
      <c r="AJ102" s="73">
        <f t="shared" si="54"/>
        <v>0</v>
      </c>
      <c r="AK102" s="73">
        <f t="shared" si="54"/>
        <v>0</v>
      </c>
      <c r="AL102" s="73">
        <f t="shared" si="54"/>
        <v>0</v>
      </c>
      <c r="AM102" s="73">
        <f t="shared" si="54"/>
        <v>0</v>
      </c>
      <c r="AN102" s="73">
        <f t="shared" si="54"/>
        <v>0</v>
      </c>
      <c r="AO102" s="73">
        <f t="shared" si="54"/>
        <v>0</v>
      </c>
      <c r="AP102" s="73">
        <f t="shared" si="54"/>
        <v>0</v>
      </c>
      <c r="AQ102" s="73">
        <f t="shared" si="54"/>
        <v>0</v>
      </c>
      <c r="AR102" s="73">
        <f t="shared" si="54"/>
        <v>0</v>
      </c>
      <c r="AS102" s="73">
        <f t="shared" si="54"/>
        <v>0</v>
      </c>
      <c r="AT102" s="73">
        <f t="shared" si="54"/>
        <v>0</v>
      </c>
      <c r="AU102" s="73">
        <f t="shared" si="54"/>
        <v>0</v>
      </c>
      <c r="AV102" s="73">
        <f t="shared" si="54"/>
        <v>0</v>
      </c>
      <c r="AW102" s="73">
        <f t="shared" si="54"/>
        <v>0</v>
      </c>
      <c r="AX102" s="73">
        <f t="shared" si="54"/>
        <v>0</v>
      </c>
      <c r="AY102" s="73">
        <f t="shared" si="54"/>
        <v>0</v>
      </c>
      <c r="AZ102" s="73">
        <f t="shared" si="54"/>
        <v>0</v>
      </c>
      <c r="BA102" s="73">
        <f t="shared" si="54"/>
        <v>0</v>
      </c>
      <c r="BB102" s="73">
        <f t="shared" si="54"/>
        <v>0</v>
      </c>
      <c r="BC102" s="73">
        <f t="shared" si="54"/>
        <v>0</v>
      </c>
      <c r="BD102" s="73">
        <f t="shared" si="54"/>
        <v>0</v>
      </c>
      <c r="BE102" s="73">
        <f t="shared" si="54"/>
        <v>0</v>
      </c>
      <c r="BF102" s="73">
        <f t="shared" si="54"/>
        <v>0</v>
      </c>
      <c r="BG102" s="73">
        <f t="shared" si="54"/>
        <v>0</v>
      </c>
    </row>
    <row r="103" spans="1:59" ht="15.75" customHeight="1">
      <c r="A103" s="107" t="s">
        <v>197</v>
      </c>
      <c r="B103" s="108">
        <v>11</v>
      </c>
      <c r="C103" s="92" t="s">
        <v>87</v>
      </c>
      <c r="D103" s="77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15.75" customHeight="1">
      <c r="A104" s="94" t="s">
        <v>198</v>
      </c>
      <c r="B104" s="95">
        <v>11</v>
      </c>
      <c r="C104" s="96" t="s">
        <v>86</v>
      </c>
      <c r="D104" s="94"/>
      <c r="E104" s="15">
        <f>+'[2]Informe_dane'!E104</f>
        <v>0</v>
      </c>
      <c r="F104" s="15">
        <f>+'[2]Informe_dane'!F104</f>
        <v>0</v>
      </c>
      <c r="G104" s="15">
        <f>+D104+E104-F104</f>
        <v>0</v>
      </c>
      <c r="H104" s="15">
        <f>+'[2]Informe_dane'!H104</f>
        <v>0</v>
      </c>
      <c r="I104" s="15">
        <f>+'[2]Informe_dane'!I104</f>
        <v>0</v>
      </c>
      <c r="J104" s="15">
        <f>+'[2]Informe_dane'!J104</f>
        <v>0</v>
      </c>
      <c r="K104" s="15">
        <f>+'[2]Informe_dane'!K104</f>
        <v>0</v>
      </c>
      <c r="L104" s="15">
        <f>+'[2]Informe_dane'!L104</f>
        <v>0</v>
      </c>
      <c r="M104" s="15">
        <f>+'[2]Informe_dane'!M104</f>
        <v>0</v>
      </c>
      <c r="N104" s="15">
        <f>+'[2]Informe_dane'!N104</f>
        <v>0</v>
      </c>
      <c r="O104" s="15">
        <f>+'[2]Informe_dane'!O104</f>
        <v>0</v>
      </c>
      <c r="P104" s="15">
        <f>+'[2]Informe_dane'!P104</f>
        <v>0</v>
      </c>
      <c r="Q104" s="15">
        <f>+'[2]Informe_dane'!Q104</f>
        <v>0</v>
      </c>
      <c r="R104" s="15">
        <f>+'[2]Informe_dane'!R104</f>
        <v>0</v>
      </c>
      <c r="S104" s="15">
        <f>+'[2]Informe_dane'!S104</f>
        <v>0</v>
      </c>
      <c r="T104" s="15">
        <f>SUM(H104:S104)</f>
        <v>0</v>
      </c>
      <c r="U104" s="15">
        <f>+'[2]Informe_dane'!U104</f>
        <v>0</v>
      </c>
      <c r="V104" s="15">
        <f>+'[2]Informe_dane'!V104</f>
        <v>0</v>
      </c>
      <c r="W104" s="15">
        <f>+'[2]Informe_dane'!W104</f>
        <v>0</v>
      </c>
      <c r="X104" s="15">
        <f>+'[2]Informe_dane'!X104</f>
        <v>0</v>
      </c>
      <c r="Y104" s="15">
        <f>+'[2]Informe_dane'!Y104</f>
        <v>0</v>
      </c>
      <c r="Z104" s="15">
        <f>+'[2]Informe_dane'!Z104</f>
        <v>0</v>
      </c>
      <c r="AA104" s="15">
        <f>+'[2]Informe_dane'!AA104</f>
        <v>0</v>
      </c>
      <c r="AB104" s="15">
        <f>+'[2]Informe_dane'!AB104</f>
        <v>0</v>
      </c>
      <c r="AC104" s="15">
        <f>+'[2]Informe_dane'!AC104</f>
        <v>0</v>
      </c>
      <c r="AD104" s="15">
        <f>+'[2]Informe_dane'!AD104</f>
        <v>0</v>
      </c>
      <c r="AE104" s="15">
        <f>+'[2]Informe_dane'!AE104</f>
        <v>0</v>
      </c>
      <c r="AF104" s="15">
        <f>+'[2]Informe_dane'!AF104</f>
        <v>0</v>
      </c>
      <c r="AG104" s="15">
        <f>SUM(U104:AF104)</f>
        <v>0</v>
      </c>
      <c r="AH104" s="15">
        <f>+'[2]Informe_dane'!AH104</f>
        <v>0</v>
      </c>
      <c r="AI104" s="15">
        <f>+'[2]Informe_dane'!AI104</f>
        <v>0</v>
      </c>
      <c r="AJ104" s="15">
        <f>+'[2]Informe_dane'!AJ104</f>
        <v>0</v>
      </c>
      <c r="AK104" s="15">
        <f>+'[2]Informe_dane'!AK104</f>
        <v>0</v>
      </c>
      <c r="AL104" s="15">
        <f>+'[2]Informe_dane'!AL104</f>
        <v>0</v>
      </c>
      <c r="AM104" s="15">
        <f>+'[2]Informe_dane'!AM104</f>
        <v>0</v>
      </c>
      <c r="AN104" s="15">
        <f>+'[2]Informe_dane'!AN104</f>
        <v>0</v>
      </c>
      <c r="AO104" s="15">
        <f>+'[2]Informe_dane'!AO104</f>
        <v>0</v>
      </c>
      <c r="AP104" s="15">
        <f>+'[2]Informe_dane'!AP104</f>
        <v>0</v>
      </c>
      <c r="AQ104" s="15">
        <f>+'[2]Informe_dane'!AQ104</f>
        <v>0</v>
      </c>
      <c r="AR104" s="15">
        <f>+'[2]Informe_dane'!AR104</f>
        <v>0</v>
      </c>
      <c r="AS104" s="15">
        <f>+'[2]Informe_dane'!AS104</f>
        <v>0</v>
      </c>
      <c r="AT104" s="15">
        <f>SUM(AH104:AS104)</f>
        <v>0</v>
      </c>
      <c r="AU104" s="15">
        <f>+'[2]Informe_dane'!AU104</f>
        <v>0</v>
      </c>
      <c r="AV104" s="15">
        <f>+'[2]Informe_dane'!AV104</f>
        <v>0</v>
      </c>
      <c r="AW104" s="15">
        <f>+'[2]Informe_dane'!AW104</f>
        <v>0</v>
      </c>
      <c r="AX104" s="15">
        <f>+'[2]Informe_dane'!AX104</f>
        <v>0</v>
      </c>
      <c r="AY104" s="15">
        <f>+'[2]Informe_dane'!AY104</f>
        <v>0</v>
      </c>
      <c r="AZ104" s="15">
        <f>+'[2]Informe_dane'!AZ104</f>
        <v>0</v>
      </c>
      <c r="BA104" s="15">
        <f>+'[2]Informe_dane'!BA104</f>
        <v>0</v>
      </c>
      <c r="BB104" s="15">
        <f>+'[2]Informe_dane'!BB104</f>
        <v>0</v>
      </c>
      <c r="BC104" s="15">
        <f>+'[2]Informe_dane'!BC104</f>
        <v>0</v>
      </c>
      <c r="BD104" s="15">
        <f>+'[2]Informe_dane'!BD104</f>
        <v>0</v>
      </c>
      <c r="BE104" s="15">
        <f>+'[2]Informe_dane'!BE104</f>
        <v>0</v>
      </c>
      <c r="BF104" s="15">
        <f>+'[2]Informe_dane'!BF104</f>
        <v>0</v>
      </c>
      <c r="BG104" s="15">
        <f>SUM(AU104:BF104)</f>
        <v>0</v>
      </c>
    </row>
    <row r="105" spans="1:59" ht="25.5">
      <c r="A105" s="68" t="s">
        <v>199</v>
      </c>
      <c r="B105" s="98"/>
      <c r="C105" s="109" t="s">
        <v>200</v>
      </c>
      <c r="D105" s="68">
        <f>+D106+D110+D113</f>
        <v>1107000</v>
      </c>
      <c r="E105" s="68">
        <f aca="true" t="shared" si="55" ref="E105:BG105">+E106+E110+E113</f>
        <v>402</v>
      </c>
      <c r="F105" s="68">
        <f t="shared" si="55"/>
        <v>25402</v>
      </c>
      <c r="G105" s="68">
        <f t="shared" si="55"/>
        <v>1082000</v>
      </c>
      <c r="H105" s="68">
        <f t="shared" si="55"/>
        <v>0</v>
      </c>
      <c r="I105" s="68">
        <f t="shared" si="55"/>
        <v>221820.6</v>
      </c>
      <c r="J105" s="68">
        <f t="shared" si="55"/>
        <v>1693.338</v>
      </c>
      <c r="K105" s="68">
        <f t="shared" si="55"/>
        <v>0</v>
      </c>
      <c r="L105" s="68">
        <f t="shared" si="55"/>
        <v>0</v>
      </c>
      <c r="M105" s="68">
        <f t="shared" si="55"/>
        <v>402</v>
      </c>
      <c r="N105" s="68">
        <f t="shared" si="55"/>
        <v>0</v>
      </c>
      <c r="O105" s="68">
        <f t="shared" si="55"/>
        <v>0</v>
      </c>
      <c r="P105" s="68">
        <f t="shared" si="55"/>
        <v>0</v>
      </c>
      <c r="Q105" s="68">
        <f t="shared" si="55"/>
        <v>0</v>
      </c>
      <c r="R105" s="68">
        <f t="shared" si="55"/>
        <v>0</v>
      </c>
      <c r="S105" s="68">
        <f t="shared" si="55"/>
        <v>0</v>
      </c>
      <c r="T105" s="68">
        <f t="shared" si="55"/>
        <v>223915.938</v>
      </c>
      <c r="U105" s="68">
        <f t="shared" si="55"/>
        <v>0</v>
      </c>
      <c r="V105" s="68">
        <f t="shared" si="55"/>
        <v>61539.303</v>
      </c>
      <c r="W105" s="68">
        <f t="shared" si="55"/>
        <v>160408.498</v>
      </c>
      <c r="X105" s="68">
        <f t="shared" si="55"/>
        <v>0</v>
      </c>
      <c r="Y105" s="68">
        <f t="shared" si="55"/>
        <v>0</v>
      </c>
      <c r="Z105" s="68">
        <f t="shared" si="55"/>
        <v>0</v>
      </c>
      <c r="AA105" s="68">
        <f t="shared" si="55"/>
        <v>402</v>
      </c>
      <c r="AB105" s="68">
        <f t="shared" si="55"/>
        <v>0</v>
      </c>
      <c r="AC105" s="68">
        <f t="shared" si="55"/>
        <v>0</v>
      </c>
      <c r="AD105" s="68">
        <f t="shared" si="55"/>
        <v>0</v>
      </c>
      <c r="AE105" s="68">
        <f t="shared" si="55"/>
        <v>0</v>
      </c>
      <c r="AF105" s="68">
        <f t="shared" si="55"/>
        <v>0</v>
      </c>
      <c r="AG105" s="68">
        <f t="shared" si="55"/>
        <v>222349.801</v>
      </c>
      <c r="AH105" s="68">
        <f t="shared" si="55"/>
        <v>0</v>
      </c>
      <c r="AI105" s="68">
        <f t="shared" si="55"/>
        <v>18433.863</v>
      </c>
      <c r="AJ105" s="68">
        <f t="shared" si="55"/>
        <v>203513.938</v>
      </c>
      <c r="AK105" s="68">
        <f t="shared" si="55"/>
        <v>0</v>
      </c>
      <c r="AL105" s="68">
        <f t="shared" si="55"/>
        <v>0</v>
      </c>
      <c r="AM105" s="68">
        <f t="shared" si="55"/>
        <v>0</v>
      </c>
      <c r="AN105" s="68">
        <f t="shared" si="55"/>
        <v>402</v>
      </c>
      <c r="AO105" s="68">
        <f t="shared" si="55"/>
        <v>0</v>
      </c>
      <c r="AP105" s="68">
        <f t="shared" si="55"/>
        <v>0</v>
      </c>
      <c r="AQ105" s="68">
        <f t="shared" si="55"/>
        <v>0</v>
      </c>
      <c r="AR105" s="68">
        <f t="shared" si="55"/>
        <v>0</v>
      </c>
      <c r="AS105" s="68">
        <f t="shared" si="55"/>
        <v>0</v>
      </c>
      <c r="AT105" s="68">
        <f t="shared" si="55"/>
        <v>222349.801</v>
      </c>
      <c r="AU105" s="68">
        <f t="shared" si="55"/>
        <v>0</v>
      </c>
      <c r="AV105" s="68">
        <f t="shared" si="55"/>
        <v>0</v>
      </c>
      <c r="AW105" s="68">
        <f t="shared" si="55"/>
        <v>221947.801</v>
      </c>
      <c r="AX105" s="68">
        <f t="shared" si="55"/>
        <v>0</v>
      </c>
      <c r="AY105" s="68">
        <f t="shared" si="55"/>
        <v>0</v>
      </c>
      <c r="AZ105" s="68">
        <f t="shared" si="55"/>
        <v>0</v>
      </c>
      <c r="BA105" s="68">
        <f t="shared" si="55"/>
        <v>402</v>
      </c>
      <c r="BB105" s="68">
        <f t="shared" si="55"/>
        <v>0</v>
      </c>
      <c r="BC105" s="68">
        <f t="shared" si="55"/>
        <v>0</v>
      </c>
      <c r="BD105" s="68">
        <f t="shared" si="55"/>
        <v>0</v>
      </c>
      <c r="BE105" s="68">
        <f t="shared" si="55"/>
        <v>0</v>
      </c>
      <c r="BF105" s="68">
        <f t="shared" si="55"/>
        <v>0</v>
      </c>
      <c r="BG105" s="68">
        <f t="shared" si="55"/>
        <v>222349.801</v>
      </c>
    </row>
    <row r="106" spans="1:59" ht="12.75">
      <c r="A106" s="69" t="s">
        <v>221</v>
      </c>
      <c r="B106" s="87"/>
      <c r="C106" s="134" t="s">
        <v>222</v>
      </c>
      <c r="D106" s="68">
        <f>+D107</f>
        <v>237000</v>
      </c>
      <c r="E106" s="68">
        <f>+E107</f>
        <v>402</v>
      </c>
      <c r="F106" s="68">
        <f aca="true" t="shared" si="56" ref="F106:BG106">+F107</f>
        <v>25402</v>
      </c>
      <c r="G106" s="68">
        <f t="shared" si="56"/>
        <v>212000</v>
      </c>
      <c r="H106" s="68">
        <f t="shared" si="56"/>
        <v>0</v>
      </c>
      <c r="I106" s="68">
        <f t="shared" si="56"/>
        <v>201820.6</v>
      </c>
      <c r="J106" s="68">
        <f t="shared" si="56"/>
        <v>1693.338</v>
      </c>
      <c r="K106" s="68">
        <f t="shared" si="56"/>
        <v>0</v>
      </c>
      <c r="L106" s="68">
        <f t="shared" si="56"/>
        <v>0</v>
      </c>
      <c r="M106" s="68">
        <f t="shared" si="56"/>
        <v>402</v>
      </c>
      <c r="N106" s="68">
        <f t="shared" si="56"/>
        <v>0</v>
      </c>
      <c r="O106" s="68">
        <f t="shared" si="56"/>
        <v>0</v>
      </c>
      <c r="P106" s="68">
        <f t="shared" si="56"/>
        <v>0</v>
      </c>
      <c r="Q106" s="68">
        <f t="shared" si="56"/>
        <v>0</v>
      </c>
      <c r="R106" s="68">
        <f t="shared" si="56"/>
        <v>0</v>
      </c>
      <c r="S106" s="68">
        <f t="shared" si="56"/>
        <v>0</v>
      </c>
      <c r="T106" s="68">
        <f t="shared" si="56"/>
        <v>203915.938</v>
      </c>
      <c r="U106" s="68">
        <f t="shared" si="56"/>
        <v>0</v>
      </c>
      <c r="V106" s="68">
        <f t="shared" si="56"/>
        <v>43105.44</v>
      </c>
      <c r="W106" s="68">
        <f t="shared" si="56"/>
        <v>160408.498</v>
      </c>
      <c r="X106" s="68">
        <f t="shared" si="56"/>
        <v>0</v>
      </c>
      <c r="Y106" s="68">
        <f t="shared" si="56"/>
        <v>0</v>
      </c>
      <c r="Z106" s="68">
        <f t="shared" si="56"/>
        <v>0</v>
      </c>
      <c r="AA106" s="68">
        <f t="shared" si="56"/>
        <v>402</v>
      </c>
      <c r="AB106" s="68">
        <f t="shared" si="56"/>
        <v>0</v>
      </c>
      <c r="AC106" s="68">
        <f t="shared" si="56"/>
        <v>0</v>
      </c>
      <c r="AD106" s="68">
        <f t="shared" si="56"/>
        <v>0</v>
      </c>
      <c r="AE106" s="68">
        <f t="shared" si="56"/>
        <v>0</v>
      </c>
      <c r="AF106" s="68">
        <f t="shared" si="56"/>
        <v>0</v>
      </c>
      <c r="AG106" s="68">
        <f t="shared" si="56"/>
        <v>203915.938</v>
      </c>
      <c r="AH106" s="68">
        <f t="shared" si="56"/>
        <v>0</v>
      </c>
      <c r="AI106" s="68">
        <f t="shared" si="56"/>
        <v>0</v>
      </c>
      <c r="AJ106" s="68">
        <f t="shared" si="56"/>
        <v>203513.938</v>
      </c>
      <c r="AK106" s="68">
        <f t="shared" si="56"/>
        <v>0</v>
      </c>
      <c r="AL106" s="68">
        <f t="shared" si="56"/>
        <v>0</v>
      </c>
      <c r="AM106" s="68">
        <f t="shared" si="56"/>
        <v>0</v>
      </c>
      <c r="AN106" s="68">
        <f t="shared" si="56"/>
        <v>402</v>
      </c>
      <c r="AO106" s="68">
        <f t="shared" si="56"/>
        <v>0</v>
      </c>
      <c r="AP106" s="68">
        <f t="shared" si="56"/>
        <v>0</v>
      </c>
      <c r="AQ106" s="68">
        <f t="shared" si="56"/>
        <v>0</v>
      </c>
      <c r="AR106" s="68">
        <f t="shared" si="56"/>
        <v>0</v>
      </c>
      <c r="AS106" s="68">
        <f t="shared" si="56"/>
        <v>0</v>
      </c>
      <c r="AT106" s="68">
        <f t="shared" si="56"/>
        <v>203915.938</v>
      </c>
      <c r="AU106" s="68">
        <f t="shared" si="56"/>
        <v>0</v>
      </c>
      <c r="AV106" s="68">
        <f t="shared" si="56"/>
        <v>0</v>
      </c>
      <c r="AW106" s="68">
        <f t="shared" si="56"/>
        <v>203513.938</v>
      </c>
      <c r="AX106" s="68">
        <f t="shared" si="56"/>
        <v>0</v>
      </c>
      <c r="AY106" s="68">
        <f t="shared" si="56"/>
        <v>0</v>
      </c>
      <c r="AZ106" s="68">
        <f t="shared" si="56"/>
        <v>0</v>
      </c>
      <c r="BA106" s="68">
        <f t="shared" si="56"/>
        <v>402</v>
      </c>
      <c r="BB106" s="68">
        <f t="shared" si="56"/>
        <v>0</v>
      </c>
      <c r="BC106" s="68">
        <f t="shared" si="56"/>
        <v>0</v>
      </c>
      <c r="BD106" s="68">
        <f t="shared" si="56"/>
        <v>0</v>
      </c>
      <c r="BE106" s="68">
        <f t="shared" si="56"/>
        <v>0</v>
      </c>
      <c r="BF106" s="68">
        <f t="shared" si="56"/>
        <v>0</v>
      </c>
      <c r="BG106" s="68">
        <f t="shared" si="56"/>
        <v>203915.938</v>
      </c>
    </row>
    <row r="107" spans="1:59" ht="12.75">
      <c r="A107" s="73" t="s">
        <v>223</v>
      </c>
      <c r="B107" s="103"/>
      <c r="C107" s="104" t="s">
        <v>224</v>
      </c>
      <c r="D107" s="68">
        <f>+D108+D109</f>
        <v>237000</v>
      </c>
      <c r="E107" s="68">
        <f>+E108+E109</f>
        <v>402</v>
      </c>
      <c r="F107" s="68">
        <f aca="true" t="shared" si="57" ref="F107:BG107">+F108+F109</f>
        <v>25402</v>
      </c>
      <c r="G107" s="68">
        <f t="shared" si="57"/>
        <v>212000</v>
      </c>
      <c r="H107" s="68">
        <f t="shared" si="57"/>
        <v>0</v>
      </c>
      <c r="I107" s="68">
        <f t="shared" si="57"/>
        <v>201820.6</v>
      </c>
      <c r="J107" s="68">
        <f t="shared" si="57"/>
        <v>1693.338</v>
      </c>
      <c r="K107" s="68">
        <f t="shared" si="57"/>
        <v>0</v>
      </c>
      <c r="L107" s="68">
        <f t="shared" si="57"/>
        <v>0</v>
      </c>
      <c r="M107" s="68">
        <f t="shared" si="57"/>
        <v>402</v>
      </c>
      <c r="N107" s="68">
        <f t="shared" si="57"/>
        <v>0</v>
      </c>
      <c r="O107" s="68">
        <f t="shared" si="57"/>
        <v>0</v>
      </c>
      <c r="P107" s="68">
        <f t="shared" si="57"/>
        <v>0</v>
      </c>
      <c r="Q107" s="68">
        <f t="shared" si="57"/>
        <v>0</v>
      </c>
      <c r="R107" s="68">
        <f t="shared" si="57"/>
        <v>0</v>
      </c>
      <c r="S107" s="68">
        <f t="shared" si="57"/>
        <v>0</v>
      </c>
      <c r="T107" s="68">
        <f t="shared" si="57"/>
        <v>203915.938</v>
      </c>
      <c r="U107" s="68">
        <f t="shared" si="57"/>
        <v>0</v>
      </c>
      <c r="V107" s="68">
        <f t="shared" si="57"/>
        <v>43105.44</v>
      </c>
      <c r="W107" s="68">
        <f t="shared" si="57"/>
        <v>160408.498</v>
      </c>
      <c r="X107" s="68">
        <f t="shared" si="57"/>
        <v>0</v>
      </c>
      <c r="Y107" s="68">
        <f t="shared" si="57"/>
        <v>0</v>
      </c>
      <c r="Z107" s="68">
        <f t="shared" si="57"/>
        <v>0</v>
      </c>
      <c r="AA107" s="68">
        <f t="shared" si="57"/>
        <v>402</v>
      </c>
      <c r="AB107" s="68">
        <f t="shared" si="57"/>
        <v>0</v>
      </c>
      <c r="AC107" s="68">
        <f t="shared" si="57"/>
        <v>0</v>
      </c>
      <c r="AD107" s="68">
        <f t="shared" si="57"/>
        <v>0</v>
      </c>
      <c r="AE107" s="68">
        <f t="shared" si="57"/>
        <v>0</v>
      </c>
      <c r="AF107" s="68">
        <f t="shared" si="57"/>
        <v>0</v>
      </c>
      <c r="AG107" s="68">
        <f t="shared" si="57"/>
        <v>203915.938</v>
      </c>
      <c r="AH107" s="68">
        <f t="shared" si="57"/>
        <v>0</v>
      </c>
      <c r="AI107" s="68">
        <f t="shared" si="57"/>
        <v>0</v>
      </c>
      <c r="AJ107" s="68">
        <f t="shared" si="57"/>
        <v>203513.938</v>
      </c>
      <c r="AK107" s="68">
        <f t="shared" si="57"/>
        <v>0</v>
      </c>
      <c r="AL107" s="68">
        <f t="shared" si="57"/>
        <v>0</v>
      </c>
      <c r="AM107" s="68">
        <f t="shared" si="57"/>
        <v>0</v>
      </c>
      <c r="AN107" s="68">
        <f t="shared" si="57"/>
        <v>402</v>
      </c>
      <c r="AO107" s="68">
        <f t="shared" si="57"/>
        <v>0</v>
      </c>
      <c r="AP107" s="68">
        <f t="shared" si="57"/>
        <v>0</v>
      </c>
      <c r="AQ107" s="68">
        <f t="shared" si="57"/>
        <v>0</v>
      </c>
      <c r="AR107" s="68">
        <f t="shared" si="57"/>
        <v>0</v>
      </c>
      <c r="AS107" s="68">
        <f t="shared" si="57"/>
        <v>0</v>
      </c>
      <c r="AT107" s="68">
        <f t="shared" si="57"/>
        <v>203915.938</v>
      </c>
      <c r="AU107" s="68">
        <f t="shared" si="57"/>
        <v>0</v>
      </c>
      <c r="AV107" s="68">
        <f t="shared" si="57"/>
        <v>0</v>
      </c>
      <c r="AW107" s="68">
        <f t="shared" si="57"/>
        <v>203513.938</v>
      </c>
      <c r="AX107" s="68">
        <f t="shared" si="57"/>
        <v>0</v>
      </c>
      <c r="AY107" s="68">
        <f t="shared" si="57"/>
        <v>0</v>
      </c>
      <c r="AZ107" s="68">
        <f t="shared" si="57"/>
        <v>0</v>
      </c>
      <c r="BA107" s="68">
        <f t="shared" si="57"/>
        <v>402</v>
      </c>
      <c r="BB107" s="68">
        <f t="shared" si="57"/>
        <v>0</v>
      </c>
      <c r="BC107" s="68">
        <f t="shared" si="57"/>
        <v>0</v>
      </c>
      <c r="BD107" s="68">
        <f t="shared" si="57"/>
        <v>0</v>
      </c>
      <c r="BE107" s="68">
        <f t="shared" si="57"/>
        <v>0</v>
      </c>
      <c r="BF107" s="68">
        <f t="shared" si="57"/>
        <v>0</v>
      </c>
      <c r="BG107" s="68">
        <f t="shared" si="57"/>
        <v>203915.938</v>
      </c>
    </row>
    <row r="108" spans="1:59" ht="15.75" customHeight="1">
      <c r="A108" s="118" t="s">
        <v>225</v>
      </c>
      <c r="B108" s="108">
        <v>10</v>
      </c>
      <c r="C108" s="135" t="s">
        <v>226</v>
      </c>
      <c r="D108" s="77">
        <v>237000</v>
      </c>
      <c r="E108" s="15">
        <f>+'[2]Informe_dane'!E108</f>
        <v>0</v>
      </c>
      <c r="F108" s="15">
        <f>+'[2]Informe_dane'!F108</f>
        <v>25402</v>
      </c>
      <c r="G108" s="15">
        <f>+D108+E108-F108</f>
        <v>211598</v>
      </c>
      <c r="H108" s="15">
        <f>+'[2]Informe_dane'!H108</f>
        <v>0</v>
      </c>
      <c r="I108" s="15">
        <f>+'[2]Informe_dane'!I108</f>
        <v>201820.6</v>
      </c>
      <c r="J108" s="15">
        <f>+'[2]Informe_dane'!J108</f>
        <v>1693.338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203513.938</v>
      </c>
      <c r="U108" s="15">
        <f>+'[2]Informe_dane'!U108</f>
        <v>0</v>
      </c>
      <c r="V108" s="15">
        <f>+'[2]Informe_dane'!V108</f>
        <v>43105.44</v>
      </c>
      <c r="W108" s="15">
        <f>+'[2]Informe_dane'!W108</f>
        <v>160408.498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203513.938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203513.938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203513.938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203513.938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203513.938</v>
      </c>
    </row>
    <row r="109" spans="1:59" ht="15.75" customHeight="1">
      <c r="A109" s="133" t="s">
        <v>227</v>
      </c>
      <c r="B109" s="95">
        <v>10</v>
      </c>
      <c r="C109" s="136" t="s">
        <v>228</v>
      </c>
      <c r="D109" s="94"/>
      <c r="E109" s="15">
        <f>+'[2]Informe_dane'!E109</f>
        <v>402</v>
      </c>
      <c r="F109" s="15">
        <f>+'[2]Informe_dane'!F109</f>
        <v>0</v>
      </c>
      <c r="G109" s="15">
        <f>+D109+E109-F109</f>
        <v>402</v>
      </c>
      <c r="H109" s="15">
        <f>+'[2]Informe_dane'!H109</f>
        <v>0</v>
      </c>
      <c r="I109" s="15">
        <f>+'[2]Informe_dane'!I109</f>
        <v>0</v>
      </c>
      <c r="J109" s="15">
        <f>+'[2]Informe_dane'!J109</f>
        <v>0</v>
      </c>
      <c r="K109" s="15">
        <f>+'[2]Informe_dane'!K109</f>
        <v>0</v>
      </c>
      <c r="L109" s="15">
        <f>+'[2]Informe_dane'!L109</f>
        <v>0</v>
      </c>
      <c r="M109" s="15">
        <f>+'[2]Informe_dane'!M109</f>
        <v>402</v>
      </c>
      <c r="N109" s="15">
        <f>+'[2]Informe_dane'!N109</f>
        <v>0</v>
      </c>
      <c r="O109" s="15">
        <f>+'[2]Informe_dane'!O109</f>
        <v>0</v>
      </c>
      <c r="P109" s="15">
        <f>+'[2]Informe_dane'!P109</f>
        <v>0</v>
      </c>
      <c r="Q109" s="15">
        <f>+'[2]Informe_dane'!Q109</f>
        <v>0</v>
      </c>
      <c r="R109" s="15">
        <f>+'[2]Informe_dane'!R109</f>
        <v>0</v>
      </c>
      <c r="S109" s="15">
        <f>+'[2]Informe_dane'!S109</f>
        <v>0</v>
      </c>
      <c r="T109" s="15">
        <f>SUM(H109:S109)</f>
        <v>402</v>
      </c>
      <c r="U109" s="15">
        <f>+'[2]Informe_dane'!U109</f>
        <v>0</v>
      </c>
      <c r="V109" s="15">
        <f>+'[2]Informe_dane'!V109</f>
        <v>0</v>
      </c>
      <c r="W109" s="15">
        <f>+'[2]Informe_dane'!W109</f>
        <v>0</v>
      </c>
      <c r="X109" s="15">
        <f>+'[2]Informe_dane'!X109</f>
        <v>0</v>
      </c>
      <c r="Y109" s="15">
        <f>+'[2]Informe_dane'!Y109</f>
        <v>0</v>
      </c>
      <c r="Z109" s="15">
        <f>+'[2]Informe_dane'!Z109</f>
        <v>0</v>
      </c>
      <c r="AA109" s="15">
        <f>+'[2]Informe_dane'!AA109</f>
        <v>402</v>
      </c>
      <c r="AB109" s="15">
        <f>+'[2]Informe_dane'!AB109</f>
        <v>0</v>
      </c>
      <c r="AC109" s="15">
        <f>+'[2]Informe_dane'!AC109</f>
        <v>0</v>
      </c>
      <c r="AD109" s="15">
        <f>+'[2]Informe_dane'!AD109</f>
        <v>0</v>
      </c>
      <c r="AE109" s="15">
        <f>+'[2]Informe_dane'!AE109</f>
        <v>0</v>
      </c>
      <c r="AF109" s="15">
        <f>+'[2]Informe_dane'!AF109</f>
        <v>0</v>
      </c>
      <c r="AG109" s="15">
        <f>SUM(U109:AF109)</f>
        <v>402</v>
      </c>
      <c r="AH109" s="15">
        <f>+'[2]Informe_dane'!AH109</f>
        <v>0</v>
      </c>
      <c r="AI109" s="15">
        <f>+'[2]Informe_dane'!AI109</f>
        <v>0</v>
      </c>
      <c r="AJ109" s="15">
        <f>+'[2]Informe_dane'!AJ109</f>
        <v>0</v>
      </c>
      <c r="AK109" s="15">
        <f>+'[2]Informe_dane'!AK109</f>
        <v>0</v>
      </c>
      <c r="AL109" s="15">
        <f>+'[2]Informe_dane'!AL109</f>
        <v>0</v>
      </c>
      <c r="AM109" s="15">
        <f>+'[2]Informe_dane'!AM109</f>
        <v>0</v>
      </c>
      <c r="AN109" s="15">
        <f>+'[2]Informe_dane'!AN109</f>
        <v>402</v>
      </c>
      <c r="AO109" s="15">
        <f>+'[2]Informe_dane'!AO109</f>
        <v>0</v>
      </c>
      <c r="AP109" s="15">
        <f>+'[2]Informe_dane'!AP109</f>
        <v>0</v>
      </c>
      <c r="AQ109" s="15">
        <f>+'[2]Informe_dane'!AQ109</f>
        <v>0</v>
      </c>
      <c r="AR109" s="15">
        <f>+'[2]Informe_dane'!AR109</f>
        <v>0</v>
      </c>
      <c r="AS109" s="15">
        <f>+'[2]Informe_dane'!AS109</f>
        <v>0</v>
      </c>
      <c r="AT109" s="15">
        <f>SUM(AH109:AS109)</f>
        <v>402</v>
      </c>
      <c r="AU109" s="15">
        <f>+'[2]Informe_dane'!AU109</f>
        <v>0</v>
      </c>
      <c r="AV109" s="15">
        <f>+'[2]Informe_dane'!AV109</f>
        <v>0</v>
      </c>
      <c r="AW109" s="15">
        <f>+'[2]Informe_dane'!AW109</f>
        <v>0</v>
      </c>
      <c r="AX109" s="15">
        <f>+'[2]Informe_dane'!AX109</f>
        <v>0</v>
      </c>
      <c r="AY109" s="15">
        <f>+'[2]Informe_dane'!AY109</f>
        <v>0</v>
      </c>
      <c r="AZ109" s="15">
        <f>+'[2]Informe_dane'!AZ109</f>
        <v>0</v>
      </c>
      <c r="BA109" s="15">
        <f>+'[2]Informe_dane'!BA109</f>
        <v>402</v>
      </c>
      <c r="BB109" s="15">
        <f>+'[2]Informe_dane'!BB109</f>
        <v>0</v>
      </c>
      <c r="BC109" s="15">
        <f>+'[2]Informe_dane'!BC109</f>
        <v>0</v>
      </c>
      <c r="BD109" s="15">
        <f>+'[2]Informe_dane'!BD109</f>
        <v>0</v>
      </c>
      <c r="BE109" s="15">
        <f>+'[2]Informe_dane'!BE109</f>
        <v>0</v>
      </c>
      <c r="BF109" s="15">
        <f>+'[2]Informe_dane'!BF109</f>
        <v>0</v>
      </c>
      <c r="BG109" s="15">
        <f>SUM(AU109:BF109)</f>
        <v>402</v>
      </c>
    </row>
    <row r="110" spans="1:59" ht="12">
      <c r="A110" s="69" t="s">
        <v>201</v>
      </c>
      <c r="B110" s="87"/>
      <c r="C110" s="134" t="s">
        <v>202</v>
      </c>
      <c r="D110" s="69">
        <f>+D111+D112</f>
        <v>715000</v>
      </c>
      <c r="E110" s="69">
        <f aca="true" t="shared" si="58" ref="E110:BG110">+E111+E112</f>
        <v>0</v>
      </c>
      <c r="F110" s="69">
        <f t="shared" si="58"/>
        <v>0</v>
      </c>
      <c r="G110" s="69">
        <f t="shared" si="58"/>
        <v>715000</v>
      </c>
      <c r="H110" s="69">
        <f t="shared" si="58"/>
        <v>0</v>
      </c>
      <c r="I110" s="69">
        <f t="shared" si="58"/>
        <v>0</v>
      </c>
      <c r="J110" s="69">
        <f t="shared" si="58"/>
        <v>0</v>
      </c>
      <c r="K110" s="69">
        <f t="shared" si="58"/>
        <v>0</v>
      </c>
      <c r="L110" s="69">
        <f t="shared" si="58"/>
        <v>0</v>
      </c>
      <c r="M110" s="69">
        <f t="shared" si="58"/>
        <v>0</v>
      </c>
      <c r="N110" s="69">
        <f t="shared" si="58"/>
        <v>0</v>
      </c>
      <c r="O110" s="69">
        <f t="shared" si="58"/>
        <v>0</v>
      </c>
      <c r="P110" s="69">
        <f t="shared" si="58"/>
        <v>0</v>
      </c>
      <c r="Q110" s="69">
        <f t="shared" si="58"/>
        <v>0</v>
      </c>
      <c r="R110" s="69">
        <f t="shared" si="58"/>
        <v>0</v>
      </c>
      <c r="S110" s="69">
        <f t="shared" si="58"/>
        <v>0</v>
      </c>
      <c r="T110" s="69">
        <f t="shared" si="58"/>
        <v>0</v>
      </c>
      <c r="U110" s="69">
        <f t="shared" si="58"/>
        <v>0</v>
      </c>
      <c r="V110" s="69">
        <f t="shared" si="58"/>
        <v>0</v>
      </c>
      <c r="W110" s="69">
        <f t="shared" si="58"/>
        <v>0</v>
      </c>
      <c r="X110" s="69">
        <f t="shared" si="58"/>
        <v>0</v>
      </c>
      <c r="Y110" s="69">
        <f t="shared" si="58"/>
        <v>0</v>
      </c>
      <c r="Z110" s="69">
        <f t="shared" si="58"/>
        <v>0</v>
      </c>
      <c r="AA110" s="69">
        <f t="shared" si="58"/>
        <v>0</v>
      </c>
      <c r="AB110" s="69">
        <f t="shared" si="58"/>
        <v>0</v>
      </c>
      <c r="AC110" s="69">
        <f t="shared" si="58"/>
        <v>0</v>
      </c>
      <c r="AD110" s="69">
        <f t="shared" si="58"/>
        <v>0</v>
      </c>
      <c r="AE110" s="69">
        <f t="shared" si="58"/>
        <v>0</v>
      </c>
      <c r="AF110" s="69">
        <f t="shared" si="58"/>
        <v>0</v>
      </c>
      <c r="AG110" s="69">
        <f t="shared" si="58"/>
        <v>0</v>
      </c>
      <c r="AH110" s="69">
        <f t="shared" si="58"/>
        <v>0</v>
      </c>
      <c r="AI110" s="69">
        <f t="shared" si="58"/>
        <v>0</v>
      </c>
      <c r="AJ110" s="69">
        <f t="shared" si="58"/>
        <v>0</v>
      </c>
      <c r="AK110" s="69">
        <f t="shared" si="58"/>
        <v>0</v>
      </c>
      <c r="AL110" s="69">
        <f t="shared" si="58"/>
        <v>0</v>
      </c>
      <c r="AM110" s="69">
        <f t="shared" si="58"/>
        <v>0</v>
      </c>
      <c r="AN110" s="69">
        <f t="shared" si="58"/>
        <v>0</v>
      </c>
      <c r="AO110" s="69">
        <f t="shared" si="58"/>
        <v>0</v>
      </c>
      <c r="AP110" s="69">
        <f t="shared" si="58"/>
        <v>0</v>
      </c>
      <c r="AQ110" s="69">
        <f t="shared" si="58"/>
        <v>0</v>
      </c>
      <c r="AR110" s="69">
        <f t="shared" si="58"/>
        <v>0</v>
      </c>
      <c r="AS110" s="69">
        <f t="shared" si="58"/>
        <v>0</v>
      </c>
      <c r="AT110" s="69">
        <f t="shared" si="58"/>
        <v>0</v>
      </c>
      <c r="AU110" s="69">
        <f t="shared" si="58"/>
        <v>0</v>
      </c>
      <c r="AV110" s="69">
        <f t="shared" si="58"/>
        <v>0</v>
      </c>
      <c r="AW110" s="69">
        <f t="shared" si="58"/>
        <v>0</v>
      </c>
      <c r="AX110" s="69">
        <f t="shared" si="58"/>
        <v>0</v>
      </c>
      <c r="AY110" s="69">
        <f t="shared" si="58"/>
        <v>0</v>
      </c>
      <c r="AZ110" s="69">
        <f t="shared" si="58"/>
        <v>0</v>
      </c>
      <c r="BA110" s="69">
        <f t="shared" si="58"/>
        <v>0</v>
      </c>
      <c r="BB110" s="69">
        <f t="shared" si="58"/>
        <v>0</v>
      </c>
      <c r="BC110" s="69">
        <f t="shared" si="58"/>
        <v>0</v>
      </c>
      <c r="BD110" s="69">
        <f t="shared" si="58"/>
        <v>0</v>
      </c>
      <c r="BE110" s="69">
        <f t="shared" si="58"/>
        <v>0</v>
      </c>
      <c r="BF110" s="69">
        <f t="shared" si="58"/>
        <v>0</v>
      </c>
      <c r="BG110" s="69">
        <f t="shared" si="58"/>
        <v>0</v>
      </c>
    </row>
    <row r="111" spans="1:59" ht="16.5" customHeight="1">
      <c r="A111" s="118" t="s">
        <v>203</v>
      </c>
      <c r="B111" s="108">
        <v>10</v>
      </c>
      <c r="C111" s="92" t="s">
        <v>204</v>
      </c>
      <c r="D111" s="77"/>
      <c r="E111" s="15">
        <f>+'[2]Informe_dane'!E111</f>
        <v>0</v>
      </c>
      <c r="F111" s="15">
        <f>+'[2]Informe_dane'!F111</f>
        <v>0</v>
      </c>
      <c r="G111" s="15">
        <f>+D111+E111-F111</f>
        <v>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6.5" customHeight="1">
      <c r="A112" s="110" t="s">
        <v>203</v>
      </c>
      <c r="B112" s="95">
        <v>11</v>
      </c>
      <c r="C112" s="92" t="s">
        <v>204</v>
      </c>
      <c r="D112" s="77">
        <v>715000</v>
      </c>
      <c r="E112" s="15">
        <f>+'[2]Informe_dane'!E112</f>
        <v>0</v>
      </c>
      <c r="F112" s="15">
        <f>+'[2]Informe_dane'!F112</f>
        <v>0</v>
      </c>
      <c r="G112" s="15">
        <f>+D112+E112-F112</f>
        <v>715000</v>
      </c>
      <c r="H112" s="15">
        <f>+'[2]Informe_dane'!H112</f>
        <v>0</v>
      </c>
      <c r="I112" s="15">
        <f>+'[2]Informe_dane'!I112</f>
        <v>0</v>
      </c>
      <c r="J112" s="15">
        <f>+'[2]Informe_dane'!J112</f>
        <v>0</v>
      </c>
      <c r="K112" s="15">
        <f>+'[2]Informe_dane'!K112</f>
        <v>0</v>
      </c>
      <c r="L112" s="15">
        <f>+'[2]Informe_dane'!L112</f>
        <v>0</v>
      </c>
      <c r="M112" s="15">
        <f>+'[2]Informe_dane'!M112</f>
        <v>0</v>
      </c>
      <c r="N112" s="15">
        <f>+'[2]Informe_dane'!N112</f>
        <v>0</v>
      </c>
      <c r="O112" s="15">
        <f>+'[2]Informe_dane'!O112</f>
        <v>0</v>
      </c>
      <c r="P112" s="15">
        <f>+'[2]Informe_dane'!P112</f>
        <v>0</v>
      </c>
      <c r="Q112" s="15">
        <f>+'[2]Informe_dane'!Q112</f>
        <v>0</v>
      </c>
      <c r="R112" s="15">
        <f>+'[2]Informe_dane'!R112</f>
        <v>0</v>
      </c>
      <c r="S112" s="15">
        <f>+'[2]Informe_dane'!S112</f>
        <v>0</v>
      </c>
      <c r="T112" s="15">
        <f>SUM(H112:S112)</f>
        <v>0</v>
      </c>
      <c r="U112" s="15">
        <f>+'[2]Informe_dane'!U112</f>
        <v>0</v>
      </c>
      <c r="V112" s="15">
        <f>+'[2]Informe_dane'!V112</f>
        <v>0</v>
      </c>
      <c r="W112" s="15">
        <f>+'[2]Informe_dane'!W112</f>
        <v>0</v>
      </c>
      <c r="X112" s="15">
        <f>+'[2]Informe_dane'!X112</f>
        <v>0</v>
      </c>
      <c r="Y112" s="15">
        <f>+'[2]Informe_dane'!Y112</f>
        <v>0</v>
      </c>
      <c r="Z112" s="15">
        <f>+'[2]Informe_dane'!Z112</f>
        <v>0</v>
      </c>
      <c r="AA112" s="15">
        <f>+'[2]Informe_dane'!AA112</f>
        <v>0</v>
      </c>
      <c r="AB112" s="15">
        <f>+'[2]Informe_dane'!AB112</f>
        <v>0</v>
      </c>
      <c r="AC112" s="15">
        <f>+'[2]Informe_dane'!AC112</f>
        <v>0</v>
      </c>
      <c r="AD112" s="15">
        <f>+'[2]Informe_dane'!AD112</f>
        <v>0</v>
      </c>
      <c r="AE112" s="15">
        <f>+'[2]Informe_dane'!AE112</f>
        <v>0</v>
      </c>
      <c r="AF112" s="15">
        <f>+'[2]Informe_dane'!AF112</f>
        <v>0</v>
      </c>
      <c r="AG112" s="15">
        <f>SUM(U112:AF112)</f>
        <v>0</v>
      </c>
      <c r="AH112" s="15">
        <f>+'[2]Informe_dane'!AH112</f>
        <v>0</v>
      </c>
      <c r="AI112" s="15">
        <f>+'[2]Informe_dane'!AI112</f>
        <v>0</v>
      </c>
      <c r="AJ112" s="15">
        <f>+'[2]Informe_dane'!AJ112</f>
        <v>0</v>
      </c>
      <c r="AK112" s="15">
        <f>+'[2]Informe_dane'!AK112</f>
        <v>0</v>
      </c>
      <c r="AL112" s="15">
        <f>+'[2]Informe_dane'!AL112</f>
        <v>0</v>
      </c>
      <c r="AM112" s="15">
        <f>+'[2]Informe_dane'!AM112</f>
        <v>0</v>
      </c>
      <c r="AN112" s="15">
        <f>+'[2]Informe_dane'!AN112</f>
        <v>0</v>
      </c>
      <c r="AO112" s="15">
        <f>+'[2]Informe_dane'!AO112</f>
        <v>0</v>
      </c>
      <c r="AP112" s="15">
        <f>+'[2]Informe_dane'!AP112</f>
        <v>0</v>
      </c>
      <c r="AQ112" s="15">
        <f>+'[2]Informe_dane'!AQ112</f>
        <v>0</v>
      </c>
      <c r="AR112" s="15">
        <f>+'[2]Informe_dane'!AR112</f>
        <v>0</v>
      </c>
      <c r="AS112" s="15">
        <f>+'[2]Informe_dane'!AS112</f>
        <v>0</v>
      </c>
      <c r="AT112" s="15">
        <f>SUM(AH112:AS112)</f>
        <v>0</v>
      </c>
      <c r="AU112" s="15">
        <f>+'[2]Informe_dane'!AU112</f>
        <v>0</v>
      </c>
      <c r="AV112" s="15">
        <f>+'[2]Informe_dane'!AV112</f>
        <v>0</v>
      </c>
      <c r="AW112" s="15">
        <f>+'[2]Informe_dane'!AW112</f>
        <v>0</v>
      </c>
      <c r="AX112" s="15">
        <f>+'[2]Informe_dane'!AX112</f>
        <v>0</v>
      </c>
      <c r="AY112" s="15">
        <f>+'[2]Informe_dane'!AY112</f>
        <v>0</v>
      </c>
      <c r="AZ112" s="15">
        <f>+'[2]Informe_dane'!AZ112</f>
        <v>0</v>
      </c>
      <c r="BA112" s="15">
        <f>+'[2]Informe_dane'!BA112</f>
        <v>0</v>
      </c>
      <c r="BB112" s="15">
        <f>+'[2]Informe_dane'!BB112</f>
        <v>0</v>
      </c>
      <c r="BC112" s="15">
        <f>+'[2]Informe_dane'!BC112</f>
        <v>0</v>
      </c>
      <c r="BD112" s="15">
        <f>+'[2]Informe_dane'!BD112</f>
        <v>0</v>
      </c>
      <c r="BE112" s="15">
        <f>+'[2]Informe_dane'!BE112</f>
        <v>0</v>
      </c>
      <c r="BF112" s="15">
        <f>+'[2]Informe_dane'!BF112</f>
        <v>0</v>
      </c>
      <c r="BG112" s="15">
        <f>SUM(AU112:BF112)</f>
        <v>0</v>
      </c>
    </row>
    <row r="113" spans="1:59" ht="14.25" customHeight="1">
      <c r="A113" s="69" t="s">
        <v>312</v>
      </c>
      <c r="B113" s="87">
        <v>10</v>
      </c>
      <c r="C113" s="134" t="s">
        <v>311</v>
      </c>
      <c r="D113" s="69">
        <f>+D114</f>
        <v>155000</v>
      </c>
      <c r="E113" s="69">
        <f aca="true" t="shared" si="59" ref="E113:BG113">+E114</f>
        <v>0</v>
      </c>
      <c r="F113" s="69">
        <f t="shared" si="59"/>
        <v>0</v>
      </c>
      <c r="G113" s="69">
        <f t="shared" si="59"/>
        <v>155000</v>
      </c>
      <c r="H113" s="69">
        <f t="shared" si="59"/>
        <v>0</v>
      </c>
      <c r="I113" s="69">
        <f t="shared" si="59"/>
        <v>20000</v>
      </c>
      <c r="J113" s="69">
        <f t="shared" si="59"/>
        <v>0</v>
      </c>
      <c r="K113" s="69">
        <f t="shared" si="59"/>
        <v>0</v>
      </c>
      <c r="L113" s="69">
        <f t="shared" si="59"/>
        <v>0</v>
      </c>
      <c r="M113" s="69">
        <f t="shared" si="59"/>
        <v>0</v>
      </c>
      <c r="N113" s="69">
        <f t="shared" si="59"/>
        <v>0</v>
      </c>
      <c r="O113" s="69">
        <f t="shared" si="59"/>
        <v>0</v>
      </c>
      <c r="P113" s="69">
        <f t="shared" si="59"/>
        <v>0</v>
      </c>
      <c r="Q113" s="69">
        <f t="shared" si="59"/>
        <v>0</v>
      </c>
      <c r="R113" s="69">
        <f t="shared" si="59"/>
        <v>0</v>
      </c>
      <c r="S113" s="69">
        <f t="shared" si="59"/>
        <v>0</v>
      </c>
      <c r="T113" s="69">
        <f t="shared" si="59"/>
        <v>20000</v>
      </c>
      <c r="U113" s="69">
        <f t="shared" si="59"/>
        <v>0</v>
      </c>
      <c r="V113" s="69">
        <f t="shared" si="59"/>
        <v>18433.863</v>
      </c>
      <c r="W113" s="69">
        <f t="shared" si="59"/>
        <v>0</v>
      </c>
      <c r="X113" s="69">
        <f t="shared" si="59"/>
        <v>0</v>
      </c>
      <c r="Y113" s="69">
        <f t="shared" si="59"/>
        <v>0</v>
      </c>
      <c r="Z113" s="69">
        <f t="shared" si="59"/>
        <v>0</v>
      </c>
      <c r="AA113" s="69">
        <f t="shared" si="59"/>
        <v>0</v>
      </c>
      <c r="AB113" s="69">
        <f t="shared" si="59"/>
        <v>0</v>
      </c>
      <c r="AC113" s="69">
        <f t="shared" si="59"/>
        <v>0</v>
      </c>
      <c r="AD113" s="69">
        <f t="shared" si="59"/>
        <v>0</v>
      </c>
      <c r="AE113" s="69">
        <f t="shared" si="59"/>
        <v>0</v>
      </c>
      <c r="AF113" s="69">
        <f t="shared" si="59"/>
        <v>0</v>
      </c>
      <c r="AG113" s="69">
        <f t="shared" si="59"/>
        <v>18433.863</v>
      </c>
      <c r="AH113" s="69">
        <f t="shared" si="59"/>
        <v>0</v>
      </c>
      <c r="AI113" s="69">
        <f t="shared" si="59"/>
        <v>18433.863</v>
      </c>
      <c r="AJ113" s="69">
        <f t="shared" si="59"/>
        <v>0</v>
      </c>
      <c r="AK113" s="69">
        <f t="shared" si="59"/>
        <v>0</v>
      </c>
      <c r="AL113" s="69">
        <f t="shared" si="59"/>
        <v>0</v>
      </c>
      <c r="AM113" s="69">
        <f t="shared" si="59"/>
        <v>0</v>
      </c>
      <c r="AN113" s="69">
        <f t="shared" si="59"/>
        <v>0</v>
      </c>
      <c r="AO113" s="69">
        <f t="shared" si="59"/>
        <v>0</v>
      </c>
      <c r="AP113" s="69">
        <f t="shared" si="59"/>
        <v>0</v>
      </c>
      <c r="AQ113" s="69">
        <f t="shared" si="59"/>
        <v>0</v>
      </c>
      <c r="AR113" s="69">
        <f t="shared" si="59"/>
        <v>0</v>
      </c>
      <c r="AS113" s="69">
        <f t="shared" si="59"/>
        <v>0</v>
      </c>
      <c r="AT113" s="69">
        <f t="shared" si="59"/>
        <v>18433.863</v>
      </c>
      <c r="AU113" s="69">
        <f t="shared" si="59"/>
        <v>0</v>
      </c>
      <c r="AV113" s="69">
        <f t="shared" si="59"/>
        <v>0</v>
      </c>
      <c r="AW113" s="69">
        <f t="shared" si="59"/>
        <v>18433.863</v>
      </c>
      <c r="AX113" s="69">
        <f t="shared" si="59"/>
        <v>0</v>
      </c>
      <c r="AY113" s="69">
        <f t="shared" si="59"/>
        <v>0</v>
      </c>
      <c r="AZ113" s="69">
        <f t="shared" si="59"/>
        <v>0</v>
      </c>
      <c r="BA113" s="69">
        <f t="shared" si="59"/>
        <v>0</v>
      </c>
      <c r="BB113" s="69">
        <f t="shared" si="59"/>
        <v>0</v>
      </c>
      <c r="BC113" s="69">
        <f t="shared" si="59"/>
        <v>0</v>
      </c>
      <c r="BD113" s="69">
        <f t="shared" si="59"/>
        <v>0</v>
      </c>
      <c r="BE113" s="69">
        <f t="shared" si="59"/>
        <v>0</v>
      </c>
      <c r="BF113" s="69">
        <f t="shared" si="59"/>
        <v>0</v>
      </c>
      <c r="BG113" s="69">
        <f t="shared" si="59"/>
        <v>18433.863</v>
      </c>
    </row>
    <row r="114" spans="1:60" ht="11.25">
      <c r="A114" s="133" t="s">
        <v>304</v>
      </c>
      <c r="B114" s="111">
        <v>10</v>
      </c>
      <c r="C114" s="140" t="s">
        <v>305</v>
      </c>
      <c r="D114" s="107">
        <v>155000</v>
      </c>
      <c r="E114" s="15">
        <f>+'[2]Informe_dane'!E114</f>
        <v>0</v>
      </c>
      <c r="F114" s="15">
        <f>+'[2]Informe_dane'!F114</f>
        <v>0</v>
      </c>
      <c r="G114" s="15">
        <f>+D114+E114-F114</f>
        <v>155000</v>
      </c>
      <c r="H114" s="15">
        <f>+'[2]Informe_dane'!H114</f>
        <v>0</v>
      </c>
      <c r="I114" s="15">
        <f>+'[2]Informe_dane'!I114</f>
        <v>20000</v>
      </c>
      <c r="J114" s="15">
        <f>+'[2]Informe_dane'!J114</f>
        <v>0</v>
      </c>
      <c r="K114" s="15">
        <f>+'[2]Informe_dane'!K114</f>
        <v>0</v>
      </c>
      <c r="L114" s="15">
        <f>+'[2]Informe_dane'!L114</f>
        <v>0</v>
      </c>
      <c r="M114" s="15">
        <f>+'[2]Informe_dane'!M114</f>
        <v>0</v>
      </c>
      <c r="N114" s="15">
        <f>+'[2]Informe_dane'!N114</f>
        <v>0</v>
      </c>
      <c r="O114" s="15">
        <f>+'[2]Informe_dane'!O114</f>
        <v>0</v>
      </c>
      <c r="P114" s="15">
        <f>+'[2]Informe_dane'!P114</f>
        <v>0</v>
      </c>
      <c r="Q114" s="15">
        <f>+'[2]Informe_dane'!Q114</f>
        <v>0</v>
      </c>
      <c r="R114" s="15">
        <f>+'[2]Informe_dane'!R114</f>
        <v>0</v>
      </c>
      <c r="S114" s="15">
        <f>+'[2]Informe_dane'!S114</f>
        <v>0</v>
      </c>
      <c r="T114" s="15">
        <f>SUM(H114:S114)</f>
        <v>20000</v>
      </c>
      <c r="U114" s="15">
        <f>+'[2]Informe_dane'!U114</f>
        <v>0</v>
      </c>
      <c r="V114" s="15">
        <f>+'[2]Informe_dane'!V114</f>
        <v>18433.863</v>
      </c>
      <c r="W114" s="15">
        <f>+'[2]Informe_dane'!W114</f>
        <v>0</v>
      </c>
      <c r="X114" s="15">
        <f>+'[2]Informe_dane'!X114</f>
        <v>0</v>
      </c>
      <c r="Y114" s="15">
        <f>+'[2]Informe_dane'!Y114</f>
        <v>0</v>
      </c>
      <c r="Z114" s="15">
        <f>+'[2]Informe_dane'!Z114</f>
        <v>0</v>
      </c>
      <c r="AA114" s="15">
        <f>+'[2]Informe_dane'!AA114</f>
        <v>0</v>
      </c>
      <c r="AB114" s="15">
        <f>+'[2]Informe_dane'!AB114</f>
        <v>0</v>
      </c>
      <c r="AC114" s="15">
        <f>+'[2]Informe_dane'!AC114</f>
        <v>0</v>
      </c>
      <c r="AD114" s="15">
        <f>+'[2]Informe_dane'!AD114</f>
        <v>0</v>
      </c>
      <c r="AE114" s="15">
        <f>+'[2]Informe_dane'!AE114</f>
        <v>0</v>
      </c>
      <c r="AF114" s="15">
        <f>+'[2]Informe_dane'!AF114</f>
        <v>0</v>
      </c>
      <c r="AG114" s="15">
        <f>SUM(U114:AF114)</f>
        <v>18433.863</v>
      </c>
      <c r="AH114" s="15">
        <f>+'[2]Informe_dane'!AH114</f>
        <v>0</v>
      </c>
      <c r="AI114" s="15">
        <f>+'[2]Informe_dane'!AI114</f>
        <v>18433.863</v>
      </c>
      <c r="AJ114" s="15">
        <f>+'[2]Informe_dane'!AJ114</f>
        <v>0</v>
      </c>
      <c r="AK114" s="15">
        <f>+'[2]Informe_dane'!AK114</f>
        <v>0</v>
      </c>
      <c r="AL114" s="15">
        <f>+'[2]Informe_dane'!AL114</f>
        <v>0</v>
      </c>
      <c r="AM114" s="15">
        <f>+'[2]Informe_dane'!AM114</f>
        <v>0</v>
      </c>
      <c r="AN114" s="15">
        <f>+'[2]Informe_dane'!AN114</f>
        <v>0</v>
      </c>
      <c r="AO114" s="15">
        <f>+'[2]Informe_dane'!AO114</f>
        <v>0</v>
      </c>
      <c r="AP114" s="15">
        <f>+'[2]Informe_dane'!AP114</f>
        <v>0</v>
      </c>
      <c r="AQ114" s="15">
        <f>+'[2]Informe_dane'!AQ114</f>
        <v>0</v>
      </c>
      <c r="AR114" s="15">
        <f>+'[2]Informe_dane'!AR114</f>
        <v>0</v>
      </c>
      <c r="AS114" s="15">
        <f>+'[2]Informe_dane'!AS114</f>
        <v>0</v>
      </c>
      <c r="AT114" s="15">
        <f>SUM(AH114:AS114)</f>
        <v>18433.863</v>
      </c>
      <c r="AU114" s="15">
        <f>+'[2]Informe_dane'!AU114</f>
        <v>0</v>
      </c>
      <c r="AV114" s="15">
        <f>+'[2]Informe_dane'!AV114</f>
        <v>0</v>
      </c>
      <c r="AW114" s="15">
        <f>+'[2]Informe_dane'!AW114</f>
        <v>18433.863</v>
      </c>
      <c r="AX114" s="15">
        <f>+'[2]Informe_dane'!AX114</f>
        <v>0</v>
      </c>
      <c r="AY114" s="15">
        <f>+'[2]Informe_dane'!AY114</f>
        <v>0</v>
      </c>
      <c r="AZ114" s="15">
        <f>+'[2]Informe_dane'!AZ114</f>
        <v>0</v>
      </c>
      <c r="BA114" s="15">
        <f>+'[2]Informe_dane'!BA114</f>
        <v>0</v>
      </c>
      <c r="BB114" s="15">
        <f>+'[2]Informe_dane'!BB114</f>
        <v>0</v>
      </c>
      <c r="BC114" s="15">
        <f>+'[2]Informe_dane'!BC114</f>
        <v>0</v>
      </c>
      <c r="BD114" s="15">
        <f>+'[2]Informe_dane'!BD114</f>
        <v>0</v>
      </c>
      <c r="BE114" s="15">
        <f>+'[2]Informe_dane'!BE114</f>
        <v>0</v>
      </c>
      <c r="BF114" s="15">
        <f>+'[2]Informe_dane'!BF114</f>
        <v>0</v>
      </c>
      <c r="BG114" s="15">
        <f>SUM(AU114:BF114)</f>
        <v>18433.863</v>
      </c>
      <c r="BH114" s="139"/>
    </row>
    <row r="115" spans="1:59" ht="15.75" customHeight="1">
      <c r="A115" s="113" t="s">
        <v>79</v>
      </c>
      <c r="B115" s="114"/>
      <c r="C115" s="115" t="s">
        <v>19</v>
      </c>
      <c r="D115" s="115">
        <f aca="true" t="shared" si="60" ref="D115:AI115">SUM(D116:D128)</f>
        <v>139678286.024</v>
      </c>
      <c r="E115" s="115">
        <f t="shared" si="60"/>
        <v>0</v>
      </c>
      <c r="F115" s="115">
        <f t="shared" si="60"/>
        <v>0</v>
      </c>
      <c r="G115" s="115">
        <f t="shared" si="60"/>
        <v>139678286.024</v>
      </c>
      <c r="H115" s="115">
        <f t="shared" si="60"/>
        <v>78361946.10143001</v>
      </c>
      <c r="I115" s="115">
        <f t="shared" si="60"/>
        <v>1945936.4081599999</v>
      </c>
      <c r="J115" s="115">
        <f t="shared" si="60"/>
        <v>1591650.2430699999</v>
      </c>
      <c r="K115" s="115">
        <f t="shared" si="60"/>
        <v>2952435.2065899996</v>
      </c>
      <c r="L115" s="115">
        <f t="shared" si="60"/>
        <v>13600.693419999961</v>
      </c>
      <c r="M115" s="115">
        <f t="shared" si="60"/>
        <v>10265954.410219997</v>
      </c>
      <c r="N115" s="115">
        <f t="shared" si="60"/>
        <v>12794538.458429998</v>
      </c>
      <c r="O115" s="115">
        <f t="shared" si="60"/>
        <v>0</v>
      </c>
      <c r="P115" s="115">
        <f t="shared" si="60"/>
        <v>0</v>
      </c>
      <c r="Q115" s="115">
        <f t="shared" si="60"/>
        <v>0</v>
      </c>
      <c r="R115" s="115">
        <f t="shared" si="60"/>
        <v>0</v>
      </c>
      <c r="S115" s="115">
        <f t="shared" si="60"/>
        <v>0</v>
      </c>
      <c r="T115" s="115">
        <f t="shared" si="60"/>
        <v>107926061.52132</v>
      </c>
      <c r="U115" s="115">
        <f t="shared" si="60"/>
        <v>77081372.38557999</v>
      </c>
      <c r="V115" s="115">
        <f t="shared" si="60"/>
        <v>160744.84788000002</v>
      </c>
      <c r="W115" s="115">
        <f t="shared" si="60"/>
        <v>1373170.02588</v>
      </c>
      <c r="X115" s="115">
        <f t="shared" si="60"/>
        <v>539075.402</v>
      </c>
      <c r="Y115" s="115">
        <f t="shared" si="60"/>
        <v>3562065.5321899997</v>
      </c>
      <c r="Z115" s="115">
        <f t="shared" si="60"/>
        <v>2941860.8792600003</v>
      </c>
      <c r="AA115" s="115">
        <f t="shared" si="60"/>
        <v>16905341.66423</v>
      </c>
      <c r="AB115" s="115">
        <f t="shared" si="60"/>
        <v>0</v>
      </c>
      <c r="AC115" s="115">
        <f t="shared" si="60"/>
        <v>0</v>
      </c>
      <c r="AD115" s="115">
        <f t="shared" si="60"/>
        <v>0</v>
      </c>
      <c r="AE115" s="115">
        <f t="shared" si="60"/>
        <v>0</v>
      </c>
      <c r="AF115" s="115">
        <f t="shared" si="60"/>
        <v>0</v>
      </c>
      <c r="AG115" s="115">
        <f t="shared" si="60"/>
        <v>102563630.73702</v>
      </c>
      <c r="AH115" s="115">
        <f t="shared" si="60"/>
        <v>1107303.13664</v>
      </c>
      <c r="AI115" s="115">
        <f t="shared" si="60"/>
        <v>9191283.720330004</v>
      </c>
      <c r="AJ115" s="115">
        <f aca="true" t="shared" si="61" ref="AJ115:BG115">SUM(AJ116:AJ128)</f>
        <v>9102695.0382</v>
      </c>
      <c r="AK115" s="115">
        <f t="shared" si="61"/>
        <v>9722337.688609999</v>
      </c>
      <c r="AL115" s="115">
        <f t="shared" si="61"/>
        <v>9188704.34968</v>
      </c>
      <c r="AM115" s="115">
        <f t="shared" si="61"/>
        <v>11383635.0766</v>
      </c>
      <c r="AN115" s="115">
        <f t="shared" si="61"/>
        <v>9242285.373219999</v>
      </c>
      <c r="AO115" s="115">
        <f t="shared" si="61"/>
        <v>0</v>
      </c>
      <c r="AP115" s="115">
        <f t="shared" si="61"/>
        <v>0</v>
      </c>
      <c r="AQ115" s="115">
        <f t="shared" si="61"/>
        <v>0</v>
      </c>
      <c r="AR115" s="115">
        <f t="shared" si="61"/>
        <v>0</v>
      </c>
      <c r="AS115" s="115">
        <f t="shared" si="61"/>
        <v>0</v>
      </c>
      <c r="AT115" s="115">
        <f t="shared" si="61"/>
        <v>58938244.38328</v>
      </c>
      <c r="AU115" s="115">
        <f t="shared" si="61"/>
        <v>1098711.99064</v>
      </c>
      <c r="AV115" s="115">
        <f t="shared" si="61"/>
        <v>9193992.47633</v>
      </c>
      <c r="AW115" s="115">
        <f t="shared" si="61"/>
        <v>9106233.6172</v>
      </c>
      <c r="AX115" s="115">
        <f t="shared" si="61"/>
        <v>9723143.265609998</v>
      </c>
      <c r="AY115" s="115">
        <f t="shared" si="61"/>
        <v>9190242.58368</v>
      </c>
      <c r="AZ115" s="115">
        <f t="shared" si="61"/>
        <v>11383635.0766</v>
      </c>
      <c r="BA115" s="115">
        <f t="shared" si="61"/>
        <v>9237950.80522</v>
      </c>
      <c r="BB115" s="115">
        <f t="shared" si="61"/>
        <v>0</v>
      </c>
      <c r="BC115" s="115">
        <f t="shared" si="61"/>
        <v>0</v>
      </c>
      <c r="BD115" s="115">
        <f t="shared" si="61"/>
        <v>0</v>
      </c>
      <c r="BE115" s="115">
        <f t="shared" si="61"/>
        <v>0</v>
      </c>
      <c r="BF115" s="115">
        <f t="shared" si="61"/>
        <v>0</v>
      </c>
      <c r="BG115" s="115">
        <f t="shared" si="61"/>
        <v>58933909.81528</v>
      </c>
    </row>
    <row r="116" spans="1:59" ht="33.75">
      <c r="A116" s="17" t="s">
        <v>89</v>
      </c>
      <c r="B116" s="18">
        <v>13</v>
      </c>
      <c r="C116" s="19" t="s">
        <v>95</v>
      </c>
      <c r="D116" s="17">
        <v>5300000</v>
      </c>
      <c r="E116" s="15">
        <f>+'[2]Informe_dane'!E116</f>
        <v>0</v>
      </c>
      <c r="F116" s="15">
        <f>+'[2]Informe_dane'!F116</f>
        <v>0</v>
      </c>
      <c r="G116" s="15">
        <f aca="true" t="shared" si="62" ref="G116:G128">+D116+E116-F116</f>
        <v>5300000</v>
      </c>
      <c r="H116" s="15">
        <f>+'[2]Informe_dane'!H116</f>
        <v>3238706.713</v>
      </c>
      <c r="I116" s="15">
        <f>+'[2]Informe_dane'!I116</f>
        <v>43745.067</v>
      </c>
      <c r="J116" s="15">
        <f>+'[2]Informe_dane'!J116</f>
        <v>424000</v>
      </c>
      <c r="K116" s="15">
        <f>+'[2]Informe_dane'!K116</f>
        <v>25920</v>
      </c>
      <c r="L116" s="15">
        <f>+'[2]Informe_dane'!L116</f>
        <v>45754.933</v>
      </c>
      <c r="M116" s="15">
        <f>+'[2]Informe_dane'!M116</f>
        <v>13003.032</v>
      </c>
      <c r="N116" s="15">
        <f>+'[2]Informe_dane'!N116</f>
        <v>31329.08633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aca="true" t="shared" si="63" ref="T116:T128">SUM(H116:S116)</f>
        <v>3822458.83133</v>
      </c>
      <c r="U116" s="15">
        <f>+'[2]Informe_dane'!U116</f>
        <v>3110624.096</v>
      </c>
      <c r="V116" s="15">
        <f>+'[2]Informe_dane'!V116</f>
        <v>5726.217</v>
      </c>
      <c r="W116" s="15">
        <f>+'[2]Informe_dane'!W116</f>
        <v>2809.102</v>
      </c>
      <c r="X116" s="15">
        <f>+'[2]Informe_dane'!X116</f>
        <v>389666.753</v>
      </c>
      <c r="Y116" s="15">
        <f>+'[2]Informe_dane'!Y116</f>
        <v>140592.176</v>
      </c>
      <c r="Z116" s="15">
        <f>+'[2]Informe_dane'!Z116</f>
        <v>4832.87</v>
      </c>
      <c r="AA116" s="15">
        <f>+'[2]Informe_dane'!AA116</f>
        <v>16309.381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aca="true" t="shared" si="64" ref="AG116:AG128">SUM(U116:AF116)</f>
        <v>3670560.595</v>
      </c>
      <c r="AH116" s="15">
        <f>+'[2]Informe_dane'!AH116</f>
        <v>2807.546</v>
      </c>
      <c r="AI116" s="15">
        <f>+'[2]Informe_dane'!AI116</f>
        <v>170124.903</v>
      </c>
      <c r="AJ116" s="15">
        <f>+'[2]Informe_dane'!AJ116</f>
        <v>270861.727</v>
      </c>
      <c r="AK116" s="15">
        <f>+'[2]Informe_dane'!AK116</f>
        <v>718273.605</v>
      </c>
      <c r="AL116" s="15">
        <f>+'[2]Informe_dane'!AL116</f>
        <v>297857.146</v>
      </c>
      <c r="AM116" s="15">
        <f>+'[2]Informe_dane'!AM116</f>
        <v>369954.678</v>
      </c>
      <c r="AN116" s="15">
        <f>+'[2]Informe_dane'!AN116</f>
        <v>312882.6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aca="true" t="shared" si="65" ref="AT116:AT128">SUM(AH116:AS116)</f>
        <v>2142762.205</v>
      </c>
      <c r="AU116" s="15">
        <f>+'[2]Informe_dane'!AU116</f>
        <v>1284.551</v>
      </c>
      <c r="AV116" s="15">
        <f>+'[2]Informe_dane'!AV116</f>
        <v>169965.508</v>
      </c>
      <c r="AW116" s="15">
        <f>+'[2]Informe_dane'!AW116</f>
        <v>272544.117</v>
      </c>
      <c r="AX116" s="15">
        <f>+'[2]Informe_dane'!AX116</f>
        <v>718273.605</v>
      </c>
      <c r="AY116" s="15">
        <f>+'[2]Informe_dane'!AY116</f>
        <v>297857.146</v>
      </c>
      <c r="AZ116" s="15">
        <f>+'[2]Informe_dane'!AZ116</f>
        <v>369954.678</v>
      </c>
      <c r="BA116" s="15">
        <f>+'[2]Informe_dane'!BA116</f>
        <v>311452.051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aca="true" t="shared" si="66" ref="BG116:BG128">SUM(AU116:BF116)</f>
        <v>2141331.656</v>
      </c>
    </row>
    <row r="117" spans="1:59" ht="33.75">
      <c r="A117" s="17" t="s">
        <v>90</v>
      </c>
      <c r="B117" s="18">
        <v>13</v>
      </c>
      <c r="C117" s="19" t="s">
        <v>205</v>
      </c>
      <c r="D117" s="17">
        <v>3050000</v>
      </c>
      <c r="E117" s="15">
        <f>+'[2]Informe_dane'!E117</f>
        <v>0</v>
      </c>
      <c r="F117" s="15">
        <f>+'[2]Informe_dane'!F117</f>
        <v>0</v>
      </c>
      <c r="G117" s="15">
        <f t="shared" si="62"/>
        <v>3050000</v>
      </c>
      <c r="H117" s="15">
        <f>+'[2]Informe_dane'!H117</f>
        <v>2817617.5</v>
      </c>
      <c r="I117" s="15">
        <f>+'[2]Informe_dane'!I117</f>
        <v>6429</v>
      </c>
      <c r="J117" s="15">
        <f>+'[2]Informe_dane'!J117</f>
        <v>7171</v>
      </c>
      <c r="K117" s="15">
        <f>+'[2]Informe_dane'!K117</f>
        <v>101762.5</v>
      </c>
      <c r="L117" s="15">
        <f>+'[2]Informe_dane'!L117</f>
        <v>-332.85</v>
      </c>
      <c r="M117" s="15">
        <f>+'[2]Informe_dane'!M117</f>
        <v>66000</v>
      </c>
      <c r="N117" s="15">
        <f>+'[2]Informe_dane'!N117</f>
        <v>-10402.477289999999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2988244.67271</v>
      </c>
      <c r="U117" s="15">
        <f>+'[2]Informe_dane'!U117</f>
        <v>2786235.722</v>
      </c>
      <c r="V117" s="15">
        <f>+'[2]Informe_dane'!V117</f>
        <v>209.222</v>
      </c>
      <c r="W117" s="15">
        <f>+'[2]Informe_dane'!W117</f>
        <v>0</v>
      </c>
      <c r="X117" s="15">
        <f>+'[2]Informe_dane'!X117</f>
        <v>0</v>
      </c>
      <c r="Y117" s="15">
        <f>+'[2]Informe_dane'!Y117</f>
        <v>115179.082</v>
      </c>
      <c r="Z117" s="15">
        <f>+'[2]Informe_dane'!Z117</f>
        <v>-12778.925</v>
      </c>
      <c r="AA117" s="15">
        <f>+'[2]Informe_dane'!AA117</f>
        <v>79591.80270999999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2968436.90371</v>
      </c>
      <c r="AH117" s="15">
        <f>+'[2]Informe_dane'!AH117</f>
        <v>0</v>
      </c>
      <c r="AI117" s="15">
        <f>+'[2]Informe_dane'!AI117</f>
        <v>181749.444</v>
      </c>
      <c r="AJ117" s="15">
        <f>+'[2]Informe_dane'!AJ117</f>
        <v>271722.6</v>
      </c>
      <c r="AK117" s="15">
        <f>+'[2]Informe_dane'!AK117</f>
        <v>280973.4</v>
      </c>
      <c r="AL117" s="15">
        <f>+'[2]Informe_dane'!AL117</f>
        <v>270452</v>
      </c>
      <c r="AM117" s="15">
        <f>+'[2]Informe_dane'!AM117</f>
        <v>283926.578</v>
      </c>
      <c r="AN117" s="15">
        <f>+'[2]Informe_dane'!AN117</f>
        <v>272077.81392000004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1560901.83592</v>
      </c>
      <c r="AU117" s="15">
        <f>+'[2]Informe_dane'!AU117</f>
        <v>0</v>
      </c>
      <c r="AV117" s="15">
        <f>+'[2]Informe_dane'!AV117</f>
        <v>181749.444</v>
      </c>
      <c r="AW117" s="15">
        <f>+'[2]Informe_dane'!AW117</f>
        <v>271722.6</v>
      </c>
      <c r="AX117" s="15">
        <f>+'[2]Informe_dane'!AX117</f>
        <v>280973.4</v>
      </c>
      <c r="AY117" s="15">
        <f>+'[2]Informe_dane'!AY117</f>
        <v>270452</v>
      </c>
      <c r="AZ117" s="15">
        <f>+'[2]Informe_dane'!AZ117</f>
        <v>283926.578</v>
      </c>
      <c r="BA117" s="15">
        <f>+'[2]Informe_dane'!BA117</f>
        <v>272077.81392000004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1560901.83592</v>
      </c>
    </row>
    <row r="118" spans="1:59" s="11" customFormat="1" ht="22.5">
      <c r="A118" s="17" t="s">
        <v>91</v>
      </c>
      <c r="B118" s="18">
        <v>13</v>
      </c>
      <c r="C118" s="19" t="s">
        <v>206</v>
      </c>
      <c r="D118" s="17">
        <v>3523848.024</v>
      </c>
      <c r="E118" s="15">
        <f>+'[2]Informe_dane'!E118</f>
        <v>0</v>
      </c>
      <c r="F118" s="15">
        <f>+'[2]Informe_dane'!F118</f>
        <v>0</v>
      </c>
      <c r="G118" s="15">
        <f t="shared" si="62"/>
        <v>3523848.024</v>
      </c>
      <c r="H118" s="15">
        <f>+'[2]Informe_dane'!H118</f>
        <v>3497310.805</v>
      </c>
      <c r="I118" s="15">
        <f>+'[2]Informe_dane'!I118</f>
        <v>-427.66633</v>
      </c>
      <c r="J118" s="15">
        <f>+'[2]Informe_dane'!J118</f>
        <v>-38680.34433</v>
      </c>
      <c r="K118" s="15">
        <f>+'[2]Informe_dane'!K118</f>
        <v>-248.948</v>
      </c>
      <c r="L118" s="15">
        <f>+'[2]Informe_dane'!L118</f>
        <v>9373.33333</v>
      </c>
      <c r="M118" s="15">
        <f>+'[2]Informe_dane'!M118</f>
        <v>38002.39067</v>
      </c>
      <c r="N118" s="15">
        <f>+'[2]Informe_dane'!N118</f>
        <v>-2224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3503105.57034</v>
      </c>
      <c r="U118" s="15">
        <f>+'[2]Informe_dane'!U118</f>
        <v>3497310.805</v>
      </c>
      <c r="V118" s="15">
        <f>+'[2]Informe_dane'!V118</f>
        <v>-867.66599</v>
      </c>
      <c r="W118" s="15">
        <f>+'[2]Informe_dane'!W118</f>
        <v>-40433.33967</v>
      </c>
      <c r="X118" s="15">
        <f>+'[2]Informe_dane'!X118</f>
        <v>1619.042</v>
      </c>
      <c r="Y118" s="15">
        <f>+'[2]Informe_dane'!Y118</f>
        <v>0</v>
      </c>
      <c r="Z118" s="15">
        <f>+'[2]Informe_dane'!Z118</f>
        <v>4121.6283300000005</v>
      </c>
      <c r="AA118" s="15">
        <f>+'[2]Informe_dane'!AA118</f>
        <v>12861.550009999999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3474612.01968</v>
      </c>
      <c r="AH118" s="15">
        <f>+'[2]Informe_dane'!AH118</f>
        <v>0</v>
      </c>
      <c r="AI118" s="15">
        <f>+'[2]Informe_dane'!AI118</f>
        <v>218766.37</v>
      </c>
      <c r="AJ118" s="15">
        <f>+'[2]Informe_dane'!AJ118</f>
        <v>304141.335</v>
      </c>
      <c r="AK118" s="15">
        <f>+'[2]Informe_dane'!AK118</f>
        <v>322937.67433</v>
      </c>
      <c r="AL118" s="15">
        <f>+'[2]Informe_dane'!AL118</f>
        <v>304240.671</v>
      </c>
      <c r="AM118" s="15">
        <f>+'[2]Informe_dane'!AM118</f>
        <v>319873.115</v>
      </c>
      <c r="AN118" s="15">
        <f>+'[2]Informe_dane'!AN118</f>
        <v>297956.82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1767915.98533</v>
      </c>
      <c r="AU118" s="15">
        <f>+'[2]Informe_dane'!AU118</f>
        <v>0</v>
      </c>
      <c r="AV118" s="15">
        <f>+'[2]Informe_dane'!AV118</f>
        <v>214566.37</v>
      </c>
      <c r="AW118" s="15">
        <f>+'[2]Informe_dane'!AW118</f>
        <v>308341.335</v>
      </c>
      <c r="AX118" s="15">
        <f>+'[2]Informe_dane'!AX118</f>
        <v>322937.67433</v>
      </c>
      <c r="AY118" s="15">
        <f>+'[2]Informe_dane'!AY118</f>
        <v>304240.671</v>
      </c>
      <c r="AZ118" s="15">
        <f>+'[2]Informe_dane'!AZ118</f>
        <v>319873.115</v>
      </c>
      <c r="BA118" s="15">
        <f>+'[2]Informe_dane'!BA118</f>
        <v>297956.82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1767915.98533</v>
      </c>
    </row>
    <row r="119" spans="1:59" ht="22.5">
      <c r="A119" s="17" t="s">
        <v>92</v>
      </c>
      <c r="B119" s="18">
        <v>13</v>
      </c>
      <c r="C119" s="19" t="s">
        <v>207</v>
      </c>
      <c r="D119" s="17">
        <v>1741000</v>
      </c>
      <c r="E119" s="15">
        <f>+'[2]Informe_dane'!E119</f>
        <v>0</v>
      </c>
      <c r="F119" s="15">
        <f>+'[2]Informe_dane'!F119</f>
        <v>0</v>
      </c>
      <c r="G119" s="15">
        <f t="shared" si="62"/>
        <v>1741000</v>
      </c>
      <c r="H119" s="15">
        <f>+'[2]Informe_dane'!H119</f>
        <v>1699466.238</v>
      </c>
      <c r="I119" s="15">
        <f>+'[2]Informe_dane'!I119</f>
        <v>-463</v>
      </c>
      <c r="J119" s="15">
        <f>+'[2]Informe_dane'!J119</f>
        <v>-83788.91677</v>
      </c>
      <c r="K119" s="15">
        <f>+'[2]Informe_dane'!K119</f>
        <v>-2487.333</v>
      </c>
      <c r="L119" s="15">
        <f>+'[2]Informe_dane'!L119</f>
        <v>-42389.333</v>
      </c>
      <c r="M119" s="15">
        <f>+'[2]Informe_dane'!M119</f>
        <v>93311.4945</v>
      </c>
      <c r="N119" s="15">
        <f>+'[2]Informe_dane'!N119</f>
        <v>39824.87867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1703474.0283999997</v>
      </c>
      <c r="U119" s="15">
        <f>+'[2]Informe_dane'!U119</f>
        <v>1607682.52133</v>
      </c>
      <c r="V119" s="15">
        <f>+'[2]Informe_dane'!V119</f>
        <v>-3076.333</v>
      </c>
      <c r="W119" s="15">
        <f>+'[2]Informe_dane'!W119</f>
        <v>-2092.6311</v>
      </c>
      <c r="X119" s="15">
        <f>+'[2]Informe_dane'!X119</f>
        <v>1882.836</v>
      </c>
      <c r="Y119" s="15">
        <f>+'[2]Informe_dane'!Y119</f>
        <v>-36520.045</v>
      </c>
      <c r="Z119" s="15">
        <f>+'[2]Informe_dane'!Z119</f>
        <v>0</v>
      </c>
      <c r="AA119" s="15">
        <f>+'[2]Informe_dane'!AA119</f>
        <v>88736.3735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1656612.7217299996</v>
      </c>
      <c r="AH119" s="15">
        <f>+'[2]Informe_dane'!AH119</f>
        <v>0</v>
      </c>
      <c r="AI119" s="15">
        <f>+'[2]Informe_dane'!AI119</f>
        <v>79541.875</v>
      </c>
      <c r="AJ119" s="15">
        <f>+'[2]Informe_dane'!AJ119</f>
        <v>162073.153</v>
      </c>
      <c r="AK119" s="15">
        <f>+'[2]Informe_dane'!AK119</f>
        <v>133795.989</v>
      </c>
      <c r="AL119" s="15">
        <f>+'[2]Informe_dane'!AL119</f>
        <v>164419.157</v>
      </c>
      <c r="AM119" s="15">
        <f>+'[2]Informe_dane'!AM119</f>
        <v>136741.202</v>
      </c>
      <c r="AN119" s="15">
        <f>+'[2]Informe_dane'!AN119</f>
        <v>156331.1308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832902.5068</v>
      </c>
      <c r="AU119" s="15">
        <f>+'[2]Informe_dane'!AU119</f>
        <v>0</v>
      </c>
      <c r="AV119" s="15">
        <f>+'[2]Informe_dane'!AV119</f>
        <v>79541.875</v>
      </c>
      <c r="AW119" s="15">
        <f>+'[2]Informe_dane'!AW119</f>
        <v>162073.153</v>
      </c>
      <c r="AX119" s="15">
        <f>+'[2]Informe_dane'!AX119</f>
        <v>133347.694</v>
      </c>
      <c r="AY119" s="15">
        <f>+'[2]Informe_dane'!AY119</f>
        <v>164867.452</v>
      </c>
      <c r="AZ119" s="15">
        <f>+'[2]Informe_dane'!AZ119</f>
        <v>136741.202</v>
      </c>
      <c r="BA119" s="15">
        <f>+'[2]Informe_dane'!BA119</f>
        <v>156331.1308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832902.5068</v>
      </c>
    </row>
    <row r="120" spans="1:59" ht="22.5">
      <c r="A120" s="17" t="s">
        <v>93</v>
      </c>
      <c r="B120" s="18">
        <v>13</v>
      </c>
      <c r="C120" s="19" t="s">
        <v>208</v>
      </c>
      <c r="D120" s="17">
        <v>91927090.122</v>
      </c>
      <c r="E120" s="15">
        <f>+'[2]Informe_dane'!E120</f>
        <v>0</v>
      </c>
      <c r="F120" s="15">
        <f>+'[2]Informe_dane'!F120</f>
        <v>0</v>
      </c>
      <c r="G120" s="15">
        <f t="shared" si="62"/>
        <v>91927090.122</v>
      </c>
      <c r="H120" s="15">
        <f>+'[2]Informe_dane'!H120</f>
        <v>44026919.223120004</v>
      </c>
      <c r="I120" s="15">
        <f>+'[2]Informe_dane'!I120</f>
        <v>843437.49249</v>
      </c>
      <c r="J120" s="15">
        <f>+'[2]Informe_dane'!J120</f>
        <v>88799.41767</v>
      </c>
      <c r="K120" s="15">
        <f>+'[2]Informe_dane'!K120</f>
        <v>-7030.095740000001</v>
      </c>
      <c r="L120" s="15">
        <f>+'[2]Informe_dane'!L120</f>
        <v>152236.88913999998</v>
      </c>
      <c r="M120" s="15">
        <f>+'[2]Informe_dane'!M120</f>
        <v>9696530.25024</v>
      </c>
      <c r="N120" s="15">
        <f>+'[2]Informe_dane'!N120</f>
        <v>11494767.05472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66295660.23164</v>
      </c>
      <c r="U120" s="15">
        <f>+'[2]Informe_dane'!U120</f>
        <v>43280491.15894</v>
      </c>
      <c r="V120" s="15">
        <f>+'[2]Informe_dane'!V120</f>
        <v>149914.58887</v>
      </c>
      <c r="W120" s="15">
        <f>+'[2]Informe_dane'!W120</f>
        <v>324326.82863999996</v>
      </c>
      <c r="X120" s="15">
        <f>+'[2]Informe_dane'!X120</f>
        <v>82477.866</v>
      </c>
      <c r="Y120" s="15">
        <f>+'[2]Informe_dane'!Y120</f>
        <v>229809.93524000002</v>
      </c>
      <c r="Z120" s="15">
        <f>+'[2]Informe_dane'!Z120</f>
        <v>2659553.5458</v>
      </c>
      <c r="AA120" s="15">
        <f>+'[2]Informe_dane'!AA120</f>
        <v>16160316.765479999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62886890.68896999</v>
      </c>
      <c r="AH120" s="15">
        <f>+'[2]Informe_dane'!AH120</f>
        <v>1069343.11264</v>
      </c>
      <c r="AI120" s="15">
        <f>+'[2]Informe_dane'!AI120</f>
        <v>5311545.781</v>
      </c>
      <c r="AJ120" s="15">
        <f>+'[2]Informe_dane'!AJ120</f>
        <v>6024550.0516099995</v>
      </c>
      <c r="AK120" s="15">
        <f>+'[2]Informe_dane'!AK120</f>
        <v>5988797.45448</v>
      </c>
      <c r="AL120" s="15">
        <f>+'[2]Informe_dane'!AL120</f>
        <v>6005048.405970001</v>
      </c>
      <c r="AM120" s="15">
        <f>+'[2]Informe_dane'!AM120</f>
        <v>5950576.65625</v>
      </c>
      <c r="AN120" s="15">
        <f>+'[2]Informe_dane'!AN120</f>
        <v>6133522.86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36483384.32195</v>
      </c>
      <c r="AU120" s="15">
        <f>+'[2]Informe_dane'!AU120</f>
        <v>1068177.89364</v>
      </c>
      <c r="AV120" s="15">
        <f>+'[2]Informe_dane'!AV120</f>
        <v>5312711</v>
      </c>
      <c r="AW120" s="15">
        <f>+'[2]Informe_dane'!AW120</f>
        <v>6024550.0516099995</v>
      </c>
      <c r="AX120" s="15">
        <f>+'[2]Informe_dane'!AX120</f>
        <v>5988252.933479999</v>
      </c>
      <c r="AY120" s="15">
        <f>+'[2]Informe_dane'!AY120</f>
        <v>6005592.92697</v>
      </c>
      <c r="AZ120" s="15">
        <f>+'[2]Informe_dane'!AZ120</f>
        <v>5950576.65625</v>
      </c>
      <c r="BA120" s="15">
        <f>+'[2]Informe_dane'!BA120</f>
        <v>6133522.86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36483384.32195</v>
      </c>
    </row>
    <row r="121" spans="1:59" ht="33.75">
      <c r="A121" s="17" t="s">
        <v>209</v>
      </c>
      <c r="B121" s="18">
        <v>13</v>
      </c>
      <c r="C121" s="19" t="s">
        <v>210</v>
      </c>
      <c r="D121" s="17">
        <v>2130000</v>
      </c>
      <c r="E121" s="15">
        <f>+'[2]Informe_dane'!E121</f>
        <v>0</v>
      </c>
      <c r="F121" s="15">
        <f>+'[2]Informe_dane'!F121</f>
        <v>0</v>
      </c>
      <c r="G121" s="15">
        <f t="shared" si="62"/>
        <v>2130000</v>
      </c>
      <c r="H121" s="15">
        <f>+'[2]Informe_dane'!H121</f>
        <v>2129248.4789</v>
      </c>
      <c r="I121" s="15">
        <f>+'[2]Informe_dane'!I121</f>
        <v>0</v>
      </c>
      <c r="J121" s="15">
        <f>+'[2]Informe_dane'!J121</f>
        <v>-56362.0635</v>
      </c>
      <c r="K121" s="15">
        <f>+'[2]Informe_dane'!K121</f>
        <v>-1165.4066699999998</v>
      </c>
      <c r="L121" s="15">
        <f>+'[2]Informe_dane'!L121</f>
        <v>-2052.75</v>
      </c>
      <c r="M121" s="15">
        <f>+'[2]Informe_dane'!M121</f>
        <v>-27618.83939</v>
      </c>
      <c r="N121" s="15">
        <f>+'[2]Informe_dane'!N121</f>
        <v>65220.23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2107269.64934</v>
      </c>
      <c r="U121" s="15">
        <f>+'[2]Informe_dane'!U121</f>
        <v>2126030.32223</v>
      </c>
      <c r="V121" s="15">
        <f>+'[2]Informe_dane'!V121</f>
        <v>0</v>
      </c>
      <c r="W121" s="15">
        <f>+'[2]Informe_dane'!W121</f>
        <v>-56362.0635</v>
      </c>
      <c r="X121" s="15">
        <f>+'[2]Informe_dane'!X121</f>
        <v>0</v>
      </c>
      <c r="Y121" s="15">
        <f>+'[2]Informe_dane'!Y121</f>
        <v>0</v>
      </c>
      <c r="Z121" s="15">
        <f>+'[2]Informe_dane'!Z121</f>
        <v>-27618.83939</v>
      </c>
      <c r="AA121" s="15">
        <f>+'[2]Informe_dane'!AA121</f>
        <v>45220.23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2087269.64934</v>
      </c>
      <c r="AH121" s="15">
        <f>+'[2]Informe_dane'!AH121</f>
        <v>0</v>
      </c>
      <c r="AI121" s="15">
        <f>+'[2]Informe_dane'!AI121</f>
        <v>44356.473</v>
      </c>
      <c r="AJ121" s="15">
        <f>+'[2]Informe_dane'!AJ121</f>
        <v>268913.481</v>
      </c>
      <c r="AK121" s="15">
        <f>+'[2]Informe_dane'!AK121</f>
        <v>177004.442</v>
      </c>
      <c r="AL121" s="15">
        <f>+'[2]Informe_dane'!AL121</f>
        <v>193428.942</v>
      </c>
      <c r="AM121" s="15">
        <f>+'[2]Informe_dane'!AM121</f>
        <v>193778.667</v>
      </c>
      <c r="AN121" s="15">
        <f>+'[2]Informe_dane'!AN121</f>
        <v>175993.856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1053475.861</v>
      </c>
      <c r="AU121" s="15">
        <f>+'[2]Informe_dane'!AU121</f>
        <v>0</v>
      </c>
      <c r="AV121" s="15">
        <f>+'[2]Informe_dane'!AV121</f>
        <v>44356.473</v>
      </c>
      <c r="AW121" s="15">
        <f>+'[2]Informe_dane'!AW121</f>
        <v>268913.481</v>
      </c>
      <c r="AX121" s="15">
        <f>+'[2]Informe_dane'!AX121</f>
        <v>177004.442</v>
      </c>
      <c r="AY121" s="15">
        <f>+'[2]Informe_dane'!AY121</f>
        <v>193428.942</v>
      </c>
      <c r="AZ121" s="15">
        <f>+'[2]Informe_dane'!AZ121</f>
        <v>193778.667</v>
      </c>
      <c r="BA121" s="15">
        <f>+'[2]Informe_dane'!BA121</f>
        <v>175993.856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1053475.861</v>
      </c>
    </row>
    <row r="122" spans="1:59" ht="33.75">
      <c r="A122" s="17" t="s">
        <v>211</v>
      </c>
      <c r="B122" s="18">
        <v>13</v>
      </c>
      <c r="C122" s="19" t="s">
        <v>212</v>
      </c>
      <c r="D122" s="17">
        <v>2096347.878</v>
      </c>
      <c r="E122" s="15">
        <f>+'[2]Informe_dane'!E122</f>
        <v>0</v>
      </c>
      <c r="F122" s="15">
        <f>+'[2]Informe_dane'!F122</f>
        <v>0</v>
      </c>
      <c r="G122" s="15">
        <f t="shared" si="62"/>
        <v>2096347.878</v>
      </c>
      <c r="H122" s="15">
        <f>+'[2]Informe_dane'!H122</f>
        <v>1845784.14</v>
      </c>
      <c r="I122" s="15">
        <f>+'[2]Informe_dane'!I122</f>
        <v>4508.548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13500</v>
      </c>
      <c r="N122" s="15">
        <f>+'[2]Informe_dane'!N122</f>
        <v>50985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1914777.6879999998</v>
      </c>
      <c r="U122" s="15">
        <f>+'[2]Informe_dane'!U122</f>
        <v>1845784.14</v>
      </c>
      <c r="V122" s="15">
        <f>+'[2]Informe_dane'!V122</f>
        <v>947.961</v>
      </c>
      <c r="W122" s="15">
        <f>+'[2]Informe_dane'!W122</f>
        <v>0</v>
      </c>
      <c r="X122" s="15">
        <f>+'[2]Informe_dane'!X122</f>
        <v>209.222</v>
      </c>
      <c r="Y122" s="15">
        <f>+'[2]Informe_dane'!Y122</f>
        <v>1070.235</v>
      </c>
      <c r="Z122" s="15">
        <f>+'[2]Informe_dane'!Z122</f>
        <v>584.521</v>
      </c>
      <c r="AA122" s="15">
        <f>+'[2]Informe_dane'!AA122</f>
        <v>-2308.11867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1846287.96033</v>
      </c>
      <c r="AH122" s="15">
        <f>+'[2]Informe_dane'!AH122</f>
        <v>0</v>
      </c>
      <c r="AI122" s="15">
        <f>+'[2]Informe_dane'!AI122</f>
        <v>65434.855</v>
      </c>
      <c r="AJ122" s="15">
        <f>+'[2]Informe_dane'!AJ122</f>
        <v>228022.535</v>
      </c>
      <c r="AK122" s="15">
        <f>+'[2]Informe_dane'!AK122</f>
        <v>201893.53499000001</v>
      </c>
      <c r="AL122" s="15">
        <f>+'[2]Informe_dane'!AL122</f>
        <v>225720.21799</v>
      </c>
      <c r="AM122" s="15">
        <f>+'[2]Informe_dane'!AM122</f>
        <v>237001.42898</v>
      </c>
      <c r="AN122" s="15">
        <f>+'[2]Informe_dane'!AN122</f>
        <v>199963.59799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1158036.16995</v>
      </c>
      <c r="AU122" s="15">
        <f>+'[2]Informe_dane'!AU122</f>
        <v>0</v>
      </c>
      <c r="AV122" s="15">
        <f>+'[2]Informe_dane'!AV122</f>
        <v>65434.855</v>
      </c>
      <c r="AW122" s="15">
        <f>+'[2]Informe_dane'!AW122</f>
        <v>228022.535</v>
      </c>
      <c r="AX122" s="15">
        <f>+'[2]Informe_dane'!AX122</f>
        <v>201893.53499000001</v>
      </c>
      <c r="AY122" s="15">
        <f>+'[2]Informe_dane'!AY122</f>
        <v>225720.21799</v>
      </c>
      <c r="AZ122" s="15">
        <f>+'[2]Informe_dane'!AZ122</f>
        <v>237001.42898</v>
      </c>
      <c r="BA122" s="15">
        <f>+'[2]Informe_dane'!BA122</f>
        <v>199963.59799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1158036.16995</v>
      </c>
    </row>
    <row r="123" spans="1:59" ht="16.5" customHeight="1">
      <c r="A123" s="17" t="s">
        <v>231</v>
      </c>
      <c r="B123" s="18">
        <v>13</v>
      </c>
      <c r="C123" s="19" t="s">
        <v>232</v>
      </c>
      <c r="D123" s="17">
        <v>8000000</v>
      </c>
      <c r="E123" s="15">
        <f>+'[2]Informe_dane'!E123</f>
        <v>0</v>
      </c>
      <c r="F123" s="15">
        <f>+'[2]Informe_dane'!F123</f>
        <v>0</v>
      </c>
      <c r="G123" s="15">
        <f t="shared" si="62"/>
        <v>8000000</v>
      </c>
      <c r="H123" s="15">
        <f>+'[2]Informe_dane'!H123</f>
        <v>4627717.86067</v>
      </c>
      <c r="I123" s="15">
        <f>+'[2]Informe_dane'!I123</f>
        <v>513722.747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89155.136</v>
      </c>
      <c r="N123" s="15">
        <f>+'[2]Informe_dane'!N123</f>
        <v>464620.318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5695216.06167</v>
      </c>
      <c r="U123" s="15">
        <f>+'[2]Informe_dane'!U123</f>
        <v>4609663.04267</v>
      </c>
      <c r="V123" s="15">
        <f>+'[2]Informe_dane'!V123</f>
        <v>8657.388</v>
      </c>
      <c r="W123" s="15">
        <f>+'[2]Informe_dane'!W123</f>
        <v>20328.939</v>
      </c>
      <c r="X123" s="15">
        <f>+'[2]Informe_dane'!X123</f>
        <v>31603.482</v>
      </c>
      <c r="Y123" s="15">
        <f>+'[2]Informe_dane'!Y123</f>
        <v>153934.613</v>
      </c>
      <c r="Z123" s="15">
        <f>+'[2]Informe_dane'!Z123</f>
        <v>58021.412</v>
      </c>
      <c r="AA123" s="15">
        <f>+'[2]Informe_dane'!AA123</f>
        <v>108944.864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4991153.74067</v>
      </c>
      <c r="AH123" s="15">
        <f>+'[2]Informe_dane'!AH123</f>
        <v>0</v>
      </c>
      <c r="AI123" s="15">
        <f>+'[2]Informe_dane'!AI123</f>
        <v>207230.347</v>
      </c>
      <c r="AJ123" s="15">
        <f>+'[2]Informe_dane'!AJ123</f>
        <v>478971.127</v>
      </c>
      <c r="AK123" s="15">
        <f>+'[2]Informe_dane'!AK123</f>
        <v>512640.333</v>
      </c>
      <c r="AL123" s="15">
        <f>+'[2]Informe_dane'!AL123</f>
        <v>504291.701</v>
      </c>
      <c r="AM123" s="15">
        <f>+'[2]Informe_dane'!AM123</f>
        <v>478781.972</v>
      </c>
      <c r="AN123" s="15">
        <f>+'[2]Informe_dane'!AN123</f>
        <v>545776.244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2727691.724</v>
      </c>
      <c r="AU123" s="15">
        <f>+'[2]Informe_dane'!AU123</f>
        <v>0</v>
      </c>
      <c r="AV123" s="15">
        <f>+'[2]Informe_dane'!AV123</f>
        <v>207230.347</v>
      </c>
      <c r="AW123" s="15">
        <f>+'[2]Informe_dane'!AW123</f>
        <v>478971.127</v>
      </c>
      <c r="AX123" s="15">
        <f>+'[2]Informe_dane'!AX123</f>
        <v>512640.333</v>
      </c>
      <c r="AY123" s="15">
        <f>+'[2]Informe_dane'!AY123</f>
        <v>504291.701</v>
      </c>
      <c r="AZ123" s="15">
        <f>+'[2]Informe_dane'!AZ123</f>
        <v>478781.972</v>
      </c>
      <c r="BA123" s="15">
        <f>+'[2]Informe_dane'!BA123</f>
        <v>544232.491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2726147.971</v>
      </c>
    </row>
    <row r="124" spans="1:59" ht="22.5">
      <c r="A124" s="17" t="s">
        <v>277</v>
      </c>
      <c r="B124" s="18">
        <v>13</v>
      </c>
      <c r="C124" s="19" t="s">
        <v>278</v>
      </c>
      <c r="D124" s="17">
        <v>1300000</v>
      </c>
      <c r="E124" s="15">
        <f>+'[2]Informe_dane'!E124</f>
        <v>0</v>
      </c>
      <c r="F124" s="15">
        <f>+'[2]Informe_dane'!F124</f>
        <v>0</v>
      </c>
      <c r="G124" s="15">
        <f t="shared" si="62"/>
        <v>1300000</v>
      </c>
      <c r="H124" s="15">
        <f>+'[2]Informe_dane'!H124</f>
        <v>1187512.355</v>
      </c>
      <c r="I124" s="15">
        <f>+'[2]Informe_dane'!I124</f>
        <v>23000</v>
      </c>
      <c r="J124" s="15">
        <f>+'[2]Informe_dane'!J124</f>
        <v>10000</v>
      </c>
      <c r="K124" s="15">
        <f>+'[2]Informe_dane'!K124</f>
        <v>0</v>
      </c>
      <c r="L124" s="15">
        <f>+'[2]Informe_dane'!L124</f>
        <v>0</v>
      </c>
      <c r="M124" s="15">
        <f>+'[2]Informe_dane'!M124</f>
        <v>-14272.355</v>
      </c>
      <c r="N124" s="15">
        <f>+'[2]Informe_dane'!N124</f>
        <v>52034.058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1258274.058</v>
      </c>
      <c r="U124" s="15">
        <f>+'[2]Informe_dane'!U124</f>
        <v>1171374.588</v>
      </c>
      <c r="V124" s="15">
        <f>+'[2]Informe_dane'!V124</f>
        <v>6153.395</v>
      </c>
      <c r="W124" s="15">
        <f>+'[2]Informe_dane'!W124</f>
        <v>10550.625</v>
      </c>
      <c r="X124" s="15">
        <f>+'[2]Informe_dane'!X124</f>
        <v>2003.663</v>
      </c>
      <c r="Y124" s="15">
        <f>+'[2]Informe_dane'!Y124</f>
        <v>29064.33</v>
      </c>
      <c r="Z124" s="15">
        <f>+'[2]Informe_dane'!Z124</f>
        <v>-20836.145</v>
      </c>
      <c r="AA124" s="15">
        <f>+'[2]Informe_dane'!AA124</f>
        <v>-15876.873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1182433.583</v>
      </c>
      <c r="AH124" s="15">
        <f>+'[2]Informe_dane'!AH124</f>
        <v>6262.233</v>
      </c>
      <c r="AI124" s="15">
        <f>+'[2]Informe_dane'!AI124</f>
        <v>79795.764</v>
      </c>
      <c r="AJ124" s="15">
        <f>+'[2]Informe_dane'!AJ124</f>
        <v>114704.577</v>
      </c>
      <c r="AK124" s="15">
        <f>+'[2]Informe_dane'!AK124</f>
        <v>157082.334</v>
      </c>
      <c r="AL124" s="15">
        <f>+'[2]Informe_dane'!AL124</f>
        <v>126175.456</v>
      </c>
      <c r="AM124" s="15">
        <f>+'[2]Informe_dane'!AM124</f>
        <v>109900.818</v>
      </c>
      <c r="AN124" s="15">
        <f>+'[2]Informe_dane'!AN124</f>
        <v>114201.482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708122.664</v>
      </c>
      <c r="AU124" s="15">
        <f>+'[2]Informe_dane'!AU124</f>
        <v>5336.617</v>
      </c>
      <c r="AV124" s="15">
        <f>+'[2]Informe_dane'!AV124</f>
        <v>80721.38</v>
      </c>
      <c r="AW124" s="15">
        <f>+'[2]Informe_dane'!AW124</f>
        <v>113778.961</v>
      </c>
      <c r="AX124" s="15">
        <f>+'[2]Informe_dane'!AX124</f>
        <v>158007.95</v>
      </c>
      <c r="AY124" s="15">
        <f>+'[2]Informe_dane'!AY124</f>
        <v>126175.456</v>
      </c>
      <c r="AZ124" s="15">
        <f>+'[2]Informe_dane'!AZ124</f>
        <v>109900.818</v>
      </c>
      <c r="BA124" s="15">
        <f>+'[2]Informe_dane'!BA124</f>
        <v>114201.482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708122.664</v>
      </c>
    </row>
    <row r="125" spans="1:59" s="11" customFormat="1" ht="33.75">
      <c r="A125" s="17" t="s">
        <v>94</v>
      </c>
      <c r="B125" s="18">
        <v>13</v>
      </c>
      <c r="C125" s="19" t="s">
        <v>213</v>
      </c>
      <c r="D125" s="17">
        <v>14700000</v>
      </c>
      <c r="E125" s="15">
        <f>+'[2]Informe_dane'!E125</f>
        <v>0</v>
      </c>
      <c r="F125" s="15">
        <f>+'[2]Informe_dane'!F125</f>
        <v>0</v>
      </c>
      <c r="G125" s="15">
        <f t="shared" si="62"/>
        <v>14700000</v>
      </c>
      <c r="H125" s="15">
        <f>+'[2]Informe_dane'!H125</f>
        <v>8669353.14407</v>
      </c>
      <c r="I125" s="15">
        <f>+'[2]Informe_dane'!I125</f>
        <v>26251.282</v>
      </c>
      <c r="J125" s="15">
        <f>+'[2]Informe_dane'!J125</f>
        <v>1069305.518</v>
      </c>
      <c r="K125" s="15">
        <f>+'[2]Informe_dane'!K125</f>
        <v>2732888.347</v>
      </c>
      <c r="L125" s="15">
        <f>+'[2]Informe_dane'!L125</f>
        <v>-229820.05255000002</v>
      </c>
      <c r="M125" s="15">
        <f>+'[2]Informe_dane'!M125</f>
        <v>261755.783</v>
      </c>
      <c r="N125" s="15">
        <f>+'[2]Informe_dane'!N125</f>
        <v>492600.271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13022334.29252</v>
      </c>
      <c r="U125" s="15">
        <f>+'[2]Informe_dane'!U125</f>
        <v>8521410.53007</v>
      </c>
      <c r="V125" s="15">
        <f>+'[2]Informe_dane'!V125</f>
        <v>2168.709</v>
      </c>
      <c r="W125" s="15">
        <f>+'[2]Informe_dane'!W125</f>
        <v>1033309.85551</v>
      </c>
      <c r="X125" s="15">
        <f>+'[2]Informe_dane'!X125</f>
        <v>9865.821</v>
      </c>
      <c r="Y125" s="15">
        <f>+'[2]Informe_dane'!Y125</f>
        <v>2379170.88545</v>
      </c>
      <c r="Z125" s="15">
        <f>+'[2]Informe_dane'!Z125</f>
        <v>156000.532</v>
      </c>
      <c r="AA125" s="15">
        <f>+'[2]Informe_dane'!AA125</f>
        <v>324842.863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12426769.19603</v>
      </c>
      <c r="AH125" s="15">
        <f>+'[2]Informe_dane'!AH125</f>
        <v>6867.319</v>
      </c>
      <c r="AI125" s="15">
        <f>+'[2]Informe_dane'!AI125</f>
        <v>2543805.283</v>
      </c>
      <c r="AJ125" s="15">
        <f>+'[2]Informe_dane'!AJ125</f>
        <v>559917.1089199999</v>
      </c>
      <c r="AK125" s="15">
        <f>+'[2]Informe_dane'!AK125</f>
        <v>745612.2468099999</v>
      </c>
      <c r="AL125" s="15">
        <f>+'[2]Informe_dane'!AL125</f>
        <v>628318.1184800001</v>
      </c>
      <c r="AM125" s="15">
        <f>+'[2]Informe_dane'!AM125</f>
        <v>2793072.99937</v>
      </c>
      <c r="AN125" s="15">
        <f>+'[2]Informe_dane'!AN125</f>
        <v>579599.78907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7857192.864649999</v>
      </c>
      <c r="AU125" s="15">
        <f>+'[2]Informe_dane'!AU125</f>
        <v>6867.319</v>
      </c>
      <c r="AV125" s="15">
        <f>+'[2]Informe_dane'!AV125</f>
        <v>2543805.283</v>
      </c>
      <c r="AW125" s="15">
        <f>+'[2]Informe_dane'!AW125</f>
        <v>559917.1089199999</v>
      </c>
      <c r="AX125" s="15">
        <f>+'[2]Informe_dane'!AX125</f>
        <v>745066.82881</v>
      </c>
      <c r="AY125" s="15">
        <f>+'[2]Informe_dane'!AY125</f>
        <v>628863.53648</v>
      </c>
      <c r="AZ125" s="15">
        <f>+'[2]Informe_dane'!AZ125</f>
        <v>2793072.99937</v>
      </c>
      <c r="BA125" s="15">
        <f>+'[2]Informe_dane'!BA125</f>
        <v>579599.78907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7857192.864649999</v>
      </c>
    </row>
    <row r="126" spans="1:59" s="11" customFormat="1" ht="22.5" customHeight="1">
      <c r="A126" s="17" t="s">
        <v>214</v>
      </c>
      <c r="B126" s="18">
        <v>13</v>
      </c>
      <c r="C126" s="19" t="s">
        <v>215</v>
      </c>
      <c r="D126" s="17">
        <v>5000000</v>
      </c>
      <c r="E126" s="15">
        <f>+'[2]Informe_dane'!E126</f>
        <v>0</v>
      </c>
      <c r="F126" s="15">
        <f>+'[2]Informe_dane'!F126</f>
        <v>0</v>
      </c>
      <c r="G126" s="15">
        <f t="shared" si="62"/>
        <v>5000000</v>
      </c>
      <c r="H126" s="15">
        <f>+'[2]Informe_dane'!H126</f>
        <v>4501586.5606700005</v>
      </c>
      <c r="I126" s="15">
        <f>+'[2]Informe_dane'!I126</f>
        <v>68420.938</v>
      </c>
      <c r="J126" s="15">
        <f>+'[2]Informe_dane'!J126</f>
        <v>48569.911</v>
      </c>
      <c r="K126" s="15">
        <f>+'[2]Informe_dane'!K126</f>
        <v>53494.627</v>
      </c>
      <c r="L126" s="15">
        <f>+'[2]Informe_dane'!L126</f>
        <v>-3116.7585</v>
      </c>
      <c r="M126" s="15">
        <f>+'[2]Informe_dane'!M126</f>
        <v>47900.1002</v>
      </c>
      <c r="N126" s="15">
        <f>+'[2]Informe_dane'!N126</f>
        <v>76802.235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4793657.613370001</v>
      </c>
      <c r="U126" s="15">
        <f>+'[2]Informe_dane'!U126</f>
        <v>4427822.38834</v>
      </c>
      <c r="V126" s="15">
        <f>+'[2]Informe_dane'!V126</f>
        <v>-9207.28</v>
      </c>
      <c r="W126" s="15">
        <f>+'[2]Informe_dane'!W126</f>
        <v>25499.654</v>
      </c>
      <c r="X126" s="15">
        <f>+'[2]Informe_dane'!X126</f>
        <v>9424.843</v>
      </c>
      <c r="Y126" s="15">
        <f>+'[2]Informe_dane'!Y126</f>
        <v>128946.7805</v>
      </c>
      <c r="Z126" s="15">
        <f>+'[2]Informe_dane'!Z126</f>
        <v>62403.081</v>
      </c>
      <c r="AA126" s="15">
        <f>+'[2]Informe_dane'!AA126</f>
        <v>41210.105200000005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4686099.572040001</v>
      </c>
      <c r="AH126" s="15">
        <f>+'[2]Informe_dane'!AH126</f>
        <v>22022.926</v>
      </c>
      <c r="AI126" s="15">
        <f>+'[2]Informe_dane'!AI126</f>
        <v>280345.34732999996</v>
      </c>
      <c r="AJ126" s="15">
        <f>+'[2]Informe_dane'!AJ126</f>
        <v>408225.95367</v>
      </c>
      <c r="AK126" s="15">
        <f>+'[2]Informe_dane'!AK126</f>
        <v>471508.476</v>
      </c>
      <c r="AL126" s="15">
        <f>+'[2]Informe_dane'!AL126</f>
        <v>456606.56567000004</v>
      </c>
      <c r="AM126" s="15">
        <f>+'[2]Informe_dane'!AM126</f>
        <v>477234.507</v>
      </c>
      <c r="AN126" s="15">
        <f>+'[2]Informe_dane'!AN126</f>
        <v>432336.063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2548279.8386700004</v>
      </c>
      <c r="AU126" s="15">
        <f>+'[2]Informe_dane'!AU126</f>
        <v>17045.61</v>
      </c>
      <c r="AV126" s="15">
        <f>+'[2]Informe_dane'!AV126</f>
        <v>285322.66333</v>
      </c>
      <c r="AW126" s="15">
        <f>+'[2]Informe_dane'!AW126</f>
        <v>406807.75867</v>
      </c>
      <c r="AX126" s="15">
        <f>+'[2]Informe_dane'!AX126</f>
        <v>472926.671</v>
      </c>
      <c r="AY126" s="15">
        <f>+'[2]Informe_dane'!AY126</f>
        <v>456606.56567000004</v>
      </c>
      <c r="AZ126" s="15">
        <f>+'[2]Informe_dane'!AZ126</f>
        <v>477234.507</v>
      </c>
      <c r="BA126" s="15">
        <f>+'[2]Informe_dane'!BA126</f>
        <v>430975.797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2546919.5726700006</v>
      </c>
    </row>
    <row r="127" spans="1:59" ht="22.5">
      <c r="A127" s="17" t="s">
        <v>216</v>
      </c>
      <c r="B127" s="18">
        <v>13</v>
      </c>
      <c r="C127" s="19" t="s">
        <v>279</v>
      </c>
      <c r="D127" s="17">
        <v>560000</v>
      </c>
      <c r="E127" s="15">
        <f>+'[2]Informe_dane'!E127</f>
        <v>0</v>
      </c>
      <c r="F127" s="15">
        <f>+'[2]Informe_dane'!F127</f>
        <v>0</v>
      </c>
      <c r="G127" s="15">
        <f t="shared" si="62"/>
        <v>560000</v>
      </c>
      <c r="H127" s="15">
        <f>+'[2]Informe_dane'!H127</f>
        <v>120723.083</v>
      </c>
      <c r="I127" s="15">
        <f>+'[2]Informe_dane'!I127</f>
        <v>67312</v>
      </c>
      <c r="J127" s="15">
        <f>+'[2]Informe_dane'!J127</f>
        <v>122635.721</v>
      </c>
      <c r="K127" s="15">
        <f>+'[2]Informe_dane'!K127</f>
        <v>49301.516</v>
      </c>
      <c r="L127" s="15">
        <f>+'[2]Informe_dane'!L127</f>
        <v>84102.777</v>
      </c>
      <c r="M127" s="15">
        <f>+'[2]Informe_dane'!M127</f>
        <v>-11312.582</v>
      </c>
      <c r="N127" s="15">
        <f>+'[2]Informe_dane'!N127</f>
        <v>38981.804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471744.319</v>
      </c>
      <c r="U127" s="15">
        <f>+'[2]Informe_dane'!U127</f>
        <v>96943.071</v>
      </c>
      <c r="V127" s="15">
        <f>+'[2]Informe_dane'!V127</f>
        <v>118.646</v>
      </c>
      <c r="W127" s="15">
        <f>+'[2]Informe_dane'!W127</f>
        <v>54775.105</v>
      </c>
      <c r="X127" s="15">
        <f>+'[2]Informe_dane'!X127</f>
        <v>10779.825</v>
      </c>
      <c r="Y127" s="15">
        <f>+'[2]Informe_dane'!Y127</f>
        <v>70973.035</v>
      </c>
      <c r="Z127" s="15">
        <f>+'[2]Informe_dane'!Z127</f>
        <v>57577.198520000005</v>
      </c>
      <c r="AA127" s="15">
        <f>+'[2]Informe_dane'!AA127</f>
        <v>45492.721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336659.60152</v>
      </c>
      <c r="AH127" s="15">
        <f>+'[2]Informe_dane'!AH127</f>
        <v>0</v>
      </c>
      <c r="AI127" s="15">
        <f>+'[2]Informe_dane'!AI127</f>
        <v>8587.278</v>
      </c>
      <c r="AJ127" s="15">
        <f>+'[2]Informe_dane'!AJ127</f>
        <v>10591.389</v>
      </c>
      <c r="AK127" s="15">
        <f>+'[2]Informe_dane'!AK127</f>
        <v>11818.199</v>
      </c>
      <c r="AL127" s="15">
        <f>+'[2]Informe_dane'!AL127</f>
        <v>12145.96857</v>
      </c>
      <c r="AM127" s="15">
        <f>+'[2]Informe_dane'!AM127</f>
        <v>32792.455</v>
      </c>
      <c r="AN127" s="15">
        <f>+'[2]Informe_dane'!AN127</f>
        <v>21643.11644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97578.40601</v>
      </c>
      <c r="AU127" s="15">
        <f>+'[2]Informe_dane'!AU127</f>
        <v>0</v>
      </c>
      <c r="AV127" s="15">
        <f>+'[2]Informe_dane'!AV127</f>
        <v>8587.278</v>
      </c>
      <c r="AW127" s="15">
        <f>+'[2]Informe_dane'!AW127</f>
        <v>10591.389</v>
      </c>
      <c r="AX127" s="15">
        <f>+'[2]Informe_dane'!AX127</f>
        <v>11818.199</v>
      </c>
      <c r="AY127" s="15">
        <f>+'[2]Informe_dane'!AY127</f>
        <v>12145.96857</v>
      </c>
      <c r="AZ127" s="15">
        <f>+'[2]Informe_dane'!AZ127</f>
        <v>32792.455</v>
      </c>
      <c r="BA127" s="15">
        <f>+'[2]Informe_dane'!BA127</f>
        <v>21643.11644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97578.40601</v>
      </c>
    </row>
    <row r="128" spans="1:59" ht="22.5">
      <c r="A128" s="17" t="s">
        <v>295</v>
      </c>
      <c r="B128" s="18">
        <v>13</v>
      </c>
      <c r="C128" s="19" t="s">
        <v>306</v>
      </c>
      <c r="D128" s="17">
        <v>350000</v>
      </c>
      <c r="E128" s="15">
        <f>+'[2]Informe_dane'!E128</f>
        <v>0</v>
      </c>
      <c r="F128" s="15">
        <f>+'[2]Informe_dane'!F128</f>
        <v>0</v>
      </c>
      <c r="G128" s="15">
        <f t="shared" si="62"/>
        <v>350000</v>
      </c>
      <c r="H128" s="15">
        <f>+'[2]Informe_dane'!H128</f>
        <v>0</v>
      </c>
      <c r="I128" s="15">
        <f>+'[2]Informe_dane'!I128</f>
        <v>350000</v>
      </c>
      <c r="J128" s="15">
        <f>+'[2]Informe_dane'!J128</f>
        <v>0</v>
      </c>
      <c r="K128" s="15">
        <f>+'[2]Informe_dane'!K128</f>
        <v>0</v>
      </c>
      <c r="L128" s="15">
        <f>+'[2]Informe_dane'!L128</f>
        <v>-155.495</v>
      </c>
      <c r="M128" s="15">
        <f>+'[2]Informe_dane'!M128</f>
        <v>0</v>
      </c>
      <c r="N128" s="15">
        <f>+'[2]Informe_dane'!N128</f>
        <v>0</v>
      </c>
      <c r="O128" s="15">
        <f>+'[2]Informe_dane'!O128</f>
        <v>0</v>
      </c>
      <c r="P128" s="15">
        <f>+'[2]Informe_dane'!P128</f>
        <v>0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">
        <f t="shared" si="63"/>
        <v>349844.505</v>
      </c>
      <c r="U128" s="15">
        <f>+'[2]Informe_dane'!U128</f>
        <v>0</v>
      </c>
      <c r="V128" s="15">
        <f>+'[2]Informe_dane'!V128</f>
        <v>0</v>
      </c>
      <c r="W128" s="15">
        <f>+'[2]Informe_dane'!W128</f>
        <v>457.951</v>
      </c>
      <c r="X128" s="15">
        <f>+'[2]Informe_dane'!X128</f>
        <v>-457.951</v>
      </c>
      <c r="Y128" s="15">
        <f>+'[2]Informe_dane'!Y128</f>
        <v>349844.505</v>
      </c>
      <c r="Z128" s="15">
        <f>+'[2]Informe_dane'!Z128</f>
        <v>0</v>
      </c>
      <c r="AA128" s="15">
        <f>+'[2]Informe_dane'!AA128</f>
        <v>0</v>
      </c>
      <c r="AB128" s="15">
        <f>+'[2]Informe_dane'!AB128</f>
        <v>0</v>
      </c>
      <c r="AC128" s="15">
        <f>+'[2]Informe_dane'!AC128</f>
        <v>0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64"/>
        <v>349844.505</v>
      </c>
      <c r="AH128" s="15">
        <f>+'[2]Informe_dane'!AH128</f>
        <v>0</v>
      </c>
      <c r="AI128" s="15">
        <f>+'[2]Informe_dane'!AI128</f>
        <v>0</v>
      </c>
      <c r="AJ128" s="15">
        <f>+'[2]Informe_dane'!AJ128</f>
        <v>0</v>
      </c>
      <c r="AK128" s="15">
        <f>+'[2]Informe_dane'!AK128</f>
        <v>0</v>
      </c>
      <c r="AL128" s="15">
        <f>+'[2]Informe_dane'!AL128</f>
        <v>0</v>
      </c>
      <c r="AM128" s="15">
        <f>+'[2]Informe_dane'!AM128</f>
        <v>0</v>
      </c>
      <c r="AN128" s="15">
        <f>+'[2]Informe_dane'!AN128</f>
        <v>0</v>
      </c>
      <c r="AO128" s="15">
        <f>+'[2]Informe_dane'!AO128</f>
        <v>0</v>
      </c>
      <c r="AP128" s="15">
        <f>+'[2]Informe_dane'!AP128</f>
        <v>0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65"/>
        <v>0</v>
      </c>
      <c r="AU128" s="15">
        <f>+'[2]Informe_dane'!AU128</f>
        <v>0</v>
      </c>
      <c r="AV128" s="15">
        <f>+'[2]Informe_dane'!AV128</f>
        <v>0</v>
      </c>
      <c r="AW128" s="15">
        <f>+'[2]Informe_dane'!AW128</f>
        <v>0</v>
      </c>
      <c r="AX128" s="15">
        <f>+'[2]Informe_dane'!AX128</f>
        <v>0</v>
      </c>
      <c r="AY128" s="15">
        <f>+'[2]Informe_dane'!AY128</f>
        <v>0</v>
      </c>
      <c r="AZ128" s="15">
        <f>+'[2]Informe_dane'!AZ128</f>
        <v>0</v>
      </c>
      <c r="BA128" s="15">
        <f>+'[2]Informe_dane'!BA128</f>
        <v>0</v>
      </c>
      <c r="BB128" s="15">
        <f>+'[2]Informe_dane'!BB128</f>
        <v>0</v>
      </c>
      <c r="BC128" s="15">
        <f>+'[2]Informe_dane'!BC128</f>
        <v>0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66"/>
        <v>0</v>
      </c>
    </row>
    <row r="129" spans="1:59" ht="11.25">
      <c r="A129" s="107"/>
      <c r="B129" s="108"/>
      <c r="C129" s="144"/>
      <c r="D129" s="107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</row>
    <row r="130" spans="1:59" ht="17.25" customHeight="1">
      <c r="A130" s="150" t="s">
        <v>75</v>
      </c>
      <c r="B130" s="150"/>
      <c r="C130" s="150"/>
      <c r="D130" s="115">
        <f aca="true" t="shared" si="67" ref="D130:AI130">+D115+D7</f>
        <v>248004286.024</v>
      </c>
      <c r="E130" s="115">
        <f t="shared" si="67"/>
        <v>1031623.8934499996</v>
      </c>
      <c r="F130" s="115">
        <f t="shared" si="67"/>
        <v>1031623.89345</v>
      </c>
      <c r="G130" s="115">
        <f t="shared" si="67"/>
        <v>248004286.024</v>
      </c>
      <c r="H130" s="115">
        <f t="shared" si="67"/>
        <v>180309242.16104</v>
      </c>
      <c r="I130" s="115">
        <f t="shared" si="67"/>
        <v>4371023.98305</v>
      </c>
      <c r="J130" s="115">
        <f t="shared" si="67"/>
        <v>2599360.7826499995</v>
      </c>
      <c r="K130" s="115">
        <f t="shared" si="67"/>
        <v>3015863.4677899997</v>
      </c>
      <c r="L130" s="115">
        <f t="shared" si="67"/>
        <v>122648.12855999995</v>
      </c>
      <c r="M130" s="115">
        <f t="shared" si="67"/>
        <v>10463279.466569997</v>
      </c>
      <c r="N130" s="115">
        <f t="shared" si="67"/>
        <v>13228541.821699997</v>
      </c>
      <c r="O130" s="115">
        <f t="shared" si="67"/>
        <v>0</v>
      </c>
      <c r="P130" s="115">
        <f t="shared" si="67"/>
        <v>0</v>
      </c>
      <c r="Q130" s="115">
        <f t="shared" si="67"/>
        <v>0</v>
      </c>
      <c r="R130" s="115">
        <f t="shared" si="67"/>
        <v>0</v>
      </c>
      <c r="S130" s="115">
        <f t="shared" si="67"/>
        <v>0</v>
      </c>
      <c r="T130" s="115">
        <f t="shared" si="67"/>
        <v>214109959.81136</v>
      </c>
      <c r="U130" s="115">
        <f t="shared" si="67"/>
        <v>85286882.92071998</v>
      </c>
      <c r="V130" s="115">
        <f t="shared" si="67"/>
        <v>6931493.29351</v>
      </c>
      <c r="W130" s="115">
        <f t="shared" si="67"/>
        <v>7629953.067919999</v>
      </c>
      <c r="X130" s="115">
        <f t="shared" si="67"/>
        <v>9100846.45033</v>
      </c>
      <c r="Y130" s="115">
        <f t="shared" si="67"/>
        <v>12780216.08391</v>
      </c>
      <c r="Z130" s="115">
        <f t="shared" si="67"/>
        <v>11685549.52557</v>
      </c>
      <c r="AA130" s="115">
        <f t="shared" si="67"/>
        <v>23768383.66914</v>
      </c>
      <c r="AB130" s="115">
        <f t="shared" si="67"/>
        <v>0</v>
      </c>
      <c r="AC130" s="115">
        <f t="shared" si="67"/>
        <v>0</v>
      </c>
      <c r="AD130" s="115">
        <f t="shared" si="67"/>
        <v>0</v>
      </c>
      <c r="AE130" s="115">
        <f t="shared" si="67"/>
        <v>0</v>
      </c>
      <c r="AF130" s="115">
        <f t="shared" si="67"/>
        <v>0</v>
      </c>
      <c r="AG130" s="115">
        <f t="shared" si="67"/>
        <v>157183325.0111</v>
      </c>
      <c r="AH130" s="115">
        <f t="shared" si="67"/>
        <v>6621481.50711</v>
      </c>
      <c r="AI130" s="115">
        <f t="shared" si="67"/>
        <v>15634381.315760003</v>
      </c>
      <c r="AJ130" s="115">
        <f aca="true" t="shared" si="68" ref="AJ130:BG130">+AJ115+AJ7</f>
        <v>15633213.50359</v>
      </c>
      <c r="AK130" s="115">
        <f t="shared" si="68"/>
        <v>17566523.95412</v>
      </c>
      <c r="AL130" s="115">
        <f t="shared" si="68"/>
        <v>18160401.54683</v>
      </c>
      <c r="AM130" s="115">
        <f t="shared" si="68"/>
        <v>20511103.92638</v>
      </c>
      <c r="AN130" s="115">
        <f t="shared" si="68"/>
        <v>16519636.301299999</v>
      </c>
      <c r="AO130" s="115">
        <f t="shared" si="68"/>
        <v>0</v>
      </c>
      <c r="AP130" s="115">
        <f t="shared" si="68"/>
        <v>0</v>
      </c>
      <c r="AQ130" s="115">
        <f t="shared" si="68"/>
        <v>0</v>
      </c>
      <c r="AR130" s="115">
        <f t="shared" si="68"/>
        <v>0</v>
      </c>
      <c r="AS130" s="115">
        <f t="shared" si="68"/>
        <v>0</v>
      </c>
      <c r="AT130" s="115">
        <f t="shared" si="68"/>
        <v>110646742.05509001</v>
      </c>
      <c r="AU130" s="115">
        <f t="shared" si="68"/>
        <v>6612614.47511</v>
      </c>
      <c r="AV130" s="115">
        <f t="shared" si="68"/>
        <v>15240269.33351</v>
      </c>
      <c r="AW130" s="115">
        <f t="shared" si="68"/>
        <v>16033438.069260001</v>
      </c>
      <c r="AX130" s="115">
        <f t="shared" si="68"/>
        <v>17567628.34691</v>
      </c>
      <c r="AY130" s="115">
        <f t="shared" si="68"/>
        <v>18160782.20262</v>
      </c>
      <c r="AZ130" s="115">
        <f t="shared" si="68"/>
        <v>18435678.93738</v>
      </c>
      <c r="BA130" s="115">
        <f t="shared" si="68"/>
        <v>18591826.5723</v>
      </c>
      <c r="BB130" s="115">
        <f t="shared" si="68"/>
        <v>0</v>
      </c>
      <c r="BC130" s="115">
        <f t="shared" si="68"/>
        <v>0</v>
      </c>
      <c r="BD130" s="115">
        <f t="shared" si="68"/>
        <v>0</v>
      </c>
      <c r="BE130" s="115">
        <f t="shared" si="68"/>
        <v>0</v>
      </c>
      <c r="BF130" s="115">
        <f t="shared" si="68"/>
        <v>0</v>
      </c>
      <c r="BG130" s="115">
        <f t="shared" si="68"/>
        <v>110642237.93709001</v>
      </c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59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5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77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62" t="s">
        <v>76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</sheetData>
  <sheetProtection/>
  <mergeCells count="10">
    <mergeCell ref="A130:C1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C1" sqref="C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0" width="12.421875" style="1" hidden="1" customWidth="1"/>
    <col min="11" max="11" width="12.421875" style="1" customWidth="1"/>
    <col min="12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6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319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129888.97499999999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8075.999</v>
      </c>
      <c r="J20" s="68">
        <f t="shared" si="6"/>
        <v>69.306</v>
      </c>
      <c r="K20" s="68">
        <f t="shared" si="6"/>
        <v>1274.085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98707.059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0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100546.856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1019.269</v>
      </c>
      <c r="I24" s="17">
        <f>+'[3]CxP_DANE'!I24</f>
        <v>8075.999</v>
      </c>
      <c r="J24" s="17">
        <f>+'[3]CxP_DANE'!J24</f>
        <v>69.306</v>
      </c>
      <c r="K24" s="17">
        <f>+'[3]CxP_DANE'!K24</f>
        <v>1274.085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69364.94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139205.837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8075.999</v>
      </c>
      <c r="J27" s="124">
        <f t="shared" si="7"/>
        <v>69.306</v>
      </c>
      <c r="K27" s="124">
        <f t="shared" si="7"/>
        <v>1274.085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108023.921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C3" sqref="C3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10" width="12.57421875" style="2" hidden="1" customWidth="1"/>
    <col min="11" max="11" width="12.57421875" style="2" customWidth="1"/>
    <col min="12" max="16" width="12.57421875" style="2" hidden="1" customWidth="1"/>
    <col min="17" max="17" width="14.421875" style="2" customWidth="1"/>
    <col min="18" max="18" width="14.57421875" style="2" hidden="1" customWidth="1"/>
    <col min="19" max="23" width="12.57421875" style="1" hidden="1" customWidth="1"/>
    <col min="24" max="24" width="12.57421875" style="1" customWidth="1"/>
    <col min="25" max="29" width="12.5742187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319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343804.5513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3665.9601700000003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330164.71785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343804.5513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3665.9601700000003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330164.71785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343804.5513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3665.9601700000003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330164.71785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83.89217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78573.77395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83.89217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334.36595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83.89217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334.36595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257909.44221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3582.068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251590.94389999998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6268.126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3582.068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6268.126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3582.068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6268.126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55999.99999999999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194978.18221000003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0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0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0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0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2289349.0236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104219.33888</v>
      </c>
      <c r="J25" s="68">
        <f t="shared" si="10"/>
        <v>5764.934</v>
      </c>
      <c r="K25" s="68">
        <f t="shared" si="10"/>
        <v>108966.02131000001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1586844.55689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80286.66399999999</v>
      </c>
      <c r="W25" s="68">
        <f t="shared" si="10"/>
        <v>103049.21088</v>
      </c>
      <c r="X25" s="68">
        <f t="shared" si="10"/>
        <v>104318.48431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1578309.49089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30708.444999999992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715.029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30576.128999999997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1181.403</v>
      </c>
      <c r="V26" s="132">
        <f>+'[4]Inf_DANE_Rvas'!V26</f>
        <v>0</v>
      </c>
      <c r="W26" s="132">
        <f>+'[4]Inf_DANE_Rvas'!W26</f>
        <v>0</v>
      </c>
      <c r="X26" s="132">
        <f>+'[4]Inf_DANE_Rvas'!X26</f>
        <v>715.029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30576.128999999997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0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44748.378659999995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445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44601.71165999999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445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44601.71165999999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23810.952670000002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438383.89895999996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46854.295979999995</v>
      </c>
      <c r="I30" s="17">
        <f>+'[4]Inf_DANE_Rvas'!I30</f>
        <v>0</v>
      </c>
      <c r="J30" s="17">
        <f>+'[4]Inf_DANE_Rvas'!J30</f>
        <v>0</v>
      </c>
      <c r="K30" s="17">
        <f>+'[4]Inf_DANE_Rvas'!K30</f>
        <v>1209.154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386437.83466999995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45868.09998</v>
      </c>
      <c r="V30" s="7">
        <f>+'[4]Inf_DANE_Rvas'!V30</f>
        <v>21611.963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385228.68067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9576.502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45649.412249999994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915.94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42149.41225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615.19</v>
      </c>
      <c r="V32" s="7">
        <f>+'[4]Inf_DANE_Rvas'!V32</f>
        <v>915.94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42149.41225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244202.73476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37332.097</v>
      </c>
      <c r="I33" s="17">
        <f>+'[4]Inf_DANE_Rvas'!I33</f>
        <v>1647.78</v>
      </c>
      <c r="J33" s="17">
        <f>+'[4]Inf_DANE_Rvas'!J33</f>
        <v>0</v>
      </c>
      <c r="K33" s="17">
        <f>+'[4]Inf_DANE_Rvas'!K33</f>
        <v>2372.912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165015.82508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9275.515</v>
      </c>
      <c r="V33" s="7">
        <f>+'[4]Inf_DANE_Rvas'!V33</f>
        <v>37332.097</v>
      </c>
      <c r="W33" s="7">
        <f>+'[4]Inf_DANE_Rvas'!W33</f>
        <v>1647.78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162642.91308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39865.78799999999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1114421.07504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8265.539</v>
      </c>
      <c r="I35" s="17">
        <f>+'[4]Inf_DANE_Rvas'!I35</f>
        <v>96658.333</v>
      </c>
      <c r="J35" s="17">
        <f>+'[4]Inf_DANE_Rvas'!J35</f>
        <v>2812.5</v>
      </c>
      <c r="K35" s="17">
        <f>+'[4]Inf_DANE_Rvas'!K35</f>
        <v>105383.95531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657750.94159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8070.5</v>
      </c>
      <c r="V35" s="7">
        <f>+'[4]Inf_DANE_Rvas'!V35</f>
        <v>2598.872</v>
      </c>
      <c r="W35" s="7">
        <f>+'[4]Inf_DANE_Rvas'!W35</f>
        <v>95325</v>
      </c>
      <c r="X35" s="7">
        <f>+'[4]Inf_DANE_Rvas'!X35</f>
        <v>103243.45531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652797.94159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162637.45959999997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10527.934</v>
      </c>
      <c r="I36" s="17">
        <f>+'[4]Inf_DANE_Rvas'!I36</f>
        <v>0</v>
      </c>
      <c r="J36" s="17">
        <f>+'[4]Inf_DANE_Rvas'!J36</f>
        <v>477.405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148728.25689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39716.30374</v>
      </c>
      <c r="V36" s="7">
        <f>+'[4]Inf_DANE_Rvas'!V36</f>
        <v>10527.934</v>
      </c>
      <c r="W36" s="7">
        <f>+'[4]Inf_DANE_Rvas'!W36</f>
        <v>477.405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148728.25689000002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59516.44908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5585.658</v>
      </c>
      <c r="I37" s="17">
        <f>+'[4]Inf_DANE_Rvas'!I37</f>
        <v>5468.22588</v>
      </c>
      <c r="J37" s="17">
        <f>+'[4]Inf_DANE_Rvas'!J37</f>
        <v>1760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39109.27008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665.33</v>
      </c>
      <c r="V37" s="7">
        <f>+'[4]Inf_DANE_Rvas'!V37</f>
        <v>6854.858</v>
      </c>
      <c r="W37" s="7">
        <f>+'[4]Inf_DANE_Rvas'!W37</f>
        <v>5599.02588</v>
      </c>
      <c r="X37" s="7">
        <f>+'[4]Inf_DANE_Rvas'!X37</f>
        <v>360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39109.27008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2633153.5749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104219.33888</v>
      </c>
      <c r="J40" s="124">
        <f t="shared" si="13"/>
        <v>5764.934</v>
      </c>
      <c r="K40" s="124">
        <f t="shared" si="13"/>
        <v>108966.02131000001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1917009.2747399998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83952.62417</v>
      </c>
      <c r="W40" s="124">
        <f t="shared" si="13"/>
        <v>103049.21088</v>
      </c>
      <c r="X40" s="124">
        <f t="shared" si="13"/>
        <v>104318.48431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1908474.2087400001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2016-01-15T21:11:52Z</cp:lastPrinted>
  <dcterms:created xsi:type="dcterms:W3CDTF">2014-02-18T15:31:15Z</dcterms:created>
  <dcterms:modified xsi:type="dcterms:W3CDTF">2022-08-19T20:17:40Z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