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<sst xmlns="http://schemas.openxmlformats.org/spreadsheetml/2006/main" count="247" uniqueCount="152">
  <si>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</si>
  <si>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</si>
  <si>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</si>
  <si>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</si>
  <si>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</si>
  <si>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</si>
  <si>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</si>
  <si>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</si>
  <si>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</si>
  <si>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</si>
  <si>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</si>
  <si>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</si>
  <si>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</si>
  <si>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</si>
  <si>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</si>
  <si>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</si>
  <si>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</si>
  <si>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</si>
  <si>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</si>
  <si>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</si>
  <si>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</si>
  <si>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</si>
  <si>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</si>
  <si>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</si>
  <si>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</si>
  <si>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</si>
  <si>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</si>
  <si>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</si>
  <si>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</si>
  <si>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</si>
  <si>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</si>
  <si>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</si>
  <si>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</si>
  <si>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</si>
  <si>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</si>
  <si>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</si>
  <si>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</si>
  <si>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</si>
  <si>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</si>
  <si>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</si>
  <si>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</si>
  <si>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</si>
  <si>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</si>
  <si>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</si>
  <si>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</si>
  <si>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</si>
  <si>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</si>
  <si>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</si>
  <si>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</si>
  <si>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</si>
  <si>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</si>
  <si>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</si>
  <si>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</si>
  <si>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</si>
  <si>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</si>
  <si>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</si>
  <si>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</si>
  <si>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</si>
  <si>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</si>
  <si>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</si>
  <si>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</si>
  <si>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</si>
  <si>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</si>
  <si>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</si>
  <si>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</si>
  <si>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</si>
  <si>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</si>
  <si>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</si>
  <si>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</si>
  <si>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</si>
  <si>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</si>
  <si>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</si>
  <si>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</si>
  <si>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</si>
  <si>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</si>
  <si>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</si>
  <si>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</si>
  <si>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</si>
  <si>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</si>
  <si>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</si>
  <si>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</si>
  <si>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</si>
  <si>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</si>
  <si>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</si>
  <si>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</si>
  <si>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</si>
  <si>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</si>
  <si>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</si>
  <si>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</si>
  <si>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</si>
  <si>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</si>
  <si>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</si>
  <si>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</si>
  <si>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</si>
  <si>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</si>
  <si>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</si>
  <si>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</si>
  <si>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</si>
  <si>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</si>
  <si>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</si>
  <si>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</si>
  <si>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</si>
  <si>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</si>
  <si>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</si>
  <si>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</si>
  <si>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</si>
  <si>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</si>
  <si>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</si>
  <si>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</si>
  <si>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</si>
  <si>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</si>
  <si>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</si>
  <si>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</si>
  <si>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</si>
  <si>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</si>
  <si>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</si>
  <si>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</si>
  <si>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</si>
  <si>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</si>
  <si>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</si>
  <si>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</si>
  <si>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</si>
  <si>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</si>
  <si>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A-02-02-02-008</t>
  </si>
  <si>
    <t>SERVICIOS PRESTADOS A LAS EMPRESAS Y SERVICIOS DE PRODUCCIÓN</t>
  </si>
  <si>
    <t>A-02-02-02-008-003</t>
  </si>
  <si>
    <t>A-02-02-02-008-004</t>
  </si>
  <si>
    <t>SERVICIOS DE TELECOMUNICACIONES, TRANSMISIÓN Y SUMINISTRO DE INFORMACIÓN</t>
  </si>
  <si>
    <t>A-02-02-02-009</t>
  </si>
  <si>
    <t>SERVICIOS PARA LA COMUNIDAD, SOCIALES Y PERSONALES</t>
  </si>
  <si>
    <t>A-02-02-02-009-004</t>
  </si>
  <si>
    <t>SERVICIOS DE ALCANTARILLADO, RECOLECCIÓN, TRATAMIENTO Y DISPOSICIÓN DE DESECHOS Y OTROS SERVICIOS DE SANEAMIENTO AMBIENTAL</t>
  </si>
  <si>
    <t xml:space="preserve">FUNCIONAMIENTO </t>
  </si>
  <si>
    <t>ADQUISICIÓN DE BIENES  Y SERVICIOS</t>
  </si>
  <si>
    <t>ADQUISICIONES DIFERENTES DE ACTIVOS</t>
  </si>
  <si>
    <t>A-02-01</t>
  </si>
  <si>
    <t>ADQUISICIÓN DE ACTIVOS NO FINANCIEROS</t>
  </si>
  <si>
    <t>A-02-01-01-004</t>
  </si>
  <si>
    <t>MAQUINARIA Y EQUIPO</t>
  </si>
  <si>
    <t>A-02-01-01-004-009</t>
  </si>
  <si>
    <t>EQUIPO DE TRANSPORTE</t>
  </si>
  <si>
    <t>A-08-03</t>
  </si>
  <si>
    <t>TASAS Y DERECHOS ADMINISTRATIVOS</t>
  </si>
  <si>
    <t>SERVICIOS PROFESIONALES, CIENTÍFICOS Y TÉCNICOS (EXCEPTO LOS SERVICIOS DE INVESTIGACION, URBANISMO, JURÍDICOS Y DE CONTABILIDAD)</t>
  </si>
  <si>
    <t>C-0401-1003-3-20104D</t>
  </si>
  <si>
    <t>2. SEGURIDAD HUMANA Y JUSTICIA SOCIAL / D. DATOS SECTORIALES PARA AUMENTAR EL APROVECHAMIENTO DE DATOS EN EL PAÍS</t>
  </si>
  <si>
    <t>Febrero - Vigencia 2024</t>
  </si>
  <si>
    <t>A-02-02-02-007-002</t>
  </si>
  <si>
    <t>SERVICIOS INMOBILIARIOS</t>
  </si>
  <si>
    <t>Febrero- Vigencia 2024</t>
  </si>
  <si>
    <t>Reservas Constituidas</t>
  </si>
  <si>
    <t>Compromisos Vigentes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</si>
</sst>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55" fillId="0" borderId="11" xfId="0" applyNumberFormat="1" applyFont="1" applyFill="1" applyBorder="1" applyAlignment="1">
      <alignment horizontal="center" vertical="center" wrapText="1" readingOrder="1"/>
    </xf>
    <xf numFmtId="180" fontId="55" fillId="0" borderId="12" xfId="0" applyNumberFormat="1" applyFont="1" applyFill="1" applyBorder="1" applyAlignment="1">
      <alignment vertical="center" wrapText="1" readingOrder="1"/>
    </xf>
    <xf numFmtId="180" fontId="55" fillId="0" borderId="12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center" vertical="center" wrapText="1" readingOrder="1"/>
    </xf>
    <xf numFmtId="3" fontId="56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3" xfId="0" applyFont="1" applyFill="1" applyBorder="1" applyAlignment="1">
      <alignment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7" xfId="0" applyFont="1" applyFill="1" applyBorder="1" applyAlignment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180" fontId="2" fillId="0" borderId="18" xfId="0" applyNumberFormat="1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80" fontId="55" fillId="0" borderId="21" xfId="0" applyNumberFormat="1" applyFont="1" applyFill="1" applyBorder="1" applyAlignment="1">
      <alignment vertical="center" wrapText="1" readingOrder="1"/>
    </xf>
    <xf numFmtId="179" fontId="5" fillId="0" borderId="0" xfId="49" applyFont="1" applyFill="1" applyBorder="1" applyAlignment="1">
      <alignment/>
    </xf>
    <xf numFmtId="180" fontId="4" fillId="0" borderId="18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4" fillId="35" borderId="10" xfId="0" applyNumberFormat="1" applyFont="1" applyFill="1" applyBorder="1" applyAlignment="1">
      <alignment vertical="center" wrapText="1" readingOrder="1"/>
    </xf>
    <xf numFmtId="180" fontId="54" fillId="35" borderId="10" xfId="0" applyNumberFormat="1" applyFont="1" applyFill="1" applyBorder="1" applyAlignment="1">
      <alignment horizontal="center" vertical="center" wrapText="1" readingOrder="1"/>
    </xf>
    <xf numFmtId="180" fontId="54" fillId="33" borderId="22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7" fillId="35" borderId="10" xfId="0" applyNumberFormat="1" applyFont="1" applyFill="1" applyBorder="1" applyAlignment="1">
      <alignment vertical="center" wrapText="1" readingOrder="1"/>
    </xf>
    <xf numFmtId="180" fontId="57" fillId="35" borderId="10" xfId="0" applyNumberFormat="1" applyFont="1" applyFill="1" applyBorder="1" applyAlignment="1">
      <alignment horizontal="center" vertical="center" wrapTex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180" fontId="55" fillId="0" borderId="24" xfId="0" applyNumberFormat="1" applyFont="1" applyFill="1" applyBorder="1" applyAlignment="1">
      <alignment vertical="center" wrapText="1" readingOrder="1"/>
    </xf>
    <xf numFmtId="180" fontId="55" fillId="0" borderId="24" xfId="0" applyNumberFormat="1" applyFont="1" applyFill="1" applyBorder="1" applyAlignment="1">
      <alignment horizontal="center" vertical="center" wrapText="1" readingOrder="1"/>
    </xf>
    <xf numFmtId="180" fontId="55" fillId="0" borderId="24" xfId="0" applyNumberFormat="1" applyFont="1" applyFill="1" applyBorder="1" applyAlignment="1">
      <alignment horizontal="left" vertical="center" wrapText="1" indent="3" readingOrder="1"/>
    </xf>
    <xf numFmtId="180" fontId="55" fillId="0" borderId="12" xfId="0" applyNumberFormat="1" applyFont="1" applyFill="1" applyBorder="1" applyAlignment="1">
      <alignment horizontal="left" vertical="center" wrapText="1" indent="3" readingOrder="1"/>
    </xf>
    <xf numFmtId="180" fontId="55" fillId="0" borderId="11" xfId="0" applyNumberFormat="1" applyFont="1" applyFill="1" applyBorder="1" applyAlignment="1">
      <alignment horizontal="left" vertical="center" wrapText="1" indent="3" readingOrder="1"/>
    </xf>
    <xf numFmtId="180" fontId="55" fillId="0" borderId="21" xfId="0" applyNumberFormat="1" applyFont="1" applyFill="1" applyBorder="1" applyAlignment="1">
      <alignment horizontal="center" vertical="center" wrapText="1" readingOrder="1"/>
    </xf>
    <xf numFmtId="180" fontId="55" fillId="0" borderId="21" xfId="0" applyNumberFormat="1" applyFont="1" applyFill="1" applyBorder="1" applyAlignment="1">
      <alignment horizontal="left" vertical="center" wrapText="1" indent="2" readingOrder="1"/>
    </xf>
    <xf numFmtId="180" fontId="55" fillId="0" borderId="24" xfId="0" applyNumberFormat="1" applyFont="1" applyFill="1" applyBorder="1" applyAlignment="1">
      <alignment horizontal="left" vertical="center" wrapText="1" indent="1" readingOrder="1"/>
    </xf>
    <xf numFmtId="0" fontId="54" fillId="35" borderId="10" xfId="0" applyNumberFormat="1" applyFont="1" applyFill="1" applyBorder="1" applyAlignment="1">
      <alignment horizontal="center" vertical="center" wrapText="1" readingOrder="1"/>
    </xf>
    <xf numFmtId="0" fontId="56" fillId="35" borderId="10" xfId="0" applyNumberFormat="1" applyFont="1" applyFill="1" applyBorder="1" applyAlignment="1">
      <alignment vertical="center" wrapText="1" readingOrder="1"/>
    </xf>
    <xf numFmtId="3" fontId="56" fillId="35" borderId="10" xfId="0" applyNumberFormat="1" applyFont="1" applyFill="1" applyBorder="1" applyAlignment="1">
      <alignment vertical="center" wrapText="1" readingOrder="1"/>
    </xf>
    <xf numFmtId="0" fontId="54" fillId="35" borderId="10" xfId="0" applyNumberFormat="1" applyFont="1" applyFill="1" applyBorder="1" applyAlignment="1">
      <alignment vertical="center" wrapText="1" readingOrder="1"/>
    </xf>
    <xf numFmtId="0" fontId="55" fillId="0" borderId="22" xfId="0" applyNumberFormat="1" applyFont="1" applyFill="1" applyBorder="1" applyAlignment="1">
      <alignment vertical="center" wrapText="1" readingOrder="1"/>
    </xf>
    <xf numFmtId="0" fontId="55" fillId="0" borderId="22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vertical="center" wrapText="1" readingOrder="1"/>
    </xf>
    <xf numFmtId="180" fontId="55" fillId="0" borderId="25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horizontal="left" vertical="center" wrapText="1" indent="3" readingOrder="1"/>
    </xf>
    <xf numFmtId="180" fontId="55" fillId="35" borderId="11" xfId="0" applyNumberFormat="1" applyFont="1" applyFill="1" applyBorder="1" applyAlignment="1">
      <alignment horizontal="center" vertical="center" wrapText="1" readingOrder="1"/>
    </xf>
    <xf numFmtId="180" fontId="55" fillId="35" borderId="11" xfId="0" applyNumberFormat="1" applyFont="1" applyFill="1" applyBorder="1" applyAlignment="1">
      <alignment horizontal="left" vertical="center" wrapText="1" indent="1" readingOrder="1"/>
    </xf>
    <xf numFmtId="180" fontId="55" fillId="35" borderId="10" xfId="0" applyNumberFormat="1" applyFont="1" applyFill="1" applyBorder="1" applyAlignment="1">
      <alignment vertical="center" wrapText="1" readingOrder="1"/>
    </xf>
    <xf numFmtId="0" fontId="55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5" fillId="0" borderId="28" xfId="0" applyNumberFormat="1" applyFont="1" applyFill="1" applyBorder="1" applyAlignment="1">
      <alignment vertical="center" wrapText="1" readingOrder="1"/>
    </xf>
    <xf numFmtId="3" fontId="56" fillId="35" borderId="22" xfId="0" applyNumberFormat="1" applyFont="1" applyFill="1" applyBorder="1" applyAlignment="1">
      <alignment vertical="center" wrapText="1" readingOrder="1"/>
    </xf>
    <xf numFmtId="3" fontId="55" fillId="0" borderId="23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5" fillId="0" borderId="23" xfId="0" applyNumberFormat="1" applyFont="1" applyFill="1" applyBorder="1" applyAlignment="1">
      <alignment horizontal="center" vertical="center" wrapText="1" readingOrder="1"/>
    </xf>
    <xf numFmtId="180" fontId="55" fillId="0" borderId="23" xfId="0" applyNumberFormat="1" applyFont="1" applyFill="1" applyBorder="1" applyAlignment="1">
      <alignment horizontal="left" vertical="center" wrapText="1" indent="2" readingOrder="1"/>
    </xf>
    <xf numFmtId="180" fontId="55" fillId="0" borderId="11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indent="1" readingOrder="1"/>
    </xf>
    <xf numFmtId="180" fontId="55" fillId="0" borderId="24" xfId="0" applyNumberFormat="1" applyFont="1" applyFill="1" applyBorder="1" applyAlignment="1">
      <alignment horizontal="left" vertical="center" wrapText="1" indent="2" readingOrder="1"/>
    </xf>
    <xf numFmtId="180" fontId="55" fillId="0" borderId="12" xfId="0" applyNumberFormat="1" applyFont="1" applyFill="1" applyBorder="1" applyAlignment="1">
      <alignment horizontal="left" vertical="center" wrapText="1" indent="2" readingOrder="1"/>
    </xf>
    <xf numFmtId="180" fontId="54" fillId="33" borderId="29" xfId="0" applyNumberFormat="1" applyFont="1" applyFill="1" applyBorder="1" applyAlignment="1">
      <alignment horizontal="center" vertical="center" wrapText="1" readingOrder="1"/>
    </xf>
    <xf numFmtId="3" fontId="54" fillId="33" borderId="22" xfId="0" applyNumberFormat="1" applyFont="1" applyFill="1" applyBorder="1" applyAlignment="1">
      <alignment horizontal="center" vertical="center" wrapText="1" readingOrder="1"/>
    </xf>
    <xf numFmtId="0" fontId="54" fillId="33" borderId="10" xfId="0" applyFont="1" applyFill="1" applyBorder="1" applyAlignment="1">
      <alignment horizontal="left" vertical="center" wrapText="1" readingOrder="1"/>
    </xf>
    <xf numFmtId="0" fontId="54" fillId="33" borderId="10" xfId="0" applyFont="1" applyFill="1" applyBorder="1" applyAlignment="1">
      <alignment horizontal="center" vertical="center" wrapText="1" readingOrder="1"/>
    </xf>
    <xf numFmtId="0" fontId="56" fillId="33" borderId="10" xfId="0" applyFont="1" applyFill="1" applyBorder="1" applyAlignment="1">
      <alignment horizontal="left" vertical="center" wrapText="1" readingOrder="1"/>
    </xf>
    <xf numFmtId="0" fontId="57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center" vertical="center" wrapText="1" readingOrder="1"/>
    </xf>
    <xf numFmtId="0" fontId="58" fillId="35" borderId="10" xfId="0" applyNumberFormat="1" applyFont="1" applyFill="1" applyBorder="1" applyAlignment="1">
      <alignment horizontal="left" vertical="center" wrapText="1" readingOrder="1"/>
    </xf>
    <xf numFmtId="0" fontId="55" fillId="0" borderId="26" xfId="0" applyFont="1" applyBorder="1" applyAlignment="1">
      <alignment vertical="center" wrapText="1" readingOrder="1"/>
    </xf>
    <xf numFmtId="0" fontId="55" fillId="0" borderId="22" xfId="0" applyFont="1" applyBorder="1" applyAlignment="1">
      <alignment horizontal="center" vertical="center" wrapText="1" readingOrder="1"/>
    </xf>
    <xf numFmtId="0" fontId="55" fillId="0" borderId="27" xfId="0" applyFont="1" applyBorder="1" applyAlignment="1">
      <alignment horizontal="justify" vertical="center" wrapText="1" readingOrder="1"/>
    </xf>
    <xf numFmtId="3" fontId="54" fillId="33" borderId="22" xfId="0" applyNumberFormat="1" applyFont="1" applyFill="1" applyBorder="1" applyAlignment="1">
      <alignment horizontal="right" vertical="center" wrapText="1" readingOrder="1"/>
    </xf>
    <xf numFmtId="3" fontId="55" fillId="0" borderId="12" xfId="0" applyNumberFormat="1" applyFont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8" fillId="0" borderId="0" xfId="0" applyNumberFormat="1" applyFont="1" applyFill="1" applyBorder="1" applyAlignment="1">
      <alignment/>
    </xf>
    <xf numFmtId="180" fontId="2" fillId="0" borderId="12" xfId="0" applyNumberFormat="1" applyFont="1" applyFill="1" applyBorder="1" applyAlignment="1">
      <alignment vertical="center" wrapText="1" readingOrder="1"/>
    </xf>
    <xf numFmtId="180" fontId="55" fillId="0" borderId="24" xfId="0" applyNumberFormat="1" applyFont="1" applyBorder="1" applyAlignment="1">
      <alignment horizontal="left" vertical="center" wrapText="1" indent="2" readingOrder="1"/>
    </xf>
    <xf numFmtId="0" fontId="54" fillId="33" borderId="10" xfId="0" applyFont="1" applyFill="1" applyBorder="1" applyAlignment="1">
      <alignment horizontal="left" vertical="center" wrapText="1" indent="1" readingOrder="1"/>
    </xf>
    <xf numFmtId="0" fontId="54" fillId="33" borderId="10" xfId="0" applyFont="1" applyFill="1" applyBorder="1" applyAlignment="1">
      <alignment horizontal="left" vertical="center" wrapText="1" indent="2" readingOrder="1"/>
    </xf>
    <xf numFmtId="0" fontId="54" fillId="33" borderId="10" xfId="0" applyFont="1" applyFill="1" applyBorder="1" applyAlignment="1">
      <alignment horizontal="left" vertical="center" wrapText="1" indent="3" readingOrder="1"/>
    </xf>
    <xf numFmtId="3" fontId="54" fillId="33" borderId="10" xfId="0" applyNumberFormat="1" applyFont="1" applyFill="1" applyBorder="1" applyAlignment="1">
      <alignment horizontal="right" vertical="center" wrapText="1" readingOrder="1"/>
    </xf>
    <xf numFmtId="180" fontId="55" fillId="0" borderId="24" xfId="0" applyNumberFormat="1" applyFont="1" applyFill="1" applyBorder="1" applyAlignment="1">
      <alignment horizontal="right" vertical="center" wrapText="1" indent="1" readingOrder="1"/>
    </xf>
    <xf numFmtId="3" fontId="55" fillId="0" borderId="24" xfId="0" applyNumberFormat="1" applyFont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3" fillId="0" borderId="18" xfId="0" applyNumberFormat="1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horizontal="center"/>
    </xf>
    <xf numFmtId="180" fontId="4" fillId="0" borderId="15" xfId="0" applyNumberFormat="1" applyFont="1" applyFill="1" applyBorder="1" applyAlignment="1">
      <alignment horizont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180" fontId="4" fillId="0" borderId="3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right"/>
    </xf>
    <xf numFmtId="180" fontId="4" fillId="0" borderId="19" xfId="0" applyNumberFormat="1" applyFont="1" applyFill="1" applyBorder="1" applyAlignment="1">
      <alignment horizontal="right"/>
    </xf>
    <xf numFmtId="0" fontId="56" fillId="35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80" fontId="4" fillId="0" borderId="13" xfId="0" applyNumberFormat="1" applyFont="1" applyFill="1" applyBorder="1" applyAlignment="1">
      <alignment horizontal="right"/>
    </xf>
    <xf numFmtId="180" fontId="4" fillId="0" borderId="1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1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219075</xdr:rowOff>
    </xdr:from>
    <xdr:to>
      <xdr:col>2</xdr:col>
      <xdr:colOff>2209800</xdr:colOff>
      <xdr:row>2</xdr:row>
      <xdr:rowOff>123825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2190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1</xdr:col>
      <xdr:colOff>276225</xdr:colOff>
      <xdr:row>2</xdr:row>
      <xdr:rowOff>95250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180975</xdr:rowOff>
    </xdr:from>
    <xdr:to>
      <xdr:col>2</xdr:col>
      <xdr:colOff>2305050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1809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2</xdr:col>
      <xdr:colOff>95250</xdr:colOff>
      <xdr:row>2</xdr:row>
      <xdr:rowOff>152400</xdr:rowOff>
    </xdr:to>
    <xdr:pic>
      <xdr:nvPicPr>
        <xdr:cNvPr id="1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0</xdr:row>
      <xdr:rowOff>114300</xdr:rowOff>
    </xdr:from>
    <xdr:to>
      <xdr:col>2</xdr:col>
      <xdr:colOff>2524125</xdr:colOff>
      <xdr:row>2</xdr:row>
      <xdr:rowOff>114300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1143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/Informe%20FONDANE%20Gastos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UC%20PPTAL%202024/Informe%20FONDANE%20Gastos%20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UC%20PPTAL%202024/Informe%20FONDANE%20CxP%20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UC%20PPTAL%202024/Informe%20Reservas%20FONDANE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350000</v>
          </cell>
          <cell r="E11">
            <v>0</v>
          </cell>
          <cell r="F11">
            <v>204197.672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5">
          <cell r="D15">
            <v>260000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E18">
            <v>5000</v>
          </cell>
          <cell r="F18">
            <v>0</v>
          </cell>
          <cell r="H18">
            <v>0</v>
          </cell>
          <cell r="I18">
            <v>0.884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0.884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0.148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0.148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199197.672</v>
          </cell>
          <cell r="F19">
            <v>0</v>
          </cell>
          <cell r="H19">
            <v>0</v>
          </cell>
          <cell r="I19">
            <v>159696.693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155257.965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1"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311000</v>
          </cell>
          <cell r="E22">
            <v>0</v>
          </cell>
          <cell r="F22">
            <v>0</v>
          </cell>
          <cell r="H22">
            <v>219583.333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102583.333</v>
          </cell>
          <cell r="V22">
            <v>117000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1300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1300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9"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4"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9">
          <cell r="D39">
            <v>110000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1">
          <cell r="D41">
            <v>25000000</v>
          </cell>
          <cell r="E41">
            <v>0</v>
          </cell>
          <cell r="F41">
            <v>0</v>
          </cell>
          <cell r="H41">
            <v>5086523.741640001</v>
          </cell>
          <cell r="I41">
            <v>3219886.45067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2570859.41677</v>
          </cell>
          <cell r="V41">
            <v>3640724.15694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274497.11442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274497.11442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240.18572</v>
          </cell>
          <cell r="E11">
            <v>240.06571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2152</v>
          </cell>
          <cell r="E14">
            <v>2152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396092.13658999995</v>
          </cell>
          <cell r="E16">
            <v>396089.44201999996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11">
          <cell r="E11">
            <v>3916.667</v>
          </cell>
          <cell r="F11">
            <v>3916.667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3916.667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3">
          <cell r="E13">
            <v>52122.48896</v>
          </cell>
          <cell r="F13">
            <v>19148.628960000002</v>
          </cell>
          <cell r="G13">
            <v>6846.99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19148.628960000002</v>
          </cell>
          <cell r="T13">
            <v>6846.99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showGridLines="0" showZeros="0" tabSelected="1" zoomScalePageLayoutView="0" workbookViewId="0" topLeftCell="A1">
      <selection activeCell="G40" sqref="G40:BG40"/>
    </sheetView>
  </sheetViews>
  <sheetFormatPr defaultColWidth="11.421875" defaultRowHeight="15"/>
  <cols>
    <col min="1" max="1" width="15.7109375" style="9" customWidth="1"/>
    <col min="2" max="2" width="4.28125" style="9" customWidth="1"/>
    <col min="3" max="3" width="48.57421875" style="9" customWidth="1"/>
    <col min="4" max="4" width="12.57421875" style="9" customWidth="1"/>
    <col min="5" max="5" width="10.57421875" style="9" customWidth="1"/>
    <col min="6" max="6" width="10.8515625" style="9" customWidth="1"/>
    <col min="7" max="7" width="12.57421875" style="9" customWidth="1"/>
    <col min="8" max="8" width="10.7109375" style="9" hidden="1" customWidth="1"/>
    <col min="9" max="9" width="12.57421875" style="9" customWidth="1"/>
    <col min="10" max="10" width="11.57421875" style="9" hidden="1" customWidth="1"/>
    <col min="11" max="11" width="11.00390625" style="9" hidden="1" customWidth="1"/>
    <col min="12" max="14" width="12.57421875" style="9" hidden="1" customWidth="1"/>
    <col min="15" max="15" width="11.140625" style="9" hidden="1" customWidth="1"/>
    <col min="16" max="16" width="12.00390625" style="9" hidden="1" customWidth="1"/>
    <col min="17" max="19" width="12.57421875" style="9" hidden="1" customWidth="1"/>
    <col min="20" max="20" width="11.00390625" style="9" customWidth="1"/>
    <col min="21" max="21" width="11.57421875" style="9" hidden="1" customWidth="1"/>
    <col min="22" max="22" width="12.57421875" style="9" customWidth="1"/>
    <col min="23" max="23" width="12.57421875" style="9" hidden="1" customWidth="1"/>
    <col min="24" max="24" width="11.7109375" style="9" hidden="1" customWidth="1"/>
    <col min="25" max="27" width="12.57421875" style="9" hidden="1" customWidth="1"/>
    <col min="28" max="29" width="11.8515625" style="9" hidden="1" customWidth="1"/>
    <col min="30" max="32" width="12.57421875" style="9" hidden="1" customWidth="1"/>
    <col min="33" max="33" width="11.421875" style="9" customWidth="1"/>
    <col min="34" max="34" width="11.00390625" style="9" hidden="1" customWidth="1"/>
    <col min="35" max="35" width="12.57421875" style="9" customWidth="1"/>
    <col min="36" max="36" width="12.57421875" style="9" hidden="1" customWidth="1"/>
    <col min="37" max="37" width="11.57421875" style="9" hidden="1" customWidth="1"/>
    <col min="38" max="40" width="12.57421875" style="9" hidden="1" customWidth="1"/>
    <col min="41" max="41" width="11.8515625" style="9" hidden="1" customWidth="1"/>
    <col min="42" max="45" width="12.57421875" style="9" hidden="1" customWidth="1"/>
    <col min="46" max="46" width="11.57421875" style="9" customWidth="1"/>
    <col min="47" max="47" width="10.8515625" style="9" hidden="1" customWidth="1"/>
    <col min="48" max="48" width="12.57421875" style="9" customWidth="1"/>
    <col min="49" max="49" width="11.28125" style="9" hidden="1" customWidth="1"/>
    <col min="50" max="50" width="11.421875" style="9" hidden="1" customWidth="1"/>
    <col min="51" max="57" width="12.57421875" style="9" hidden="1" customWidth="1"/>
    <col min="58" max="58" width="12.00390625" style="9" hidden="1" customWidth="1"/>
    <col min="59" max="59" width="18.8515625" style="9" customWidth="1"/>
    <col min="60" max="16384" width="11.421875" style="9" customWidth="1"/>
  </cols>
  <sheetData>
    <row r="1" spans="1:256" s="12" customFormat="1" ht="27.75">
      <c r="A1" s="25"/>
      <c r="B1" s="26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9"/>
      <c r="BF1" s="137" t="s">
        <v>119</v>
      </c>
      <c r="BG1" s="138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s="12" customFormat="1" ht="27.75">
      <c r="A2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39" t="s">
        <v>69</v>
      </c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40"/>
      <c r="BF2" s="141" t="s">
        <v>80</v>
      </c>
      <c r="BG2" s="142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12" customFormat="1" ht="28.5" thickBot="1">
      <c r="A3" s="34"/>
      <c r="B3" s="35"/>
      <c r="C3" s="36"/>
      <c r="D3" s="37"/>
      <c r="E3" s="37"/>
      <c r="F3" s="37"/>
      <c r="G3" s="37"/>
      <c r="H3" s="38"/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40"/>
      <c r="BF3" s="143"/>
      <c r="BG3" s="144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59" s="12" customFormat="1" ht="12.75">
      <c r="A4" s="41" t="s">
        <v>71</v>
      </c>
      <c r="B4" s="42"/>
      <c r="C4" s="145" t="s">
        <v>61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6"/>
      <c r="BF4" s="147" t="s">
        <v>146</v>
      </c>
      <c r="BG4" s="148"/>
    </row>
    <row r="5" spans="1:59" s="12" customFormat="1" ht="13.5" thickBot="1">
      <c r="A5" s="43" t="s">
        <v>70</v>
      </c>
      <c r="B5" s="44"/>
      <c r="C5" s="45"/>
      <c r="D5" s="149" t="s">
        <v>75</v>
      </c>
      <c r="E5" s="150"/>
      <c r="F5" s="150"/>
      <c r="G5" s="151"/>
      <c r="H5" s="61"/>
      <c r="I5" s="61"/>
      <c r="J5" s="61"/>
      <c r="K5" s="61"/>
      <c r="L5" s="61"/>
      <c r="M5" s="61"/>
      <c r="N5" s="61"/>
      <c r="O5" s="61"/>
      <c r="P5" s="61"/>
      <c r="Q5" s="61"/>
      <c r="R5" s="46"/>
      <c r="S5" s="46"/>
      <c r="T5" s="46"/>
      <c r="U5" s="46"/>
      <c r="V5" s="46"/>
      <c r="W5" s="46"/>
      <c r="X5" s="46"/>
      <c r="Y5" s="134"/>
      <c r="Z5" s="134"/>
      <c r="AA5" s="134"/>
      <c r="AB5" s="134"/>
      <c r="AC5" s="134"/>
      <c r="AD5" s="134"/>
      <c r="AE5" s="134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135" t="s">
        <v>0</v>
      </c>
      <c r="BG5" s="136"/>
    </row>
    <row r="6" spans="1:59" s="12" customFormat="1" ht="22.5">
      <c r="A6" s="11" t="s">
        <v>1</v>
      </c>
      <c r="B6" s="11" t="s">
        <v>62</v>
      </c>
      <c r="C6" s="11" t="s">
        <v>2</v>
      </c>
      <c r="D6" s="11" t="s">
        <v>17</v>
      </c>
      <c r="E6" s="66" t="s">
        <v>18</v>
      </c>
      <c r="F6" s="66" t="s">
        <v>19</v>
      </c>
      <c r="G6" s="66" t="s">
        <v>20</v>
      </c>
      <c r="H6" s="11" t="s">
        <v>21</v>
      </c>
      <c r="I6" s="11" t="s">
        <v>22</v>
      </c>
      <c r="J6" s="11" t="s">
        <v>23</v>
      </c>
      <c r="K6" s="11" t="s">
        <v>24</v>
      </c>
      <c r="L6" s="11" t="s">
        <v>25</v>
      </c>
      <c r="M6" s="11" t="s">
        <v>26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  <c r="S6" s="11" t="s">
        <v>32</v>
      </c>
      <c r="T6" s="11" t="s">
        <v>33</v>
      </c>
      <c r="U6" s="11" t="s">
        <v>34</v>
      </c>
      <c r="V6" s="11" t="s">
        <v>35</v>
      </c>
      <c r="W6" s="11" t="s">
        <v>36</v>
      </c>
      <c r="X6" s="11" t="s">
        <v>37</v>
      </c>
      <c r="Y6" s="11" t="s">
        <v>38</v>
      </c>
      <c r="Z6" s="11" t="s">
        <v>39</v>
      </c>
      <c r="AA6" s="11" t="s">
        <v>40</v>
      </c>
      <c r="AB6" s="11" t="s">
        <v>41</v>
      </c>
      <c r="AC6" s="11" t="s">
        <v>42</v>
      </c>
      <c r="AD6" s="11" t="s">
        <v>43</v>
      </c>
      <c r="AE6" s="11" t="s">
        <v>44</v>
      </c>
      <c r="AF6" s="11" t="s">
        <v>45</v>
      </c>
      <c r="AG6" s="11" t="s">
        <v>46</v>
      </c>
      <c r="AH6" s="11" t="s">
        <v>47</v>
      </c>
      <c r="AI6" s="11" t="s">
        <v>48</v>
      </c>
      <c r="AJ6" s="11" t="s">
        <v>49</v>
      </c>
      <c r="AK6" s="11" t="s">
        <v>50</v>
      </c>
      <c r="AL6" s="11" t="s">
        <v>51</v>
      </c>
      <c r="AM6" s="11" t="s">
        <v>52</v>
      </c>
      <c r="AN6" s="11" t="s">
        <v>53</v>
      </c>
      <c r="AO6" s="11" t="s">
        <v>54</v>
      </c>
      <c r="AP6" s="11" t="s">
        <v>55</v>
      </c>
      <c r="AQ6" s="11" t="s">
        <v>56</v>
      </c>
      <c r="AR6" s="11" t="s">
        <v>57</v>
      </c>
      <c r="AS6" s="11" t="s">
        <v>58</v>
      </c>
      <c r="AT6" s="11" t="s">
        <v>59</v>
      </c>
      <c r="AU6" s="11" t="s">
        <v>3</v>
      </c>
      <c r="AV6" s="11" t="s">
        <v>4</v>
      </c>
      <c r="AW6" s="11" t="s">
        <v>5</v>
      </c>
      <c r="AX6" s="11" t="s">
        <v>6</v>
      </c>
      <c r="AY6" s="11" t="s">
        <v>7</v>
      </c>
      <c r="AZ6" s="11" t="s">
        <v>8</v>
      </c>
      <c r="BA6" s="11" t="s">
        <v>9</v>
      </c>
      <c r="BB6" s="11" t="s">
        <v>10</v>
      </c>
      <c r="BC6" s="11" t="s">
        <v>11</v>
      </c>
      <c r="BD6" s="11" t="s">
        <v>12</v>
      </c>
      <c r="BE6" s="11" t="s">
        <v>13</v>
      </c>
      <c r="BF6" s="11" t="s">
        <v>14</v>
      </c>
      <c r="BG6" s="109" t="s">
        <v>15</v>
      </c>
    </row>
    <row r="7" spans="1:256" ht="12.75">
      <c r="A7" s="70" t="s">
        <v>67</v>
      </c>
      <c r="B7" s="71"/>
      <c r="C7" s="70" t="s">
        <v>81</v>
      </c>
      <c r="D7" s="70">
        <f aca="true" t="shared" si="0" ref="D7:AI7">+D8+D26+D31</f>
        <v>1061000</v>
      </c>
      <c r="E7" s="70">
        <f t="shared" si="0"/>
        <v>204197.672</v>
      </c>
      <c r="F7" s="70">
        <f t="shared" si="0"/>
        <v>204197.672</v>
      </c>
      <c r="G7" s="70">
        <f t="shared" si="0"/>
        <v>1061000</v>
      </c>
      <c r="H7" s="70">
        <f>+H8+H26+H32</f>
        <v>219583.333</v>
      </c>
      <c r="I7" s="70">
        <f>+I8+I26+I32</f>
        <v>159697.577</v>
      </c>
      <c r="J7" s="70">
        <f t="shared" si="0"/>
        <v>0</v>
      </c>
      <c r="K7" s="70">
        <f t="shared" si="0"/>
        <v>0</v>
      </c>
      <c r="L7" s="70">
        <f t="shared" si="0"/>
        <v>0</v>
      </c>
      <c r="M7" s="70">
        <f t="shared" si="0"/>
        <v>0</v>
      </c>
      <c r="N7" s="70">
        <f t="shared" si="0"/>
        <v>0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0</v>
      </c>
      <c r="S7" s="70">
        <f t="shared" si="0"/>
        <v>0</v>
      </c>
      <c r="T7" s="70">
        <f t="shared" si="0"/>
        <v>379280.91000000003</v>
      </c>
      <c r="U7" s="70">
        <f t="shared" si="0"/>
        <v>102583.333</v>
      </c>
      <c r="V7" s="70">
        <f t="shared" si="0"/>
        <v>272258.849</v>
      </c>
      <c r="W7" s="70">
        <f t="shared" si="0"/>
        <v>0</v>
      </c>
      <c r="X7" s="70">
        <f t="shared" si="0"/>
        <v>0</v>
      </c>
      <c r="Y7" s="70">
        <f t="shared" si="0"/>
        <v>0</v>
      </c>
      <c r="Z7" s="70">
        <f t="shared" si="0"/>
        <v>0</v>
      </c>
      <c r="AA7" s="70">
        <f t="shared" si="0"/>
        <v>0</v>
      </c>
      <c r="AB7" s="70">
        <f t="shared" si="0"/>
        <v>0</v>
      </c>
      <c r="AC7" s="70">
        <f t="shared" si="0"/>
        <v>0</v>
      </c>
      <c r="AD7" s="70">
        <f t="shared" si="0"/>
        <v>0</v>
      </c>
      <c r="AE7" s="70">
        <f t="shared" si="0"/>
        <v>0</v>
      </c>
      <c r="AF7" s="70">
        <f t="shared" si="0"/>
        <v>0</v>
      </c>
      <c r="AG7" s="70">
        <f t="shared" si="0"/>
        <v>374842.182</v>
      </c>
      <c r="AH7" s="70">
        <f t="shared" si="0"/>
        <v>0</v>
      </c>
      <c r="AI7" s="70">
        <f t="shared" si="0"/>
        <v>1300.148</v>
      </c>
      <c r="AJ7" s="70">
        <f aca="true" t="shared" si="1" ref="AJ7:BG7">+AJ8+AJ26+AJ31</f>
        <v>0</v>
      </c>
      <c r="AK7" s="70">
        <f t="shared" si="1"/>
        <v>0</v>
      </c>
      <c r="AL7" s="70">
        <f t="shared" si="1"/>
        <v>0</v>
      </c>
      <c r="AM7" s="70">
        <f t="shared" si="1"/>
        <v>0</v>
      </c>
      <c r="AN7" s="70">
        <f t="shared" si="1"/>
        <v>0</v>
      </c>
      <c r="AO7" s="70">
        <f t="shared" si="1"/>
        <v>0</v>
      </c>
      <c r="AP7" s="70">
        <f t="shared" si="1"/>
        <v>0</v>
      </c>
      <c r="AQ7" s="70">
        <f t="shared" si="1"/>
        <v>0</v>
      </c>
      <c r="AR7" s="70">
        <f t="shared" si="1"/>
        <v>0</v>
      </c>
      <c r="AS7" s="70">
        <f t="shared" si="1"/>
        <v>0</v>
      </c>
      <c r="AT7" s="70">
        <f t="shared" si="1"/>
        <v>1300.148</v>
      </c>
      <c r="AU7" s="70">
        <f t="shared" si="1"/>
        <v>0</v>
      </c>
      <c r="AV7" s="70">
        <f t="shared" si="1"/>
        <v>1300.148</v>
      </c>
      <c r="AW7" s="70">
        <f t="shared" si="1"/>
        <v>0</v>
      </c>
      <c r="AX7" s="70">
        <f t="shared" si="1"/>
        <v>0</v>
      </c>
      <c r="AY7" s="70">
        <f t="shared" si="1"/>
        <v>0</v>
      </c>
      <c r="AZ7" s="70">
        <f t="shared" si="1"/>
        <v>0</v>
      </c>
      <c r="BA7" s="70">
        <f t="shared" si="1"/>
        <v>0</v>
      </c>
      <c r="BB7" s="70">
        <f t="shared" si="1"/>
        <v>0</v>
      </c>
      <c r="BC7" s="70">
        <f t="shared" si="1"/>
        <v>0</v>
      </c>
      <c r="BD7" s="70">
        <f t="shared" si="1"/>
        <v>0</v>
      </c>
      <c r="BE7" s="70">
        <f t="shared" si="1"/>
        <v>0</v>
      </c>
      <c r="BF7" s="70">
        <f t="shared" si="1"/>
        <v>0</v>
      </c>
      <c r="BG7" s="70">
        <f t="shared" si="1"/>
        <v>1300.148</v>
      </c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0" customFormat="1" ht="12.75">
      <c r="A8" s="70" t="s">
        <v>82</v>
      </c>
      <c r="B8" s="71"/>
      <c r="C8" s="70" t="s">
        <v>76</v>
      </c>
      <c r="D8" s="70">
        <f>D9+D12</f>
        <v>921000</v>
      </c>
      <c r="E8" s="70">
        <f>+E9+E12</f>
        <v>204197.672</v>
      </c>
      <c r="F8" s="70">
        <f>+F9+F12</f>
        <v>204197.672</v>
      </c>
      <c r="G8" s="70">
        <f>+G9+G12</f>
        <v>921000</v>
      </c>
      <c r="H8" s="70">
        <f aca="true" t="shared" si="2" ref="H8:BG8">+H9+H12</f>
        <v>219583.333</v>
      </c>
      <c r="I8" s="70">
        <f t="shared" si="2"/>
        <v>159697.577</v>
      </c>
      <c r="J8" s="70">
        <f t="shared" si="2"/>
        <v>0</v>
      </c>
      <c r="K8" s="70">
        <f t="shared" si="2"/>
        <v>0</v>
      </c>
      <c r="L8" s="70">
        <f t="shared" si="2"/>
        <v>0</v>
      </c>
      <c r="M8" s="70">
        <f t="shared" si="2"/>
        <v>0</v>
      </c>
      <c r="N8" s="70">
        <f t="shared" si="2"/>
        <v>0</v>
      </c>
      <c r="O8" s="70">
        <f t="shared" si="2"/>
        <v>0</v>
      </c>
      <c r="P8" s="70">
        <f t="shared" si="2"/>
        <v>0</v>
      </c>
      <c r="Q8" s="70">
        <f t="shared" si="2"/>
        <v>0</v>
      </c>
      <c r="R8" s="70">
        <f t="shared" si="2"/>
        <v>0</v>
      </c>
      <c r="S8" s="70">
        <f t="shared" si="2"/>
        <v>0</v>
      </c>
      <c r="T8" s="70">
        <f t="shared" si="2"/>
        <v>379280.91000000003</v>
      </c>
      <c r="U8" s="70">
        <f t="shared" si="2"/>
        <v>102583.333</v>
      </c>
      <c r="V8" s="70">
        <f t="shared" si="2"/>
        <v>272258.849</v>
      </c>
      <c r="W8" s="70">
        <f t="shared" si="2"/>
        <v>0</v>
      </c>
      <c r="X8" s="70">
        <f t="shared" si="2"/>
        <v>0</v>
      </c>
      <c r="Y8" s="70">
        <f t="shared" si="2"/>
        <v>0</v>
      </c>
      <c r="Z8" s="70">
        <f t="shared" si="2"/>
        <v>0</v>
      </c>
      <c r="AA8" s="70">
        <f t="shared" si="2"/>
        <v>0</v>
      </c>
      <c r="AB8" s="70">
        <f t="shared" si="2"/>
        <v>0</v>
      </c>
      <c r="AC8" s="70">
        <f t="shared" si="2"/>
        <v>0</v>
      </c>
      <c r="AD8" s="70">
        <f t="shared" si="2"/>
        <v>0</v>
      </c>
      <c r="AE8" s="70">
        <f t="shared" si="2"/>
        <v>0</v>
      </c>
      <c r="AF8" s="70">
        <f t="shared" si="2"/>
        <v>0</v>
      </c>
      <c r="AG8" s="70">
        <f t="shared" si="2"/>
        <v>374842.182</v>
      </c>
      <c r="AH8" s="70">
        <f t="shared" si="2"/>
        <v>0</v>
      </c>
      <c r="AI8" s="70">
        <f t="shared" si="2"/>
        <v>1300.148</v>
      </c>
      <c r="AJ8" s="70">
        <f t="shared" si="2"/>
        <v>0</v>
      </c>
      <c r="AK8" s="70">
        <f t="shared" si="2"/>
        <v>0</v>
      </c>
      <c r="AL8" s="70">
        <f t="shared" si="2"/>
        <v>0</v>
      </c>
      <c r="AM8" s="70">
        <f t="shared" si="2"/>
        <v>0</v>
      </c>
      <c r="AN8" s="70">
        <f t="shared" si="2"/>
        <v>0</v>
      </c>
      <c r="AO8" s="70">
        <f t="shared" si="2"/>
        <v>0</v>
      </c>
      <c r="AP8" s="70">
        <f t="shared" si="2"/>
        <v>0</v>
      </c>
      <c r="AQ8" s="70">
        <f t="shared" si="2"/>
        <v>0</v>
      </c>
      <c r="AR8" s="70">
        <f t="shared" si="2"/>
        <v>0</v>
      </c>
      <c r="AS8" s="70">
        <f t="shared" si="2"/>
        <v>0</v>
      </c>
      <c r="AT8" s="70">
        <f t="shared" si="2"/>
        <v>1300.148</v>
      </c>
      <c r="AU8" s="70">
        <f t="shared" si="2"/>
        <v>0</v>
      </c>
      <c r="AV8" s="70">
        <f t="shared" si="2"/>
        <v>1300.148</v>
      </c>
      <c r="AW8" s="70">
        <f t="shared" si="2"/>
        <v>0</v>
      </c>
      <c r="AX8" s="70">
        <f t="shared" si="2"/>
        <v>0</v>
      </c>
      <c r="AY8" s="70">
        <f t="shared" si="2"/>
        <v>0</v>
      </c>
      <c r="AZ8" s="70">
        <f t="shared" si="2"/>
        <v>0</v>
      </c>
      <c r="BA8" s="70">
        <f t="shared" si="2"/>
        <v>0</v>
      </c>
      <c r="BB8" s="70">
        <f t="shared" si="2"/>
        <v>0</v>
      </c>
      <c r="BC8" s="70">
        <f t="shared" si="2"/>
        <v>0</v>
      </c>
      <c r="BD8" s="70">
        <f t="shared" si="2"/>
        <v>0</v>
      </c>
      <c r="BE8" s="70">
        <f t="shared" si="2"/>
        <v>0</v>
      </c>
      <c r="BF8" s="70">
        <f t="shared" si="2"/>
        <v>0</v>
      </c>
      <c r="BG8" s="70">
        <f t="shared" si="2"/>
        <v>1300.148</v>
      </c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24" customFormat="1" ht="12">
      <c r="A9" s="72" t="s">
        <v>135</v>
      </c>
      <c r="B9" s="73"/>
      <c r="C9" s="72" t="s">
        <v>136</v>
      </c>
      <c r="D9" s="72">
        <f aca="true" t="shared" si="3" ref="D9:G10">+D10</f>
        <v>350000</v>
      </c>
      <c r="E9" s="72">
        <f t="shared" si="3"/>
        <v>0</v>
      </c>
      <c r="F9" s="72">
        <f t="shared" si="3"/>
        <v>204197.672</v>
      </c>
      <c r="G9" s="72">
        <f t="shared" si="3"/>
        <v>145802.328</v>
      </c>
      <c r="H9" s="72">
        <f aca="true" t="shared" si="4" ref="H9:BG10">+H10</f>
        <v>0</v>
      </c>
      <c r="I9" s="72">
        <f t="shared" si="4"/>
        <v>0</v>
      </c>
      <c r="J9" s="72">
        <f t="shared" si="4"/>
        <v>0</v>
      </c>
      <c r="K9" s="72">
        <f t="shared" si="4"/>
        <v>0</v>
      </c>
      <c r="L9" s="72">
        <f t="shared" si="4"/>
        <v>0</v>
      </c>
      <c r="M9" s="72">
        <f t="shared" si="4"/>
        <v>0</v>
      </c>
      <c r="N9" s="72">
        <f t="shared" si="4"/>
        <v>0</v>
      </c>
      <c r="O9" s="72">
        <f t="shared" si="4"/>
        <v>0</v>
      </c>
      <c r="P9" s="72">
        <f t="shared" si="4"/>
        <v>0</v>
      </c>
      <c r="Q9" s="72">
        <f t="shared" si="4"/>
        <v>0</v>
      </c>
      <c r="R9" s="72">
        <f t="shared" si="4"/>
        <v>0</v>
      </c>
      <c r="S9" s="72">
        <f t="shared" si="4"/>
        <v>0</v>
      </c>
      <c r="T9" s="72">
        <f t="shared" si="4"/>
        <v>0</v>
      </c>
      <c r="U9" s="72">
        <f t="shared" si="4"/>
        <v>0</v>
      </c>
      <c r="V9" s="72">
        <f t="shared" si="4"/>
        <v>0</v>
      </c>
      <c r="W9" s="72">
        <f t="shared" si="4"/>
        <v>0</v>
      </c>
      <c r="X9" s="72">
        <f t="shared" si="4"/>
        <v>0</v>
      </c>
      <c r="Y9" s="72">
        <f t="shared" si="4"/>
        <v>0</v>
      </c>
      <c r="Z9" s="72">
        <f t="shared" si="4"/>
        <v>0</v>
      </c>
      <c r="AA9" s="72">
        <f t="shared" si="4"/>
        <v>0</v>
      </c>
      <c r="AB9" s="72">
        <f t="shared" si="4"/>
        <v>0</v>
      </c>
      <c r="AC9" s="72">
        <f t="shared" si="4"/>
        <v>0</v>
      </c>
      <c r="AD9" s="72">
        <f t="shared" si="4"/>
        <v>0</v>
      </c>
      <c r="AE9" s="72">
        <f t="shared" si="4"/>
        <v>0</v>
      </c>
      <c r="AF9" s="72">
        <f t="shared" si="4"/>
        <v>0</v>
      </c>
      <c r="AG9" s="72">
        <f t="shared" si="4"/>
        <v>0</v>
      </c>
      <c r="AH9" s="72">
        <f t="shared" si="4"/>
        <v>0</v>
      </c>
      <c r="AI9" s="72">
        <f t="shared" si="4"/>
        <v>0</v>
      </c>
      <c r="AJ9" s="72">
        <f t="shared" si="4"/>
        <v>0</v>
      </c>
      <c r="AK9" s="72">
        <f t="shared" si="4"/>
        <v>0</v>
      </c>
      <c r="AL9" s="72">
        <f t="shared" si="4"/>
        <v>0</v>
      </c>
      <c r="AM9" s="72">
        <f t="shared" si="4"/>
        <v>0</v>
      </c>
      <c r="AN9" s="72">
        <f t="shared" si="4"/>
        <v>0</v>
      </c>
      <c r="AO9" s="72">
        <f t="shared" si="4"/>
        <v>0</v>
      </c>
      <c r="AP9" s="72">
        <f t="shared" si="4"/>
        <v>0</v>
      </c>
      <c r="AQ9" s="72">
        <f t="shared" si="4"/>
        <v>0</v>
      </c>
      <c r="AR9" s="72">
        <f t="shared" si="4"/>
        <v>0</v>
      </c>
      <c r="AS9" s="72">
        <f t="shared" si="4"/>
        <v>0</v>
      </c>
      <c r="AT9" s="72">
        <f t="shared" si="4"/>
        <v>0</v>
      </c>
      <c r="AU9" s="72">
        <f t="shared" si="4"/>
        <v>0</v>
      </c>
      <c r="AV9" s="72">
        <f t="shared" si="4"/>
        <v>0</v>
      </c>
      <c r="AW9" s="72">
        <f t="shared" si="4"/>
        <v>0</v>
      </c>
      <c r="AX9" s="72">
        <f t="shared" si="4"/>
        <v>0</v>
      </c>
      <c r="AY9" s="72">
        <f t="shared" si="4"/>
        <v>0</v>
      </c>
      <c r="AZ9" s="72">
        <f t="shared" si="4"/>
        <v>0</v>
      </c>
      <c r="BA9" s="72">
        <f t="shared" si="4"/>
        <v>0</v>
      </c>
      <c r="BB9" s="72">
        <f t="shared" si="4"/>
        <v>0</v>
      </c>
      <c r="BC9" s="72">
        <f t="shared" si="4"/>
        <v>0</v>
      </c>
      <c r="BD9" s="72">
        <f t="shared" si="4"/>
        <v>0</v>
      </c>
      <c r="BE9" s="72">
        <f t="shared" si="4"/>
        <v>0</v>
      </c>
      <c r="BF9" s="72">
        <f t="shared" si="4"/>
        <v>0</v>
      </c>
      <c r="BG9" s="72">
        <f t="shared" si="4"/>
        <v>0</v>
      </c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10" customFormat="1" ht="12.75">
      <c r="A10" s="64" t="s">
        <v>137</v>
      </c>
      <c r="B10" s="65"/>
      <c r="C10" s="64" t="s">
        <v>138</v>
      </c>
      <c r="D10" s="70">
        <f t="shared" si="3"/>
        <v>350000</v>
      </c>
      <c r="E10" s="70">
        <f t="shared" si="3"/>
        <v>0</v>
      </c>
      <c r="F10" s="70">
        <f t="shared" si="3"/>
        <v>204197.672</v>
      </c>
      <c r="G10" s="70">
        <f t="shared" si="3"/>
        <v>145802.328</v>
      </c>
      <c r="H10" s="70">
        <f>+H11</f>
        <v>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0">
        <f t="shared" si="4"/>
        <v>0</v>
      </c>
      <c r="O10" s="70">
        <f t="shared" si="4"/>
        <v>0</v>
      </c>
      <c r="P10" s="70">
        <f t="shared" si="4"/>
        <v>0</v>
      </c>
      <c r="Q10" s="70">
        <f t="shared" si="4"/>
        <v>0</v>
      </c>
      <c r="R10" s="70">
        <f t="shared" si="4"/>
        <v>0</v>
      </c>
      <c r="S10" s="70">
        <f t="shared" si="4"/>
        <v>0</v>
      </c>
      <c r="T10" s="70">
        <f t="shared" si="4"/>
        <v>0</v>
      </c>
      <c r="U10" s="70">
        <f t="shared" si="4"/>
        <v>0</v>
      </c>
      <c r="V10" s="70">
        <f t="shared" si="4"/>
        <v>0</v>
      </c>
      <c r="W10" s="70">
        <f t="shared" si="4"/>
        <v>0</v>
      </c>
      <c r="X10" s="70">
        <f t="shared" si="4"/>
        <v>0</v>
      </c>
      <c r="Y10" s="70">
        <f t="shared" si="4"/>
        <v>0</v>
      </c>
      <c r="Z10" s="70">
        <f t="shared" si="4"/>
        <v>0</v>
      </c>
      <c r="AA10" s="70">
        <f t="shared" si="4"/>
        <v>0</v>
      </c>
      <c r="AB10" s="70">
        <f t="shared" si="4"/>
        <v>0</v>
      </c>
      <c r="AC10" s="70">
        <f t="shared" si="4"/>
        <v>0</v>
      </c>
      <c r="AD10" s="70">
        <f t="shared" si="4"/>
        <v>0</v>
      </c>
      <c r="AE10" s="70">
        <f t="shared" si="4"/>
        <v>0</v>
      </c>
      <c r="AF10" s="70">
        <f t="shared" si="4"/>
        <v>0</v>
      </c>
      <c r="AG10" s="70">
        <f t="shared" si="4"/>
        <v>0</v>
      </c>
      <c r="AH10" s="70">
        <f t="shared" si="4"/>
        <v>0</v>
      </c>
      <c r="AI10" s="70">
        <f t="shared" si="4"/>
        <v>0</v>
      </c>
      <c r="AJ10" s="70">
        <f t="shared" si="4"/>
        <v>0</v>
      </c>
      <c r="AK10" s="70">
        <f t="shared" si="4"/>
        <v>0</v>
      </c>
      <c r="AL10" s="70">
        <f t="shared" si="4"/>
        <v>0</v>
      </c>
      <c r="AM10" s="70">
        <f t="shared" si="4"/>
        <v>0</v>
      </c>
      <c r="AN10" s="70">
        <f t="shared" si="4"/>
        <v>0</v>
      </c>
      <c r="AO10" s="70">
        <f t="shared" si="4"/>
        <v>0</v>
      </c>
      <c r="AP10" s="70">
        <f t="shared" si="4"/>
        <v>0</v>
      </c>
      <c r="AQ10" s="70">
        <f t="shared" si="4"/>
        <v>0</v>
      </c>
      <c r="AR10" s="70">
        <f t="shared" si="4"/>
        <v>0</v>
      </c>
      <c r="AS10" s="70">
        <f t="shared" si="4"/>
        <v>0</v>
      </c>
      <c r="AT10" s="70">
        <f t="shared" si="4"/>
        <v>0</v>
      </c>
      <c r="AU10" s="70">
        <f t="shared" si="4"/>
        <v>0</v>
      </c>
      <c r="AV10" s="70">
        <f t="shared" si="4"/>
        <v>0</v>
      </c>
      <c r="AW10" s="70">
        <f t="shared" si="4"/>
        <v>0</v>
      </c>
      <c r="AX10" s="70">
        <f t="shared" si="4"/>
        <v>0</v>
      </c>
      <c r="AY10" s="70">
        <f t="shared" si="4"/>
        <v>0</v>
      </c>
      <c r="AZ10" s="70">
        <f t="shared" si="4"/>
        <v>0</v>
      </c>
      <c r="BA10" s="70">
        <f t="shared" si="4"/>
        <v>0</v>
      </c>
      <c r="BB10" s="70">
        <f t="shared" si="4"/>
        <v>0</v>
      </c>
      <c r="BC10" s="70">
        <f t="shared" si="4"/>
        <v>0</v>
      </c>
      <c r="BD10" s="70">
        <f t="shared" si="4"/>
        <v>0</v>
      </c>
      <c r="BE10" s="70">
        <f t="shared" si="4"/>
        <v>0</v>
      </c>
      <c r="BF10" s="70">
        <f t="shared" si="4"/>
        <v>0</v>
      </c>
      <c r="BG10" s="70">
        <f t="shared" si="4"/>
        <v>0</v>
      </c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59" s="12" customFormat="1" ht="14.25" customHeight="1">
      <c r="A11" s="75" t="s">
        <v>139</v>
      </c>
      <c r="B11" s="76">
        <v>21</v>
      </c>
      <c r="C11" s="107" t="s">
        <v>140</v>
      </c>
      <c r="D11" s="75">
        <f>+'[2]Informe_Fondane'!D11</f>
        <v>350000</v>
      </c>
      <c r="E11" s="75">
        <f>+'[2]Informe_Fondane'!E11</f>
        <v>0</v>
      </c>
      <c r="F11" s="75">
        <f>+'[2]Informe_Fondane'!F11</f>
        <v>204197.672</v>
      </c>
      <c r="G11" s="75">
        <f>+D11+E11-F11</f>
        <v>145802.328</v>
      </c>
      <c r="H11" s="75">
        <f>+'[2]Informe_Fondane'!H11</f>
        <v>0</v>
      </c>
      <c r="I11" s="75">
        <f>+'[2]Informe_Fondane'!I11</f>
        <v>0</v>
      </c>
      <c r="J11" s="75">
        <f>+'[2]Informe_Fondane'!J11</f>
        <v>0</v>
      </c>
      <c r="K11" s="75">
        <f>+'[2]Informe_Fondane'!K11</f>
        <v>0</v>
      </c>
      <c r="L11" s="75">
        <f>+'[2]Informe_Fondane'!L11</f>
        <v>0</v>
      </c>
      <c r="M11" s="75">
        <f>+'[2]Informe_Fondane'!M11</f>
        <v>0</v>
      </c>
      <c r="N11" s="75">
        <f>+'[2]Informe_Fondane'!N11</f>
        <v>0</v>
      </c>
      <c r="O11" s="75">
        <f>+'[2]Informe_Fondane'!O11</f>
        <v>0</v>
      </c>
      <c r="P11" s="75">
        <f>+'[2]Informe_Fondane'!P11</f>
        <v>0</v>
      </c>
      <c r="Q11" s="75">
        <f>+'[2]Informe_Fondane'!Q11</f>
        <v>0</v>
      </c>
      <c r="R11" s="75">
        <f>+'[2]Informe_Fondane'!R11</f>
        <v>0</v>
      </c>
      <c r="S11" s="75">
        <f>+'[2]Informe_Fondane'!S11</f>
        <v>0</v>
      </c>
      <c r="T11" s="75">
        <f>SUM(H11:S11)</f>
        <v>0</v>
      </c>
      <c r="U11" s="75">
        <f>+'[2]Informe_Fondane'!U11</f>
        <v>0</v>
      </c>
      <c r="V11" s="75">
        <f>+'[2]Informe_Fondane'!V11</f>
        <v>0</v>
      </c>
      <c r="W11" s="75">
        <f>+'[2]Informe_Fondane'!W11</f>
        <v>0</v>
      </c>
      <c r="X11" s="75">
        <f>+'[2]Informe_Fondane'!X11</f>
        <v>0</v>
      </c>
      <c r="Y11" s="75">
        <f>+'[2]Informe_Fondane'!Y11</f>
        <v>0</v>
      </c>
      <c r="Z11" s="75">
        <f>+'[2]Informe_Fondane'!Z11</f>
        <v>0</v>
      </c>
      <c r="AA11" s="75">
        <f>+'[2]Informe_Fondane'!AA11</f>
        <v>0</v>
      </c>
      <c r="AB11" s="75">
        <f>+'[2]Informe_Fondane'!AB11</f>
        <v>0</v>
      </c>
      <c r="AC11" s="75">
        <f>+'[2]Informe_Fondane'!AC11</f>
        <v>0</v>
      </c>
      <c r="AD11" s="75">
        <f>+'[2]Informe_Fondane'!AD11</f>
        <v>0</v>
      </c>
      <c r="AE11" s="75">
        <f>+'[2]Informe_Fondane'!AE11</f>
        <v>0</v>
      </c>
      <c r="AF11" s="75">
        <f>+'[2]Informe_Fondane'!AF11</f>
        <v>0</v>
      </c>
      <c r="AG11" s="75">
        <f>SUM(U11:AF11)</f>
        <v>0</v>
      </c>
      <c r="AH11" s="75">
        <f>+'[2]Informe_Fondane'!AH11</f>
        <v>0</v>
      </c>
      <c r="AI11" s="75">
        <f>+'[2]Informe_Fondane'!AI11</f>
        <v>0</v>
      </c>
      <c r="AJ11" s="75">
        <f>+'[2]Informe_Fondane'!AJ11</f>
        <v>0</v>
      </c>
      <c r="AK11" s="75">
        <f>+'[2]Informe_Fondane'!AK11</f>
        <v>0</v>
      </c>
      <c r="AL11" s="75">
        <f>+'[2]Informe_Fondane'!AL11</f>
        <v>0</v>
      </c>
      <c r="AM11" s="75">
        <f>+'[2]Informe_Fondane'!AM11</f>
        <v>0</v>
      </c>
      <c r="AN11" s="75">
        <f>+'[2]Informe_Fondane'!AN11</f>
        <v>0</v>
      </c>
      <c r="AO11" s="75">
        <f>+'[2]Informe_Fondane'!AO11</f>
        <v>0</v>
      </c>
      <c r="AP11" s="75">
        <f>+'[2]Informe_Fondane'!AP11</f>
        <v>0</v>
      </c>
      <c r="AQ11" s="75">
        <f>+'[2]Informe_Fondane'!AQ11</f>
        <v>0</v>
      </c>
      <c r="AR11" s="75">
        <f>+'[2]Informe_Fondane'!AR11</f>
        <v>0</v>
      </c>
      <c r="AS11" s="75">
        <f>+'[2]Informe_Fondane'!AS11</f>
        <v>0</v>
      </c>
      <c r="AT11" s="75">
        <f>SUM(AH11:AS11)</f>
        <v>0</v>
      </c>
      <c r="AU11" s="75">
        <f>+'[2]Informe_Fondane'!AU11</f>
        <v>0</v>
      </c>
      <c r="AV11" s="75">
        <f>+'[2]Informe_Fondane'!AV11</f>
        <v>0</v>
      </c>
      <c r="AW11" s="75">
        <f>+'[2]Informe_Fondane'!AW11</f>
        <v>0</v>
      </c>
      <c r="AX11" s="75">
        <f>+'[2]Informe_Fondane'!AX11</f>
        <v>0</v>
      </c>
      <c r="AY11" s="75">
        <f>+'[2]Informe_Fondane'!AY11</f>
        <v>0</v>
      </c>
      <c r="AZ11" s="75">
        <f>+'[2]Informe_Fondane'!AZ11</f>
        <v>0</v>
      </c>
      <c r="BA11" s="75">
        <f>+'[2]Informe_Fondane'!BA11</f>
        <v>0</v>
      </c>
      <c r="BB11" s="75">
        <f>+'[2]Informe_Fondane'!BB11</f>
        <v>0</v>
      </c>
      <c r="BC11" s="75">
        <f>+'[2]Informe_Fondane'!BC11</f>
        <v>0</v>
      </c>
      <c r="BD11" s="75">
        <f>+'[2]Informe_Fondane'!BD11</f>
        <v>0</v>
      </c>
      <c r="BE11" s="75">
        <f>+'[2]Informe_Fondane'!BE11</f>
        <v>0</v>
      </c>
      <c r="BF11" s="75">
        <f>+'[2]Informe_Fondane'!BF11</f>
        <v>0</v>
      </c>
      <c r="BG11" s="75">
        <f>SUM(AU11:BF11)</f>
        <v>0</v>
      </c>
    </row>
    <row r="12" spans="1:256" s="13" customFormat="1" ht="12">
      <c r="A12" s="72" t="s">
        <v>83</v>
      </c>
      <c r="B12" s="73"/>
      <c r="C12" s="72" t="s">
        <v>84</v>
      </c>
      <c r="D12" s="72">
        <f>+D13</f>
        <v>571000</v>
      </c>
      <c r="E12" s="72">
        <f aca="true" t="shared" si="5" ref="E12:BG12">+E13</f>
        <v>204197.672</v>
      </c>
      <c r="F12" s="72">
        <f t="shared" si="5"/>
        <v>0</v>
      </c>
      <c r="G12" s="72">
        <f t="shared" si="5"/>
        <v>775197.672</v>
      </c>
      <c r="H12" s="72">
        <f t="shared" si="5"/>
        <v>219583.333</v>
      </c>
      <c r="I12" s="72">
        <f t="shared" si="5"/>
        <v>159697.577</v>
      </c>
      <c r="J12" s="72">
        <f t="shared" si="5"/>
        <v>0</v>
      </c>
      <c r="K12" s="72">
        <f t="shared" si="5"/>
        <v>0</v>
      </c>
      <c r="L12" s="72">
        <f t="shared" si="5"/>
        <v>0</v>
      </c>
      <c r="M12" s="72">
        <f t="shared" si="5"/>
        <v>0</v>
      </c>
      <c r="N12" s="72">
        <f t="shared" si="5"/>
        <v>0</v>
      </c>
      <c r="O12" s="72">
        <f t="shared" si="5"/>
        <v>0</v>
      </c>
      <c r="P12" s="72">
        <f t="shared" si="5"/>
        <v>0</v>
      </c>
      <c r="Q12" s="72">
        <f t="shared" si="5"/>
        <v>0</v>
      </c>
      <c r="R12" s="72">
        <f t="shared" si="5"/>
        <v>0</v>
      </c>
      <c r="S12" s="72">
        <f t="shared" si="5"/>
        <v>0</v>
      </c>
      <c r="T12" s="72">
        <f t="shared" si="5"/>
        <v>379280.91000000003</v>
      </c>
      <c r="U12" s="72">
        <f t="shared" si="5"/>
        <v>102583.333</v>
      </c>
      <c r="V12" s="72">
        <f t="shared" si="5"/>
        <v>272258.849</v>
      </c>
      <c r="W12" s="72">
        <f t="shared" si="5"/>
        <v>0</v>
      </c>
      <c r="X12" s="72">
        <f t="shared" si="5"/>
        <v>0</v>
      </c>
      <c r="Y12" s="72">
        <f t="shared" si="5"/>
        <v>0</v>
      </c>
      <c r="Z12" s="72">
        <f t="shared" si="5"/>
        <v>0</v>
      </c>
      <c r="AA12" s="72">
        <f t="shared" si="5"/>
        <v>0</v>
      </c>
      <c r="AB12" s="72">
        <f t="shared" si="5"/>
        <v>0</v>
      </c>
      <c r="AC12" s="72">
        <f t="shared" si="5"/>
        <v>0</v>
      </c>
      <c r="AD12" s="72">
        <f t="shared" si="5"/>
        <v>0</v>
      </c>
      <c r="AE12" s="72">
        <f t="shared" si="5"/>
        <v>0</v>
      </c>
      <c r="AF12" s="72">
        <f t="shared" si="5"/>
        <v>0</v>
      </c>
      <c r="AG12" s="72">
        <f t="shared" si="5"/>
        <v>374842.182</v>
      </c>
      <c r="AH12" s="72">
        <f t="shared" si="5"/>
        <v>0</v>
      </c>
      <c r="AI12" s="72">
        <f t="shared" si="5"/>
        <v>1300.148</v>
      </c>
      <c r="AJ12" s="72">
        <f t="shared" si="5"/>
        <v>0</v>
      </c>
      <c r="AK12" s="72">
        <f t="shared" si="5"/>
        <v>0</v>
      </c>
      <c r="AL12" s="72">
        <f t="shared" si="5"/>
        <v>0</v>
      </c>
      <c r="AM12" s="72">
        <f t="shared" si="5"/>
        <v>0</v>
      </c>
      <c r="AN12" s="72">
        <f t="shared" si="5"/>
        <v>0</v>
      </c>
      <c r="AO12" s="72">
        <f t="shared" si="5"/>
        <v>0</v>
      </c>
      <c r="AP12" s="72">
        <f t="shared" si="5"/>
        <v>0</v>
      </c>
      <c r="AQ12" s="72">
        <f t="shared" si="5"/>
        <v>0</v>
      </c>
      <c r="AR12" s="72">
        <f t="shared" si="5"/>
        <v>0</v>
      </c>
      <c r="AS12" s="72">
        <f t="shared" si="5"/>
        <v>0</v>
      </c>
      <c r="AT12" s="72">
        <f t="shared" si="5"/>
        <v>1300.148</v>
      </c>
      <c r="AU12" s="72">
        <f t="shared" si="5"/>
        <v>0</v>
      </c>
      <c r="AV12" s="72">
        <f t="shared" si="5"/>
        <v>1300.148</v>
      </c>
      <c r="AW12" s="72">
        <f t="shared" si="5"/>
        <v>0</v>
      </c>
      <c r="AX12" s="72">
        <f t="shared" si="5"/>
        <v>0</v>
      </c>
      <c r="AY12" s="72">
        <f t="shared" si="5"/>
        <v>0</v>
      </c>
      <c r="AZ12" s="72">
        <f t="shared" si="5"/>
        <v>0</v>
      </c>
      <c r="BA12" s="72">
        <f t="shared" si="5"/>
        <v>0</v>
      </c>
      <c r="BB12" s="72">
        <f t="shared" si="5"/>
        <v>0</v>
      </c>
      <c r="BC12" s="72">
        <f t="shared" si="5"/>
        <v>0</v>
      </c>
      <c r="BD12" s="72">
        <f t="shared" si="5"/>
        <v>0</v>
      </c>
      <c r="BE12" s="72">
        <f t="shared" si="5"/>
        <v>0</v>
      </c>
      <c r="BF12" s="72">
        <f t="shared" si="5"/>
        <v>0</v>
      </c>
      <c r="BG12" s="72">
        <f t="shared" si="5"/>
        <v>1300.148</v>
      </c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3" customFormat="1" ht="11.25">
      <c r="A13" s="64" t="s">
        <v>85</v>
      </c>
      <c r="B13" s="65"/>
      <c r="C13" s="64" t="s">
        <v>86</v>
      </c>
      <c r="D13" s="64">
        <f>SUM(D14,D17,D20,D24)</f>
        <v>571000</v>
      </c>
      <c r="E13" s="64">
        <f aca="true" t="shared" si="6" ref="E13:BG13">SUM(E14,E17,E20,E24)</f>
        <v>204197.672</v>
      </c>
      <c r="F13" s="64">
        <f t="shared" si="6"/>
        <v>0</v>
      </c>
      <c r="G13" s="64">
        <f t="shared" si="6"/>
        <v>775197.672</v>
      </c>
      <c r="H13" s="64">
        <f t="shared" si="6"/>
        <v>219583.333</v>
      </c>
      <c r="I13" s="64">
        <f t="shared" si="6"/>
        <v>159697.577</v>
      </c>
      <c r="J13" s="64">
        <f t="shared" si="6"/>
        <v>0</v>
      </c>
      <c r="K13" s="64">
        <f t="shared" si="6"/>
        <v>0</v>
      </c>
      <c r="L13" s="64">
        <f t="shared" si="6"/>
        <v>0</v>
      </c>
      <c r="M13" s="64">
        <f t="shared" si="6"/>
        <v>0</v>
      </c>
      <c r="N13" s="64">
        <f t="shared" si="6"/>
        <v>0</v>
      </c>
      <c r="O13" s="64">
        <f t="shared" si="6"/>
        <v>0</v>
      </c>
      <c r="P13" s="64">
        <f t="shared" si="6"/>
        <v>0</v>
      </c>
      <c r="Q13" s="64">
        <f t="shared" si="6"/>
        <v>0</v>
      </c>
      <c r="R13" s="64">
        <f t="shared" si="6"/>
        <v>0</v>
      </c>
      <c r="S13" s="64">
        <f t="shared" si="6"/>
        <v>0</v>
      </c>
      <c r="T13" s="64">
        <f t="shared" si="6"/>
        <v>379280.91000000003</v>
      </c>
      <c r="U13" s="64">
        <f t="shared" si="6"/>
        <v>102583.333</v>
      </c>
      <c r="V13" s="64">
        <f t="shared" si="6"/>
        <v>272258.849</v>
      </c>
      <c r="W13" s="64">
        <f t="shared" si="6"/>
        <v>0</v>
      </c>
      <c r="X13" s="64">
        <f t="shared" si="6"/>
        <v>0</v>
      </c>
      <c r="Y13" s="64">
        <f t="shared" si="6"/>
        <v>0</v>
      </c>
      <c r="Z13" s="64">
        <f t="shared" si="6"/>
        <v>0</v>
      </c>
      <c r="AA13" s="64">
        <f t="shared" si="6"/>
        <v>0</v>
      </c>
      <c r="AB13" s="64">
        <f t="shared" si="6"/>
        <v>0</v>
      </c>
      <c r="AC13" s="64">
        <f t="shared" si="6"/>
        <v>0</v>
      </c>
      <c r="AD13" s="64">
        <f t="shared" si="6"/>
        <v>0</v>
      </c>
      <c r="AE13" s="64">
        <f t="shared" si="6"/>
        <v>0</v>
      </c>
      <c r="AF13" s="64">
        <f t="shared" si="6"/>
        <v>0</v>
      </c>
      <c r="AG13" s="64">
        <f t="shared" si="6"/>
        <v>374842.182</v>
      </c>
      <c r="AH13" s="64">
        <f t="shared" si="6"/>
        <v>0</v>
      </c>
      <c r="AI13" s="64">
        <f t="shared" si="6"/>
        <v>1300.148</v>
      </c>
      <c r="AJ13" s="64">
        <f t="shared" si="6"/>
        <v>0</v>
      </c>
      <c r="AK13" s="64">
        <f t="shared" si="6"/>
        <v>0</v>
      </c>
      <c r="AL13" s="64">
        <f t="shared" si="6"/>
        <v>0</v>
      </c>
      <c r="AM13" s="64">
        <f t="shared" si="6"/>
        <v>0</v>
      </c>
      <c r="AN13" s="64">
        <f t="shared" si="6"/>
        <v>0</v>
      </c>
      <c r="AO13" s="64">
        <f t="shared" si="6"/>
        <v>0</v>
      </c>
      <c r="AP13" s="64">
        <f t="shared" si="6"/>
        <v>0</v>
      </c>
      <c r="AQ13" s="64">
        <f t="shared" si="6"/>
        <v>0</v>
      </c>
      <c r="AR13" s="64">
        <f t="shared" si="6"/>
        <v>0</v>
      </c>
      <c r="AS13" s="64">
        <f t="shared" si="6"/>
        <v>0</v>
      </c>
      <c r="AT13" s="64">
        <f t="shared" si="6"/>
        <v>1300.148</v>
      </c>
      <c r="AU13" s="64">
        <f t="shared" si="6"/>
        <v>0</v>
      </c>
      <c r="AV13" s="64">
        <f t="shared" si="6"/>
        <v>1300.148</v>
      </c>
      <c r="AW13" s="64">
        <f t="shared" si="6"/>
        <v>0</v>
      </c>
      <c r="AX13" s="64">
        <f t="shared" si="6"/>
        <v>0</v>
      </c>
      <c r="AY13" s="64">
        <f t="shared" si="6"/>
        <v>0</v>
      </c>
      <c r="AZ13" s="64">
        <f t="shared" si="6"/>
        <v>0</v>
      </c>
      <c r="BA13" s="64">
        <f t="shared" si="6"/>
        <v>0</v>
      </c>
      <c r="BB13" s="64">
        <f t="shared" si="6"/>
        <v>0</v>
      </c>
      <c r="BC13" s="64">
        <f t="shared" si="6"/>
        <v>0</v>
      </c>
      <c r="BD13" s="64">
        <f t="shared" si="6"/>
        <v>0</v>
      </c>
      <c r="BE13" s="64">
        <f t="shared" si="6"/>
        <v>0</v>
      </c>
      <c r="BF13" s="64">
        <f t="shared" si="6"/>
        <v>0</v>
      </c>
      <c r="BG13" s="64">
        <f t="shared" si="6"/>
        <v>1300.148</v>
      </c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59" s="12" customFormat="1" ht="33.75">
      <c r="A14" s="94" t="s">
        <v>87</v>
      </c>
      <c r="B14" s="105"/>
      <c r="C14" s="106" t="s">
        <v>88</v>
      </c>
      <c r="D14" s="94">
        <f>+D15+D16</f>
        <v>260000</v>
      </c>
      <c r="E14" s="94">
        <f aca="true" t="shared" si="7" ref="E14:BG14">+E15+E16</f>
        <v>0</v>
      </c>
      <c r="F14" s="94">
        <f t="shared" si="7"/>
        <v>0</v>
      </c>
      <c r="G14" s="94">
        <f t="shared" si="7"/>
        <v>260000</v>
      </c>
      <c r="H14" s="94">
        <f t="shared" si="7"/>
        <v>0</v>
      </c>
      <c r="I14" s="94">
        <f t="shared" si="7"/>
        <v>0</v>
      </c>
      <c r="J14" s="94">
        <f t="shared" si="7"/>
        <v>0</v>
      </c>
      <c r="K14" s="94">
        <f t="shared" si="7"/>
        <v>0</v>
      </c>
      <c r="L14" s="94">
        <f t="shared" si="7"/>
        <v>0</v>
      </c>
      <c r="M14" s="94">
        <f t="shared" si="7"/>
        <v>0</v>
      </c>
      <c r="N14" s="94">
        <f t="shared" si="7"/>
        <v>0</v>
      </c>
      <c r="O14" s="94">
        <f t="shared" si="7"/>
        <v>0</v>
      </c>
      <c r="P14" s="94">
        <f t="shared" si="7"/>
        <v>0</v>
      </c>
      <c r="Q14" s="94">
        <f t="shared" si="7"/>
        <v>0</v>
      </c>
      <c r="R14" s="94">
        <f t="shared" si="7"/>
        <v>0</v>
      </c>
      <c r="S14" s="94">
        <f t="shared" si="7"/>
        <v>0</v>
      </c>
      <c r="T14" s="94">
        <f t="shared" si="7"/>
        <v>0</v>
      </c>
      <c r="U14" s="94">
        <f t="shared" si="7"/>
        <v>0</v>
      </c>
      <c r="V14" s="94">
        <f t="shared" si="7"/>
        <v>0</v>
      </c>
      <c r="W14" s="94">
        <f t="shared" si="7"/>
        <v>0</v>
      </c>
      <c r="X14" s="94">
        <f t="shared" si="7"/>
        <v>0</v>
      </c>
      <c r="Y14" s="94">
        <f t="shared" si="7"/>
        <v>0</v>
      </c>
      <c r="Z14" s="94">
        <f t="shared" si="7"/>
        <v>0</v>
      </c>
      <c r="AA14" s="94">
        <f t="shared" si="7"/>
        <v>0</v>
      </c>
      <c r="AB14" s="94">
        <f t="shared" si="7"/>
        <v>0</v>
      </c>
      <c r="AC14" s="94">
        <f t="shared" si="7"/>
        <v>0</v>
      </c>
      <c r="AD14" s="94">
        <f t="shared" si="7"/>
        <v>0</v>
      </c>
      <c r="AE14" s="94">
        <f t="shared" si="7"/>
        <v>0</v>
      </c>
      <c r="AF14" s="94">
        <f t="shared" si="7"/>
        <v>0</v>
      </c>
      <c r="AG14" s="94">
        <f t="shared" si="7"/>
        <v>0</v>
      </c>
      <c r="AH14" s="94">
        <f t="shared" si="7"/>
        <v>0</v>
      </c>
      <c r="AI14" s="94">
        <f t="shared" si="7"/>
        <v>0</v>
      </c>
      <c r="AJ14" s="94">
        <f t="shared" si="7"/>
        <v>0</v>
      </c>
      <c r="AK14" s="94">
        <f t="shared" si="7"/>
        <v>0</v>
      </c>
      <c r="AL14" s="94">
        <f t="shared" si="7"/>
        <v>0</v>
      </c>
      <c r="AM14" s="94">
        <f t="shared" si="7"/>
        <v>0</v>
      </c>
      <c r="AN14" s="94">
        <f t="shared" si="7"/>
        <v>0</v>
      </c>
      <c r="AO14" s="94">
        <f t="shared" si="7"/>
        <v>0</v>
      </c>
      <c r="AP14" s="94">
        <f t="shared" si="7"/>
        <v>0</v>
      </c>
      <c r="AQ14" s="94">
        <f t="shared" si="7"/>
        <v>0</v>
      </c>
      <c r="AR14" s="94">
        <f t="shared" si="7"/>
        <v>0</v>
      </c>
      <c r="AS14" s="94">
        <f t="shared" si="7"/>
        <v>0</v>
      </c>
      <c r="AT14" s="94">
        <f t="shared" si="7"/>
        <v>0</v>
      </c>
      <c r="AU14" s="94">
        <f t="shared" si="7"/>
        <v>0</v>
      </c>
      <c r="AV14" s="94">
        <f t="shared" si="7"/>
        <v>0</v>
      </c>
      <c r="AW14" s="94">
        <f t="shared" si="7"/>
        <v>0</v>
      </c>
      <c r="AX14" s="94">
        <f t="shared" si="7"/>
        <v>0</v>
      </c>
      <c r="AY14" s="94">
        <f t="shared" si="7"/>
        <v>0</v>
      </c>
      <c r="AZ14" s="94">
        <f t="shared" si="7"/>
        <v>0</v>
      </c>
      <c r="BA14" s="94">
        <f t="shared" si="7"/>
        <v>0</v>
      </c>
      <c r="BB14" s="94">
        <f t="shared" si="7"/>
        <v>0</v>
      </c>
      <c r="BC14" s="94">
        <f t="shared" si="7"/>
        <v>0</v>
      </c>
      <c r="BD14" s="94">
        <f t="shared" si="7"/>
        <v>0</v>
      </c>
      <c r="BE14" s="94">
        <f t="shared" si="7"/>
        <v>0</v>
      </c>
      <c r="BF14" s="94">
        <f t="shared" si="7"/>
        <v>0</v>
      </c>
      <c r="BG14" s="94">
        <f t="shared" si="7"/>
        <v>0</v>
      </c>
    </row>
    <row r="15" spans="1:59" s="12" customFormat="1" ht="22.5">
      <c r="A15" s="75" t="s">
        <v>121</v>
      </c>
      <c r="B15" s="76">
        <v>20</v>
      </c>
      <c r="C15" s="107" t="s">
        <v>122</v>
      </c>
      <c r="D15" s="75">
        <f>+'[2]Informe_Fondane'!D15</f>
        <v>260000</v>
      </c>
      <c r="E15" s="75">
        <f>+'[2]Informe_Fondane'!E15</f>
        <v>0</v>
      </c>
      <c r="F15" s="75">
        <f>+'[2]Informe_Fondane'!F15</f>
        <v>0</v>
      </c>
      <c r="G15" s="75">
        <f>+D15+E15-F15</f>
        <v>260000</v>
      </c>
      <c r="H15" s="75">
        <f>+'[2]Informe_Fondane'!H15</f>
        <v>0</v>
      </c>
      <c r="I15" s="75">
        <f>+'[2]Informe_Fondane'!I15</f>
        <v>0</v>
      </c>
      <c r="J15" s="75">
        <f>+'[2]Informe_Fondane'!J15</f>
        <v>0</v>
      </c>
      <c r="K15" s="75">
        <f>+'[2]Informe_Fondane'!K15</f>
        <v>0</v>
      </c>
      <c r="L15" s="75">
        <f>+'[2]Informe_Fondane'!L15</f>
        <v>0</v>
      </c>
      <c r="M15" s="75">
        <f>+'[2]Informe_Fondane'!M15</f>
        <v>0</v>
      </c>
      <c r="N15" s="75">
        <f>+'[2]Informe_Fondane'!N15</f>
        <v>0</v>
      </c>
      <c r="O15" s="75">
        <f>+'[2]Informe_Fondane'!O15</f>
        <v>0</v>
      </c>
      <c r="P15" s="75">
        <f>+'[2]Informe_Fondane'!P15</f>
        <v>0</v>
      </c>
      <c r="Q15" s="75">
        <f>+'[2]Informe_Fondane'!Q15</f>
        <v>0</v>
      </c>
      <c r="R15" s="75">
        <f>+'[2]Informe_Fondane'!R15</f>
        <v>0</v>
      </c>
      <c r="S15" s="75">
        <f>+'[2]Informe_Fondane'!S15</f>
        <v>0</v>
      </c>
      <c r="T15" s="75">
        <f>SUM(H15:S15)</f>
        <v>0</v>
      </c>
      <c r="U15" s="75">
        <f>+'[2]Informe_Fondane'!U15</f>
        <v>0</v>
      </c>
      <c r="V15" s="75">
        <f>+'[2]Informe_Fondane'!V15</f>
        <v>0</v>
      </c>
      <c r="W15" s="75">
        <f>+'[2]Informe_Fondane'!W15</f>
        <v>0</v>
      </c>
      <c r="X15" s="75">
        <f>+'[2]Informe_Fondane'!X15</f>
        <v>0</v>
      </c>
      <c r="Y15" s="75">
        <f>+'[2]Informe_Fondane'!Y15</f>
        <v>0</v>
      </c>
      <c r="Z15" s="75">
        <f>+'[2]Informe_Fondane'!Z15</f>
        <v>0</v>
      </c>
      <c r="AA15" s="75">
        <f>+'[2]Informe_Fondane'!AA15</f>
        <v>0</v>
      </c>
      <c r="AB15" s="75">
        <f>+'[2]Informe_Fondane'!AB15</f>
        <v>0</v>
      </c>
      <c r="AC15" s="75">
        <f>+'[2]Informe_Fondane'!AC15</f>
        <v>0</v>
      </c>
      <c r="AD15" s="75">
        <f>+'[2]Informe_Fondane'!AD15</f>
        <v>0</v>
      </c>
      <c r="AE15" s="75">
        <f>+'[2]Informe_Fondane'!AE15</f>
        <v>0</v>
      </c>
      <c r="AF15" s="75">
        <f>+'[2]Informe_Fondane'!AF15</f>
        <v>0</v>
      </c>
      <c r="AG15" s="75">
        <f>SUM(U15:AF15)</f>
        <v>0</v>
      </c>
      <c r="AH15" s="75">
        <f>+'[2]Informe_Fondane'!AH15</f>
        <v>0</v>
      </c>
      <c r="AI15" s="75">
        <f>+'[2]Informe_Fondane'!AI15</f>
        <v>0</v>
      </c>
      <c r="AJ15" s="75">
        <f>+'[2]Informe_Fondane'!AJ15</f>
        <v>0</v>
      </c>
      <c r="AK15" s="75">
        <f>+'[2]Informe_Fondane'!AK15</f>
        <v>0</v>
      </c>
      <c r="AL15" s="75">
        <f>+'[2]Informe_Fondane'!AL15</f>
        <v>0</v>
      </c>
      <c r="AM15" s="75">
        <f>+'[2]Informe_Fondane'!AM15</f>
        <v>0</v>
      </c>
      <c r="AN15" s="75">
        <f>+'[2]Informe_Fondane'!AN15</f>
        <v>0</v>
      </c>
      <c r="AO15" s="75">
        <f>+'[2]Informe_Fondane'!AO15</f>
        <v>0</v>
      </c>
      <c r="AP15" s="75">
        <f>+'[2]Informe_Fondane'!AP15</f>
        <v>0</v>
      </c>
      <c r="AQ15" s="75">
        <f>+'[2]Informe_Fondane'!AQ15</f>
        <v>0</v>
      </c>
      <c r="AR15" s="75">
        <f>+'[2]Informe_Fondane'!AR15</f>
        <v>0</v>
      </c>
      <c r="AS15" s="75">
        <f>+'[2]Informe_Fondane'!AS15</f>
        <v>0</v>
      </c>
      <c r="AT15" s="75">
        <f>SUM(AH15:AS15)</f>
        <v>0</v>
      </c>
      <c r="AU15" s="75">
        <f>+'[2]Informe_Fondane'!AU15</f>
        <v>0</v>
      </c>
      <c r="AV15" s="75">
        <f>+'[2]Informe_Fondane'!AV15</f>
        <v>0</v>
      </c>
      <c r="AW15" s="75">
        <f>+'[2]Informe_Fondane'!AW15</f>
        <v>0</v>
      </c>
      <c r="AX15" s="75">
        <f>+'[2]Informe_Fondane'!AX15</f>
        <v>0</v>
      </c>
      <c r="AY15" s="75">
        <f>+'[2]Informe_Fondane'!AY15</f>
        <v>0</v>
      </c>
      <c r="AZ15" s="75">
        <f>+'[2]Informe_Fondane'!AZ15</f>
        <v>0</v>
      </c>
      <c r="BA15" s="75">
        <f>+'[2]Informe_Fondane'!BA15</f>
        <v>0</v>
      </c>
      <c r="BB15" s="75">
        <f>+'[2]Informe_Fondane'!BB15</f>
        <v>0</v>
      </c>
      <c r="BC15" s="75">
        <f>+'[2]Informe_Fondane'!BC15</f>
        <v>0</v>
      </c>
      <c r="BD15" s="75">
        <f>+'[2]Informe_Fondane'!BD15</f>
        <v>0</v>
      </c>
      <c r="BE15" s="75">
        <f>+'[2]Informe_Fondane'!BE15</f>
        <v>0</v>
      </c>
      <c r="BF15" s="75">
        <f>+'[2]Informe_Fondane'!BF15</f>
        <v>0</v>
      </c>
      <c r="BG15" s="75">
        <f>SUM(AU15:BF15)</f>
        <v>0</v>
      </c>
    </row>
    <row r="16" spans="1:59" s="12" customFormat="1" ht="22.5">
      <c r="A16" s="74" t="s">
        <v>121</v>
      </c>
      <c r="B16" s="102">
        <v>21</v>
      </c>
      <c r="C16" s="103" t="s">
        <v>122</v>
      </c>
      <c r="D16" s="16">
        <f>+'[2]Informe_Fondane'!D16</f>
        <v>0</v>
      </c>
      <c r="E16" s="16">
        <f>+'[2]Informe_Fondane'!E16</f>
        <v>0</v>
      </c>
      <c r="F16" s="16">
        <f>+'[2]Informe_Fondane'!F16</f>
        <v>0</v>
      </c>
      <c r="G16" s="75">
        <f>+D16+E16-F16</f>
        <v>0</v>
      </c>
      <c r="H16" s="16">
        <f>+'[2]Informe_Fondane'!H16</f>
        <v>0</v>
      </c>
      <c r="I16" s="16">
        <f>+'[2]Informe_Fondane'!I16</f>
        <v>0</v>
      </c>
      <c r="J16" s="16">
        <f>+'[2]Informe_Fondane'!J16</f>
        <v>0</v>
      </c>
      <c r="K16" s="16">
        <f>+'[2]Informe_Fondane'!K16</f>
        <v>0</v>
      </c>
      <c r="L16" s="16">
        <f>+'[2]Informe_Fondane'!L16</f>
        <v>0</v>
      </c>
      <c r="M16" s="16">
        <f>+'[2]Informe_Fondane'!M16</f>
        <v>0</v>
      </c>
      <c r="N16" s="16">
        <f>+'[2]Informe_Fondane'!N16</f>
        <v>0</v>
      </c>
      <c r="O16" s="16">
        <f>+'[2]Informe_Fondane'!O16</f>
        <v>0</v>
      </c>
      <c r="P16" s="16">
        <f>+'[2]Informe_Fondane'!P16</f>
        <v>0</v>
      </c>
      <c r="Q16" s="16">
        <f>+'[2]Informe_Fondane'!Q16</f>
        <v>0</v>
      </c>
      <c r="R16" s="16">
        <f>+'[2]Informe_Fondane'!R16</f>
        <v>0</v>
      </c>
      <c r="S16" s="16">
        <f>+'[2]Informe_Fondane'!S16</f>
        <v>0</v>
      </c>
      <c r="T16" s="75">
        <f>SUM(H16:S16)</f>
        <v>0</v>
      </c>
      <c r="U16" s="16">
        <f>+'[2]Informe_Fondane'!U16</f>
        <v>0</v>
      </c>
      <c r="V16" s="16">
        <f>+'[2]Informe_Fondane'!V16</f>
        <v>0</v>
      </c>
      <c r="W16" s="16">
        <f>+'[2]Informe_Fondane'!W16</f>
        <v>0</v>
      </c>
      <c r="X16" s="16">
        <f>+'[2]Informe_Fondane'!X16</f>
        <v>0</v>
      </c>
      <c r="Y16" s="16">
        <f>+'[2]Informe_Fondane'!Y16</f>
        <v>0</v>
      </c>
      <c r="Z16" s="16">
        <f>+'[2]Informe_Fondane'!Z16</f>
        <v>0</v>
      </c>
      <c r="AA16" s="16">
        <f>+'[2]Informe_Fondane'!AA16</f>
        <v>0</v>
      </c>
      <c r="AB16" s="16">
        <f>+'[2]Informe_Fondane'!AB16</f>
        <v>0</v>
      </c>
      <c r="AC16" s="16">
        <f>+'[2]Informe_Fondane'!AC16</f>
        <v>0</v>
      </c>
      <c r="AD16" s="16">
        <f>+'[2]Informe_Fondane'!AD16</f>
        <v>0</v>
      </c>
      <c r="AE16" s="16">
        <f>+'[2]Informe_Fondane'!AE16</f>
        <v>0</v>
      </c>
      <c r="AF16" s="16">
        <f>+'[2]Informe_Fondane'!AF16</f>
        <v>0</v>
      </c>
      <c r="AG16" s="75">
        <f>SUM(U16:AF16)</f>
        <v>0</v>
      </c>
      <c r="AH16" s="16">
        <f>+'[2]Informe_Fondane'!AH16</f>
        <v>0</v>
      </c>
      <c r="AI16" s="16">
        <f>+'[2]Informe_Fondane'!AI16</f>
        <v>0</v>
      </c>
      <c r="AJ16" s="16">
        <f>+'[2]Informe_Fondane'!AJ16</f>
        <v>0</v>
      </c>
      <c r="AK16" s="16">
        <f>+'[2]Informe_Fondane'!AK16</f>
        <v>0</v>
      </c>
      <c r="AL16" s="16">
        <f>+'[2]Informe_Fondane'!AL16</f>
        <v>0</v>
      </c>
      <c r="AM16" s="16">
        <f>+'[2]Informe_Fondane'!AM16</f>
        <v>0</v>
      </c>
      <c r="AN16" s="16">
        <f>+'[2]Informe_Fondane'!AN16</f>
        <v>0</v>
      </c>
      <c r="AO16" s="16">
        <f>+'[2]Informe_Fondane'!AO16</f>
        <v>0</v>
      </c>
      <c r="AP16" s="16">
        <f>+'[2]Informe_Fondane'!AP16</f>
        <v>0</v>
      </c>
      <c r="AQ16" s="16">
        <f>+'[2]Informe_Fondane'!AQ16</f>
        <v>0</v>
      </c>
      <c r="AR16" s="16">
        <f>+'[2]Informe_Fondane'!AR16</f>
        <v>0</v>
      </c>
      <c r="AS16" s="16">
        <f>+'[2]Informe_Fondane'!AS16</f>
        <v>0</v>
      </c>
      <c r="AT16" s="75">
        <f>SUM(AH16:AS16)</f>
        <v>0</v>
      </c>
      <c r="AU16" s="16">
        <f>+'[2]Informe_Fondane'!AU16</f>
        <v>0</v>
      </c>
      <c r="AV16" s="16">
        <f>+'[2]Informe_Fondane'!AV16</f>
        <v>0</v>
      </c>
      <c r="AW16" s="16">
        <f>+'[2]Informe_Fondane'!AW16</f>
        <v>0</v>
      </c>
      <c r="AX16" s="16">
        <f>+'[2]Informe_Fondane'!AX16</f>
        <v>0</v>
      </c>
      <c r="AY16" s="16">
        <f>+'[2]Informe_Fondane'!AY16</f>
        <v>0</v>
      </c>
      <c r="AZ16" s="16">
        <f>+'[2]Informe_Fondane'!AZ16</f>
        <v>0</v>
      </c>
      <c r="BA16" s="16">
        <f>+'[2]Informe_Fondane'!BA16</f>
        <v>0</v>
      </c>
      <c r="BB16" s="16">
        <f>+'[2]Informe_Fondane'!BB16</f>
        <v>0</v>
      </c>
      <c r="BC16" s="16">
        <f>+'[2]Informe_Fondane'!BC16</f>
        <v>0</v>
      </c>
      <c r="BD16" s="16">
        <f>+'[2]Informe_Fondane'!BD16</f>
        <v>0</v>
      </c>
      <c r="BE16" s="16">
        <f>+'[2]Informe_Fondane'!BE16</f>
        <v>0</v>
      </c>
      <c r="BF16" s="16">
        <f>+'[2]Informe_Fondane'!BF16</f>
        <v>0</v>
      </c>
      <c r="BG16" s="75">
        <f>SUM(AU16:BF16)</f>
        <v>0</v>
      </c>
    </row>
    <row r="17" spans="1:59" s="12" customFormat="1" ht="22.5">
      <c r="A17" s="94" t="s">
        <v>115</v>
      </c>
      <c r="B17" s="92"/>
      <c r="C17" s="93" t="s">
        <v>116</v>
      </c>
      <c r="D17" s="94">
        <f aca="true" t="shared" si="8" ref="D17:AI17">+D19+D18</f>
        <v>0</v>
      </c>
      <c r="E17" s="94">
        <f t="shared" si="8"/>
        <v>204197.672</v>
      </c>
      <c r="F17" s="94">
        <f t="shared" si="8"/>
        <v>0</v>
      </c>
      <c r="G17" s="94">
        <f t="shared" si="8"/>
        <v>204197.672</v>
      </c>
      <c r="H17" s="94">
        <f t="shared" si="8"/>
        <v>0</v>
      </c>
      <c r="I17" s="94">
        <f t="shared" si="8"/>
        <v>159697.577</v>
      </c>
      <c r="J17" s="94">
        <f t="shared" si="8"/>
        <v>0</v>
      </c>
      <c r="K17" s="94">
        <f t="shared" si="8"/>
        <v>0</v>
      </c>
      <c r="L17" s="94">
        <f t="shared" si="8"/>
        <v>0</v>
      </c>
      <c r="M17" s="94">
        <f t="shared" si="8"/>
        <v>0</v>
      </c>
      <c r="N17" s="94">
        <f t="shared" si="8"/>
        <v>0</v>
      </c>
      <c r="O17" s="94">
        <f t="shared" si="8"/>
        <v>0</v>
      </c>
      <c r="P17" s="94">
        <f t="shared" si="8"/>
        <v>0</v>
      </c>
      <c r="Q17" s="94">
        <f t="shared" si="8"/>
        <v>0</v>
      </c>
      <c r="R17" s="94">
        <f t="shared" si="8"/>
        <v>0</v>
      </c>
      <c r="S17" s="94">
        <f t="shared" si="8"/>
        <v>0</v>
      </c>
      <c r="T17" s="94">
        <f t="shared" si="8"/>
        <v>159697.577</v>
      </c>
      <c r="U17" s="94">
        <f t="shared" si="8"/>
        <v>0</v>
      </c>
      <c r="V17" s="94">
        <f t="shared" si="8"/>
        <v>155258.849</v>
      </c>
      <c r="W17" s="94">
        <f t="shared" si="8"/>
        <v>0</v>
      </c>
      <c r="X17" s="94">
        <f t="shared" si="8"/>
        <v>0</v>
      </c>
      <c r="Y17" s="94">
        <f t="shared" si="8"/>
        <v>0</v>
      </c>
      <c r="Z17" s="94">
        <f t="shared" si="8"/>
        <v>0</v>
      </c>
      <c r="AA17" s="94">
        <f t="shared" si="8"/>
        <v>0</v>
      </c>
      <c r="AB17" s="94">
        <f t="shared" si="8"/>
        <v>0</v>
      </c>
      <c r="AC17" s="94">
        <f t="shared" si="8"/>
        <v>0</v>
      </c>
      <c r="AD17" s="94">
        <f t="shared" si="8"/>
        <v>0</v>
      </c>
      <c r="AE17" s="94">
        <f t="shared" si="8"/>
        <v>0</v>
      </c>
      <c r="AF17" s="94">
        <f t="shared" si="8"/>
        <v>0</v>
      </c>
      <c r="AG17" s="94">
        <f t="shared" si="8"/>
        <v>155258.849</v>
      </c>
      <c r="AH17" s="94">
        <f t="shared" si="8"/>
        <v>0</v>
      </c>
      <c r="AI17" s="94">
        <f t="shared" si="8"/>
        <v>0.148</v>
      </c>
      <c r="AJ17" s="94">
        <f aca="true" t="shared" si="9" ref="AJ17:BG17">+AJ19+AJ18</f>
        <v>0</v>
      </c>
      <c r="AK17" s="94">
        <f t="shared" si="9"/>
        <v>0</v>
      </c>
      <c r="AL17" s="94">
        <f t="shared" si="9"/>
        <v>0</v>
      </c>
      <c r="AM17" s="94">
        <f t="shared" si="9"/>
        <v>0</v>
      </c>
      <c r="AN17" s="94">
        <f t="shared" si="9"/>
        <v>0</v>
      </c>
      <c r="AO17" s="94">
        <f t="shared" si="9"/>
        <v>0</v>
      </c>
      <c r="AP17" s="94">
        <f t="shared" si="9"/>
        <v>0</v>
      </c>
      <c r="AQ17" s="94">
        <f t="shared" si="9"/>
        <v>0</v>
      </c>
      <c r="AR17" s="94">
        <f t="shared" si="9"/>
        <v>0</v>
      </c>
      <c r="AS17" s="94">
        <f t="shared" si="9"/>
        <v>0</v>
      </c>
      <c r="AT17" s="94">
        <f t="shared" si="9"/>
        <v>0.148</v>
      </c>
      <c r="AU17" s="94">
        <f t="shared" si="9"/>
        <v>0</v>
      </c>
      <c r="AV17" s="94">
        <f t="shared" si="9"/>
        <v>0.148</v>
      </c>
      <c r="AW17" s="94">
        <f t="shared" si="9"/>
        <v>0</v>
      </c>
      <c r="AX17" s="94">
        <f t="shared" si="9"/>
        <v>0</v>
      </c>
      <c r="AY17" s="94">
        <f t="shared" si="9"/>
        <v>0</v>
      </c>
      <c r="AZ17" s="94">
        <f t="shared" si="9"/>
        <v>0</v>
      </c>
      <c r="BA17" s="94">
        <f t="shared" si="9"/>
        <v>0</v>
      </c>
      <c r="BB17" s="94">
        <f t="shared" si="9"/>
        <v>0</v>
      </c>
      <c r="BC17" s="94">
        <f t="shared" si="9"/>
        <v>0</v>
      </c>
      <c r="BD17" s="94">
        <f t="shared" si="9"/>
        <v>0</v>
      </c>
      <c r="BE17" s="94">
        <f t="shared" si="9"/>
        <v>0</v>
      </c>
      <c r="BF17" s="94">
        <f t="shared" si="9"/>
        <v>0</v>
      </c>
      <c r="BG17" s="94">
        <f t="shared" si="9"/>
        <v>0.148</v>
      </c>
    </row>
    <row r="18" spans="1:59" s="12" customFormat="1" ht="15.75" customHeight="1">
      <c r="A18" s="75" t="s">
        <v>117</v>
      </c>
      <c r="B18" s="15">
        <v>20</v>
      </c>
      <c r="C18" s="104" t="s">
        <v>118</v>
      </c>
      <c r="D18" s="75">
        <f>+'[2]Informe_Fondane'!D18</f>
        <v>0</v>
      </c>
      <c r="E18" s="75">
        <f>+'[2]Informe_Fondane'!E18</f>
        <v>5000</v>
      </c>
      <c r="F18" s="75">
        <f>+'[2]Informe_Fondane'!F18</f>
        <v>0</v>
      </c>
      <c r="G18" s="75">
        <f>+D18+E18-F18</f>
        <v>5000</v>
      </c>
      <c r="H18" s="75">
        <f>+'[2]Informe_Fondane'!H18</f>
        <v>0</v>
      </c>
      <c r="I18" s="75">
        <f>+'[2]Informe_Fondane'!I18</f>
        <v>0.884</v>
      </c>
      <c r="J18" s="75">
        <f>+'[2]Informe_Fondane'!J18</f>
        <v>0</v>
      </c>
      <c r="K18" s="75">
        <f>+'[2]Informe_Fondane'!K18</f>
        <v>0</v>
      </c>
      <c r="L18" s="75">
        <f>+'[2]Informe_Fondane'!L18</f>
        <v>0</v>
      </c>
      <c r="M18" s="75">
        <f>+'[2]Informe_Fondane'!M18</f>
        <v>0</v>
      </c>
      <c r="N18" s="75">
        <f>+'[2]Informe_Fondane'!N18</f>
        <v>0</v>
      </c>
      <c r="O18" s="75">
        <f>+'[2]Informe_Fondane'!O18</f>
        <v>0</v>
      </c>
      <c r="P18" s="75">
        <f>+'[2]Informe_Fondane'!P18</f>
        <v>0</v>
      </c>
      <c r="Q18" s="75">
        <f>+'[2]Informe_Fondane'!Q18</f>
        <v>0</v>
      </c>
      <c r="R18" s="75">
        <f>+'[2]Informe_Fondane'!R18</f>
        <v>0</v>
      </c>
      <c r="S18" s="75">
        <f>+'[2]Informe_Fondane'!S18</f>
        <v>0</v>
      </c>
      <c r="T18" s="75">
        <f>SUM(H18:S18)</f>
        <v>0.884</v>
      </c>
      <c r="U18" s="75">
        <f>+'[2]Informe_Fondane'!U18</f>
        <v>0</v>
      </c>
      <c r="V18" s="75">
        <f>+'[2]Informe_Fondane'!V18</f>
        <v>0.884</v>
      </c>
      <c r="W18" s="75">
        <f>+'[2]Informe_Fondane'!W18</f>
        <v>0</v>
      </c>
      <c r="X18" s="75">
        <f>+'[2]Informe_Fondane'!X18</f>
        <v>0</v>
      </c>
      <c r="Y18" s="75">
        <f>+'[2]Informe_Fondane'!Y18</f>
        <v>0</v>
      </c>
      <c r="Z18" s="75">
        <f>+'[2]Informe_Fondane'!Z18</f>
        <v>0</v>
      </c>
      <c r="AA18" s="75">
        <f>+'[2]Informe_Fondane'!AA18</f>
        <v>0</v>
      </c>
      <c r="AB18" s="75">
        <f>+'[2]Informe_Fondane'!AB18</f>
        <v>0</v>
      </c>
      <c r="AC18" s="75">
        <f>+'[2]Informe_Fondane'!AC18</f>
        <v>0</v>
      </c>
      <c r="AD18" s="75">
        <f>+'[2]Informe_Fondane'!AD18</f>
        <v>0</v>
      </c>
      <c r="AE18" s="75">
        <f>+'[2]Informe_Fondane'!AE18</f>
        <v>0</v>
      </c>
      <c r="AF18" s="75">
        <f>+'[2]Informe_Fondane'!AF18</f>
        <v>0</v>
      </c>
      <c r="AG18" s="75">
        <f>SUM(U18:AF18)</f>
        <v>0.884</v>
      </c>
      <c r="AH18" s="75">
        <f>+'[2]Informe_Fondane'!AH18</f>
        <v>0</v>
      </c>
      <c r="AI18" s="75">
        <f>+'[2]Informe_Fondane'!AI18</f>
        <v>0.148</v>
      </c>
      <c r="AJ18" s="75">
        <f>+'[2]Informe_Fondane'!AJ18</f>
        <v>0</v>
      </c>
      <c r="AK18" s="75">
        <f>+'[2]Informe_Fondane'!AK18</f>
        <v>0</v>
      </c>
      <c r="AL18" s="75">
        <f>+'[2]Informe_Fondane'!AL18</f>
        <v>0</v>
      </c>
      <c r="AM18" s="75">
        <f>+'[2]Informe_Fondane'!AM18</f>
        <v>0</v>
      </c>
      <c r="AN18" s="75">
        <f>+'[2]Informe_Fondane'!AN18</f>
        <v>0</v>
      </c>
      <c r="AO18" s="75">
        <f>+'[2]Informe_Fondane'!AO18</f>
        <v>0</v>
      </c>
      <c r="AP18" s="75">
        <f>+'[2]Informe_Fondane'!AP18</f>
        <v>0</v>
      </c>
      <c r="AQ18" s="75">
        <f>+'[2]Informe_Fondane'!AQ18</f>
        <v>0</v>
      </c>
      <c r="AR18" s="75">
        <f>+'[2]Informe_Fondane'!AR18</f>
        <v>0</v>
      </c>
      <c r="AS18" s="75">
        <f>+'[2]Informe_Fondane'!AS18</f>
        <v>0</v>
      </c>
      <c r="AT18" s="75">
        <f>SUM(AH18:AS18)</f>
        <v>0.148</v>
      </c>
      <c r="AU18" s="75">
        <f>+'[2]Informe_Fondane'!AU18</f>
        <v>0</v>
      </c>
      <c r="AV18" s="75">
        <f>+'[2]Informe_Fondane'!AV18</f>
        <v>0.148</v>
      </c>
      <c r="AW18" s="75">
        <f>+'[2]Informe_Fondane'!AW18</f>
        <v>0</v>
      </c>
      <c r="AX18" s="75">
        <f>+'[2]Informe_Fondane'!AX18</f>
        <v>0</v>
      </c>
      <c r="AY18" s="75">
        <f>+'[2]Informe_Fondane'!AY18</f>
        <v>0</v>
      </c>
      <c r="AZ18" s="75">
        <f>+'[2]Informe_Fondane'!AZ18</f>
        <v>0</v>
      </c>
      <c r="BA18" s="75">
        <f>+'[2]Informe_Fondane'!BA18</f>
        <v>0</v>
      </c>
      <c r="BB18" s="75">
        <f>+'[2]Informe_Fondane'!BB18</f>
        <v>0</v>
      </c>
      <c r="BC18" s="75">
        <f>+'[2]Informe_Fondane'!BC18</f>
        <v>0</v>
      </c>
      <c r="BD18" s="75">
        <f>+'[2]Informe_Fondane'!BD18</f>
        <v>0</v>
      </c>
      <c r="BE18" s="75">
        <f>+'[2]Informe_Fondane'!BE18</f>
        <v>0</v>
      </c>
      <c r="BF18" s="75">
        <f>+'[2]Informe_Fondane'!BF18</f>
        <v>0</v>
      </c>
      <c r="BG18" s="75">
        <f>SUM(AU18:BF18)</f>
        <v>0.148</v>
      </c>
    </row>
    <row r="19" spans="1:59" s="12" customFormat="1" ht="15.75" customHeight="1">
      <c r="A19" s="74" t="s">
        <v>147</v>
      </c>
      <c r="B19" s="102">
        <v>21</v>
      </c>
      <c r="C19" s="103" t="s">
        <v>148</v>
      </c>
      <c r="D19" s="74"/>
      <c r="E19" s="75">
        <f>+'[2]Informe_Fondane'!E19</f>
        <v>199197.672</v>
      </c>
      <c r="F19" s="75">
        <f>+'[2]Informe_Fondane'!F19</f>
        <v>0</v>
      </c>
      <c r="G19" s="75">
        <f>+D19+E19-F19</f>
        <v>199197.672</v>
      </c>
      <c r="H19" s="75">
        <f>+'[2]Informe_Fondane'!H19</f>
        <v>0</v>
      </c>
      <c r="I19" s="75">
        <f>+'[2]Informe_Fondane'!I19</f>
        <v>159696.693</v>
      </c>
      <c r="J19" s="75">
        <f>+'[2]Informe_Fondane'!J19</f>
        <v>0</v>
      </c>
      <c r="K19" s="75">
        <f>+'[2]Informe_Fondane'!K19</f>
        <v>0</v>
      </c>
      <c r="L19" s="75">
        <f>+'[2]Informe_Fondane'!L19</f>
        <v>0</v>
      </c>
      <c r="M19" s="75">
        <f>+'[2]Informe_Fondane'!M19</f>
        <v>0</v>
      </c>
      <c r="N19" s="75">
        <f>+'[2]Informe_Fondane'!N19</f>
        <v>0</v>
      </c>
      <c r="O19" s="75">
        <f>+'[2]Informe_Fondane'!O19</f>
        <v>0</v>
      </c>
      <c r="P19" s="75">
        <f>+'[2]Informe_Fondane'!P19</f>
        <v>0</v>
      </c>
      <c r="Q19" s="75">
        <f>+'[2]Informe_Fondane'!Q19</f>
        <v>0</v>
      </c>
      <c r="R19" s="75">
        <f>+'[2]Informe_Fondane'!R19</f>
        <v>0</v>
      </c>
      <c r="S19" s="75">
        <f>+'[2]Informe_Fondane'!S19</f>
        <v>0</v>
      </c>
      <c r="T19" s="75">
        <f>SUM(H19:S19)</f>
        <v>159696.693</v>
      </c>
      <c r="U19" s="75">
        <f>+'[2]Informe_Fondane'!U19</f>
        <v>0</v>
      </c>
      <c r="V19" s="75">
        <f>+'[2]Informe_Fondane'!V19</f>
        <v>155257.965</v>
      </c>
      <c r="W19" s="75">
        <f>+'[2]Informe_Fondane'!W19</f>
        <v>0</v>
      </c>
      <c r="X19" s="75">
        <f>+'[2]Informe_Fondane'!X19</f>
        <v>0</v>
      </c>
      <c r="Y19" s="75">
        <f>+'[2]Informe_Fondane'!Y19</f>
        <v>0</v>
      </c>
      <c r="Z19" s="75">
        <f>+'[2]Informe_Fondane'!Z19</f>
        <v>0</v>
      </c>
      <c r="AA19" s="75">
        <f>+'[2]Informe_Fondane'!AA19</f>
        <v>0</v>
      </c>
      <c r="AB19" s="75">
        <f>+'[2]Informe_Fondane'!AB19</f>
        <v>0</v>
      </c>
      <c r="AC19" s="75">
        <f>+'[2]Informe_Fondane'!AC19</f>
        <v>0</v>
      </c>
      <c r="AD19" s="75">
        <f>+'[2]Informe_Fondane'!AD19</f>
        <v>0</v>
      </c>
      <c r="AE19" s="75">
        <f>+'[2]Informe_Fondane'!AE19</f>
        <v>0</v>
      </c>
      <c r="AF19" s="75">
        <f>+'[2]Informe_Fondane'!AF19</f>
        <v>0</v>
      </c>
      <c r="AG19" s="75">
        <f>SUM(U19:AF19)</f>
        <v>155257.965</v>
      </c>
      <c r="AH19" s="75">
        <f>+'[2]Informe_Fondane'!AH19</f>
        <v>0</v>
      </c>
      <c r="AI19" s="75">
        <f>+'[2]Informe_Fondane'!AI19</f>
        <v>0</v>
      </c>
      <c r="AJ19" s="75">
        <f>+'[2]Informe_Fondane'!AJ19</f>
        <v>0</v>
      </c>
      <c r="AK19" s="75">
        <f>+'[2]Informe_Fondane'!AK19</f>
        <v>0</v>
      </c>
      <c r="AL19" s="75">
        <f>+'[2]Informe_Fondane'!AL19</f>
        <v>0</v>
      </c>
      <c r="AM19" s="75">
        <f>+'[2]Informe_Fondane'!AM19</f>
        <v>0</v>
      </c>
      <c r="AN19" s="75">
        <f>+'[2]Informe_Fondane'!AN19</f>
        <v>0</v>
      </c>
      <c r="AO19" s="75">
        <f>+'[2]Informe_Fondane'!AO19</f>
        <v>0</v>
      </c>
      <c r="AP19" s="75">
        <f>+'[2]Informe_Fondane'!AP19</f>
        <v>0</v>
      </c>
      <c r="AQ19" s="75">
        <f>+'[2]Informe_Fondane'!AQ19</f>
        <v>0</v>
      </c>
      <c r="AR19" s="75">
        <f>+'[2]Informe_Fondane'!AR19</f>
        <v>0</v>
      </c>
      <c r="AS19" s="75">
        <f>+'[2]Informe_Fondane'!AS19</f>
        <v>0</v>
      </c>
      <c r="AT19" s="75">
        <f>SUM(AH19:AS19)</f>
        <v>0</v>
      </c>
      <c r="AU19" s="75">
        <f>+'[2]Informe_Fondane'!AU19</f>
        <v>0</v>
      </c>
      <c r="AV19" s="75">
        <f>+'[2]Informe_Fondane'!AV19</f>
        <v>0</v>
      </c>
      <c r="AW19" s="75">
        <f>+'[2]Informe_Fondane'!AW19</f>
        <v>0</v>
      </c>
      <c r="AX19" s="75">
        <f>+'[2]Informe_Fondane'!AX19</f>
        <v>0</v>
      </c>
      <c r="AY19" s="75">
        <f>+'[2]Informe_Fondane'!AY19</f>
        <v>0</v>
      </c>
      <c r="AZ19" s="75">
        <f>+'[2]Informe_Fondane'!AZ19</f>
        <v>0</v>
      </c>
      <c r="BA19" s="75">
        <f>+'[2]Informe_Fondane'!BA19</f>
        <v>0</v>
      </c>
      <c r="BB19" s="75">
        <f>+'[2]Informe_Fondane'!BB19</f>
        <v>0</v>
      </c>
      <c r="BC19" s="75">
        <f>+'[2]Informe_Fondane'!BC19</f>
        <v>0</v>
      </c>
      <c r="BD19" s="75">
        <f>+'[2]Informe_Fondane'!BD19</f>
        <v>0</v>
      </c>
      <c r="BE19" s="75">
        <f>+'[2]Informe_Fondane'!BE19</f>
        <v>0</v>
      </c>
      <c r="BF19" s="75">
        <f>+'[2]Informe_Fondane'!BF19</f>
        <v>0</v>
      </c>
      <c r="BG19" s="75">
        <f>SUM(AU19:BF19)</f>
        <v>0</v>
      </c>
    </row>
    <row r="20" spans="1:59" s="12" customFormat="1" ht="22.5">
      <c r="A20" s="94" t="s">
        <v>123</v>
      </c>
      <c r="B20" s="105"/>
      <c r="C20" s="106" t="s">
        <v>124</v>
      </c>
      <c r="D20" s="94">
        <f>+D21+D22+D23</f>
        <v>311000</v>
      </c>
      <c r="E20" s="94">
        <f aca="true" t="shared" si="10" ref="E20:BG20">+E21+E22+E23</f>
        <v>0</v>
      </c>
      <c r="F20" s="94">
        <f t="shared" si="10"/>
        <v>0</v>
      </c>
      <c r="G20" s="94">
        <f t="shared" si="10"/>
        <v>311000</v>
      </c>
      <c r="H20" s="94">
        <f t="shared" si="10"/>
        <v>219583.333</v>
      </c>
      <c r="I20" s="94">
        <f t="shared" si="10"/>
        <v>0</v>
      </c>
      <c r="J20" s="94">
        <f t="shared" si="10"/>
        <v>0</v>
      </c>
      <c r="K20" s="94">
        <f t="shared" si="10"/>
        <v>0</v>
      </c>
      <c r="L20" s="94">
        <f t="shared" si="10"/>
        <v>0</v>
      </c>
      <c r="M20" s="94">
        <f t="shared" si="10"/>
        <v>0</v>
      </c>
      <c r="N20" s="94">
        <f t="shared" si="10"/>
        <v>0</v>
      </c>
      <c r="O20" s="94">
        <f t="shared" si="10"/>
        <v>0</v>
      </c>
      <c r="P20" s="94">
        <f t="shared" si="10"/>
        <v>0</v>
      </c>
      <c r="Q20" s="94">
        <f t="shared" si="10"/>
        <v>0</v>
      </c>
      <c r="R20" s="94">
        <f t="shared" si="10"/>
        <v>0</v>
      </c>
      <c r="S20" s="94">
        <f t="shared" si="10"/>
        <v>0</v>
      </c>
      <c r="T20" s="94">
        <f t="shared" si="10"/>
        <v>219583.333</v>
      </c>
      <c r="U20" s="94">
        <f t="shared" si="10"/>
        <v>102583.333</v>
      </c>
      <c r="V20" s="94">
        <f t="shared" si="10"/>
        <v>117000</v>
      </c>
      <c r="W20" s="94">
        <f t="shared" si="10"/>
        <v>0</v>
      </c>
      <c r="X20" s="94">
        <f t="shared" si="10"/>
        <v>0</v>
      </c>
      <c r="Y20" s="94">
        <f t="shared" si="10"/>
        <v>0</v>
      </c>
      <c r="Z20" s="94">
        <f t="shared" si="10"/>
        <v>0</v>
      </c>
      <c r="AA20" s="94">
        <f t="shared" si="10"/>
        <v>0</v>
      </c>
      <c r="AB20" s="94">
        <f t="shared" si="10"/>
        <v>0</v>
      </c>
      <c r="AC20" s="94">
        <f t="shared" si="10"/>
        <v>0</v>
      </c>
      <c r="AD20" s="94">
        <f t="shared" si="10"/>
        <v>0</v>
      </c>
      <c r="AE20" s="94">
        <f t="shared" si="10"/>
        <v>0</v>
      </c>
      <c r="AF20" s="94">
        <f t="shared" si="10"/>
        <v>0</v>
      </c>
      <c r="AG20" s="94">
        <f t="shared" si="10"/>
        <v>219583.33299999998</v>
      </c>
      <c r="AH20" s="94">
        <f t="shared" si="10"/>
        <v>0</v>
      </c>
      <c r="AI20" s="94">
        <f t="shared" si="10"/>
        <v>1300</v>
      </c>
      <c r="AJ20" s="94">
        <f t="shared" si="10"/>
        <v>0</v>
      </c>
      <c r="AK20" s="94">
        <f t="shared" si="10"/>
        <v>0</v>
      </c>
      <c r="AL20" s="94">
        <f t="shared" si="10"/>
        <v>0</v>
      </c>
      <c r="AM20" s="94">
        <f t="shared" si="10"/>
        <v>0</v>
      </c>
      <c r="AN20" s="94">
        <f t="shared" si="10"/>
        <v>0</v>
      </c>
      <c r="AO20" s="94">
        <f t="shared" si="10"/>
        <v>0</v>
      </c>
      <c r="AP20" s="94">
        <f t="shared" si="10"/>
        <v>0</v>
      </c>
      <c r="AQ20" s="94">
        <f t="shared" si="10"/>
        <v>0</v>
      </c>
      <c r="AR20" s="94">
        <f t="shared" si="10"/>
        <v>0</v>
      </c>
      <c r="AS20" s="94">
        <f t="shared" si="10"/>
        <v>0</v>
      </c>
      <c r="AT20" s="94">
        <f t="shared" si="10"/>
        <v>1300</v>
      </c>
      <c r="AU20" s="94">
        <f t="shared" si="10"/>
        <v>0</v>
      </c>
      <c r="AV20" s="94">
        <f t="shared" si="10"/>
        <v>1300</v>
      </c>
      <c r="AW20" s="94">
        <f t="shared" si="10"/>
        <v>0</v>
      </c>
      <c r="AX20" s="94">
        <f t="shared" si="10"/>
        <v>0</v>
      </c>
      <c r="AY20" s="94">
        <f t="shared" si="10"/>
        <v>0</v>
      </c>
      <c r="AZ20" s="94">
        <f t="shared" si="10"/>
        <v>0</v>
      </c>
      <c r="BA20" s="94">
        <f t="shared" si="10"/>
        <v>0</v>
      </c>
      <c r="BB20" s="94">
        <f t="shared" si="10"/>
        <v>0</v>
      </c>
      <c r="BC20" s="94">
        <f t="shared" si="10"/>
        <v>0</v>
      </c>
      <c r="BD20" s="94">
        <f t="shared" si="10"/>
        <v>0</v>
      </c>
      <c r="BE20" s="94">
        <f t="shared" si="10"/>
        <v>0</v>
      </c>
      <c r="BF20" s="94">
        <f t="shared" si="10"/>
        <v>0</v>
      </c>
      <c r="BG20" s="94">
        <f t="shared" si="10"/>
        <v>1300</v>
      </c>
    </row>
    <row r="21" spans="1:59" s="12" customFormat="1" ht="36" customHeight="1">
      <c r="A21" s="16" t="s">
        <v>125</v>
      </c>
      <c r="B21" s="76">
        <v>20</v>
      </c>
      <c r="C21" s="126" t="s">
        <v>143</v>
      </c>
      <c r="D21" s="75">
        <f>+'[2]Informe_Fondane'!D21</f>
        <v>0</v>
      </c>
      <c r="E21" s="75">
        <f>+'[2]Informe_Fondane'!E21</f>
        <v>0</v>
      </c>
      <c r="F21" s="75">
        <f>+'[2]Informe_Fondane'!F21</f>
        <v>0</v>
      </c>
      <c r="G21" s="75">
        <f aca="true" t="shared" si="11" ref="G21:G30">+D21+E21-F21</f>
        <v>0</v>
      </c>
      <c r="H21" s="75">
        <f>+'[2]Informe_Fondane'!H21</f>
        <v>0</v>
      </c>
      <c r="I21" s="75">
        <f>+'[2]Informe_Fondane'!I21</f>
        <v>0</v>
      </c>
      <c r="J21" s="75">
        <f>+'[2]Informe_Fondane'!J21</f>
        <v>0</v>
      </c>
      <c r="K21" s="75">
        <f>+'[2]Informe_Fondane'!K21</f>
        <v>0</v>
      </c>
      <c r="L21" s="75">
        <f>+'[2]Informe_Fondane'!L21</f>
        <v>0</v>
      </c>
      <c r="M21" s="75">
        <f>+'[2]Informe_Fondane'!M21</f>
        <v>0</v>
      </c>
      <c r="N21" s="75">
        <f>+'[2]Informe_Fondane'!N21</f>
        <v>0</v>
      </c>
      <c r="O21" s="75">
        <f>+'[2]Informe_Fondane'!O21</f>
        <v>0</v>
      </c>
      <c r="P21" s="75">
        <f>+'[2]Informe_Fondane'!P21</f>
        <v>0</v>
      </c>
      <c r="Q21" s="75">
        <f>+'[2]Informe_Fondane'!Q21</f>
        <v>0</v>
      </c>
      <c r="R21" s="75">
        <f>+'[2]Informe_Fondane'!R21</f>
        <v>0</v>
      </c>
      <c r="S21" s="75">
        <f>+'[2]Informe_Fondane'!S21</f>
        <v>0</v>
      </c>
      <c r="T21" s="75">
        <f>SUM(H21:S21)</f>
        <v>0</v>
      </c>
      <c r="U21" s="75">
        <f>+'[2]Informe_Fondane'!U21</f>
        <v>0</v>
      </c>
      <c r="V21" s="75">
        <f>+'[2]Informe_Fondane'!V21</f>
        <v>0</v>
      </c>
      <c r="W21" s="75">
        <f>+'[2]Informe_Fondane'!W21</f>
        <v>0</v>
      </c>
      <c r="X21" s="75">
        <f>+'[2]Informe_Fondane'!X21</f>
        <v>0</v>
      </c>
      <c r="Y21" s="75">
        <f>+'[2]Informe_Fondane'!Y21</f>
        <v>0</v>
      </c>
      <c r="Z21" s="75">
        <f>+'[2]Informe_Fondane'!Z21</f>
        <v>0</v>
      </c>
      <c r="AA21" s="75">
        <f>+'[2]Informe_Fondane'!AA21</f>
        <v>0</v>
      </c>
      <c r="AB21" s="75">
        <f>+'[2]Informe_Fondane'!AB21</f>
        <v>0</v>
      </c>
      <c r="AC21" s="75">
        <f>+'[2]Informe_Fondane'!AC21</f>
        <v>0</v>
      </c>
      <c r="AD21" s="75">
        <f>+'[2]Informe_Fondane'!AD21</f>
        <v>0</v>
      </c>
      <c r="AE21" s="75">
        <f>+'[2]Informe_Fondane'!AE21</f>
        <v>0</v>
      </c>
      <c r="AF21" s="75">
        <f>+'[2]Informe_Fondane'!AF21</f>
        <v>0</v>
      </c>
      <c r="AG21" s="75">
        <f>SUM(U21:AF21)</f>
        <v>0</v>
      </c>
      <c r="AH21" s="75">
        <f>+'[2]Informe_Fondane'!AH21</f>
        <v>0</v>
      </c>
      <c r="AI21" s="75">
        <f>+'[2]Informe_Fondane'!AI21</f>
        <v>0</v>
      </c>
      <c r="AJ21" s="75">
        <f>+'[2]Informe_Fondane'!AJ21</f>
        <v>0</v>
      </c>
      <c r="AK21" s="75">
        <f>+'[2]Informe_Fondane'!AK21</f>
        <v>0</v>
      </c>
      <c r="AL21" s="75">
        <f>+'[2]Informe_Fondane'!AL21</f>
        <v>0</v>
      </c>
      <c r="AM21" s="75">
        <f>+'[2]Informe_Fondane'!AM21</f>
        <v>0</v>
      </c>
      <c r="AN21" s="75">
        <f>+'[2]Informe_Fondane'!AN21</f>
        <v>0</v>
      </c>
      <c r="AO21" s="75">
        <f>+'[2]Informe_Fondane'!AO21</f>
        <v>0</v>
      </c>
      <c r="AP21" s="75">
        <f>+'[2]Informe_Fondane'!AP21</f>
        <v>0</v>
      </c>
      <c r="AQ21" s="75">
        <f>+'[2]Informe_Fondane'!AQ21</f>
        <v>0</v>
      </c>
      <c r="AR21" s="75">
        <f>+'[2]Informe_Fondane'!AR21</f>
        <v>0</v>
      </c>
      <c r="AS21" s="75">
        <f>+'[2]Informe_Fondane'!AS21</f>
        <v>0</v>
      </c>
      <c r="AT21" s="75">
        <f>SUM(AH21:AS21)</f>
        <v>0</v>
      </c>
      <c r="AU21" s="75">
        <f>+'[2]Informe_Fondane'!AU21</f>
        <v>0</v>
      </c>
      <c r="AV21" s="75">
        <f>+'[2]Informe_Fondane'!AV21</f>
        <v>0</v>
      </c>
      <c r="AW21" s="75">
        <f>+'[2]Informe_Fondane'!AW21</f>
        <v>0</v>
      </c>
      <c r="AX21" s="75">
        <f>+'[2]Informe_Fondane'!AX21</f>
        <v>0</v>
      </c>
      <c r="AY21" s="75">
        <f>+'[2]Informe_Fondane'!AY21</f>
        <v>0</v>
      </c>
      <c r="AZ21" s="75">
        <f>+'[2]Informe_Fondane'!AZ21</f>
        <v>0</v>
      </c>
      <c r="BA21" s="75">
        <f>+'[2]Informe_Fondane'!BA21</f>
        <v>0</v>
      </c>
      <c r="BB21" s="75">
        <f>+'[2]Informe_Fondane'!BB21</f>
        <v>0</v>
      </c>
      <c r="BC21" s="75">
        <f>+'[2]Informe_Fondane'!BC21</f>
        <v>0</v>
      </c>
      <c r="BD21" s="75">
        <f>+'[2]Informe_Fondane'!BD21</f>
        <v>0</v>
      </c>
      <c r="BE21" s="75">
        <f>+'[2]Informe_Fondane'!BE21</f>
        <v>0</v>
      </c>
      <c r="BF21" s="75">
        <f>+'[2]Informe_Fondane'!BF21</f>
        <v>0</v>
      </c>
      <c r="BG21" s="75">
        <f>SUM(AU21:BF21)</f>
        <v>0</v>
      </c>
    </row>
    <row r="22" spans="1:59" s="12" customFormat="1" ht="32.25" customHeight="1">
      <c r="A22" s="16" t="s">
        <v>125</v>
      </c>
      <c r="B22" s="76">
        <v>21</v>
      </c>
      <c r="C22" s="107" t="s">
        <v>143</v>
      </c>
      <c r="D22" s="75">
        <f>+'[2]Informe_Fondane'!D22</f>
        <v>311000</v>
      </c>
      <c r="E22" s="75">
        <f>+'[2]Informe_Fondane'!E22</f>
        <v>0</v>
      </c>
      <c r="F22" s="75">
        <f>+'[2]Informe_Fondane'!F22</f>
        <v>0</v>
      </c>
      <c r="G22" s="75">
        <f t="shared" si="11"/>
        <v>311000</v>
      </c>
      <c r="H22" s="75">
        <f>+'[2]Informe_Fondane'!H22</f>
        <v>219583.333</v>
      </c>
      <c r="I22" s="75">
        <f>+'[2]Informe_Fondane'!I22</f>
        <v>0</v>
      </c>
      <c r="J22" s="75">
        <f>+'[2]Informe_Fondane'!J22</f>
        <v>0</v>
      </c>
      <c r="K22" s="75">
        <f>+'[2]Informe_Fondane'!K22</f>
        <v>0</v>
      </c>
      <c r="L22" s="75">
        <f>+'[2]Informe_Fondane'!L22</f>
        <v>0</v>
      </c>
      <c r="M22" s="75">
        <f>+'[2]Informe_Fondane'!M22</f>
        <v>0</v>
      </c>
      <c r="N22" s="75">
        <f>+'[2]Informe_Fondane'!N22</f>
        <v>0</v>
      </c>
      <c r="O22" s="75">
        <f>+'[2]Informe_Fondane'!O22</f>
        <v>0</v>
      </c>
      <c r="P22" s="75">
        <f>+'[2]Informe_Fondane'!P22</f>
        <v>0</v>
      </c>
      <c r="Q22" s="75">
        <f>+'[2]Informe_Fondane'!Q22</f>
        <v>0</v>
      </c>
      <c r="R22" s="75">
        <f>+'[2]Informe_Fondane'!R22</f>
        <v>0</v>
      </c>
      <c r="S22" s="75">
        <f>+'[2]Informe_Fondane'!S22</f>
        <v>0</v>
      </c>
      <c r="T22" s="75">
        <f>SUM(H22:S22)</f>
        <v>219583.333</v>
      </c>
      <c r="U22" s="75">
        <f>+'[2]Informe_Fondane'!U22</f>
        <v>102583.333</v>
      </c>
      <c r="V22" s="75">
        <f>+'[2]Informe_Fondane'!V22</f>
        <v>117000</v>
      </c>
      <c r="W22" s="75">
        <f>+'[2]Informe_Fondane'!W22</f>
        <v>0</v>
      </c>
      <c r="X22" s="75">
        <f>+'[2]Informe_Fondane'!X22</f>
        <v>0</v>
      </c>
      <c r="Y22" s="75">
        <f>+'[2]Informe_Fondane'!Y22</f>
        <v>0</v>
      </c>
      <c r="Z22" s="75">
        <f>+'[2]Informe_Fondane'!Z22</f>
        <v>0</v>
      </c>
      <c r="AA22" s="75">
        <f>+'[2]Informe_Fondane'!AA22</f>
        <v>0</v>
      </c>
      <c r="AB22" s="75">
        <f>+'[2]Informe_Fondane'!AB22</f>
        <v>0</v>
      </c>
      <c r="AC22" s="75">
        <f>+'[2]Informe_Fondane'!AC22</f>
        <v>0</v>
      </c>
      <c r="AD22" s="75">
        <f>+'[2]Informe_Fondane'!AD22</f>
        <v>0</v>
      </c>
      <c r="AE22" s="75">
        <f>+'[2]Informe_Fondane'!AE22</f>
        <v>0</v>
      </c>
      <c r="AF22" s="75">
        <f>+'[2]Informe_Fondane'!AF22</f>
        <v>0</v>
      </c>
      <c r="AG22" s="75">
        <f>SUM(U22:AF22)</f>
        <v>219583.33299999998</v>
      </c>
      <c r="AH22" s="75">
        <f>+'[2]Informe_Fondane'!AH22</f>
        <v>0</v>
      </c>
      <c r="AI22" s="75">
        <f>+'[2]Informe_Fondane'!AI22</f>
        <v>1300</v>
      </c>
      <c r="AJ22" s="75">
        <f>+'[2]Informe_Fondane'!AJ22</f>
        <v>0</v>
      </c>
      <c r="AK22" s="75">
        <f>+'[2]Informe_Fondane'!AK22</f>
        <v>0</v>
      </c>
      <c r="AL22" s="75">
        <f>+'[2]Informe_Fondane'!AL22</f>
        <v>0</v>
      </c>
      <c r="AM22" s="75">
        <f>+'[2]Informe_Fondane'!AM22</f>
        <v>0</v>
      </c>
      <c r="AN22" s="75">
        <f>+'[2]Informe_Fondane'!AN22</f>
        <v>0</v>
      </c>
      <c r="AO22" s="75">
        <f>+'[2]Informe_Fondane'!AO22</f>
        <v>0</v>
      </c>
      <c r="AP22" s="75">
        <f>+'[2]Informe_Fondane'!AP22</f>
        <v>0</v>
      </c>
      <c r="AQ22" s="75">
        <f>+'[2]Informe_Fondane'!AQ22</f>
        <v>0</v>
      </c>
      <c r="AR22" s="75">
        <f>+'[2]Informe_Fondane'!AR22</f>
        <v>0</v>
      </c>
      <c r="AS22" s="75">
        <f>+'[2]Informe_Fondane'!AS22</f>
        <v>0</v>
      </c>
      <c r="AT22" s="75">
        <f>SUM(AH22:AS22)</f>
        <v>1300</v>
      </c>
      <c r="AU22" s="75">
        <f>+'[2]Informe_Fondane'!AU22</f>
        <v>0</v>
      </c>
      <c r="AV22" s="75">
        <f>+'[2]Informe_Fondane'!AV22</f>
        <v>1300</v>
      </c>
      <c r="AW22" s="75">
        <f>+'[2]Informe_Fondane'!AW22</f>
        <v>0</v>
      </c>
      <c r="AX22" s="75">
        <f>+'[2]Informe_Fondane'!AX22</f>
        <v>0</v>
      </c>
      <c r="AY22" s="75">
        <f>+'[2]Informe_Fondane'!AY22</f>
        <v>0</v>
      </c>
      <c r="AZ22" s="75">
        <f>+'[2]Informe_Fondane'!AZ22</f>
        <v>0</v>
      </c>
      <c r="BA22" s="75">
        <f>+'[2]Informe_Fondane'!BA22</f>
        <v>0</v>
      </c>
      <c r="BB22" s="75">
        <f>+'[2]Informe_Fondane'!BB22</f>
        <v>0</v>
      </c>
      <c r="BC22" s="75">
        <f>+'[2]Informe_Fondane'!BC22</f>
        <v>0</v>
      </c>
      <c r="BD22" s="75">
        <f>+'[2]Informe_Fondane'!BD22</f>
        <v>0</v>
      </c>
      <c r="BE22" s="75">
        <f>+'[2]Informe_Fondane'!BE22</f>
        <v>0</v>
      </c>
      <c r="BF22" s="75">
        <f>+'[2]Informe_Fondane'!BF22</f>
        <v>0</v>
      </c>
      <c r="BG22" s="75">
        <f>SUM(AU22:BF22)</f>
        <v>1300</v>
      </c>
    </row>
    <row r="23" spans="1:59" s="12" customFormat="1" ht="21.75" customHeight="1">
      <c r="A23" s="16" t="s">
        <v>126</v>
      </c>
      <c r="B23" s="17">
        <v>20</v>
      </c>
      <c r="C23" s="108" t="s">
        <v>127</v>
      </c>
      <c r="D23" s="75">
        <f>+'[2]Informe_Fondane'!D23</f>
        <v>0</v>
      </c>
      <c r="E23" s="75">
        <f>+'[2]Informe_Fondane'!E23</f>
        <v>0</v>
      </c>
      <c r="F23" s="75">
        <f>+'[2]Informe_Fondane'!F23</f>
        <v>0</v>
      </c>
      <c r="G23" s="75">
        <f t="shared" si="11"/>
        <v>0</v>
      </c>
      <c r="H23" s="75">
        <f>+'[2]Informe_Fondane'!H23</f>
        <v>0</v>
      </c>
      <c r="I23" s="75">
        <f>+'[2]Informe_Fondane'!I23</f>
        <v>0</v>
      </c>
      <c r="J23" s="75">
        <f>+'[2]Informe_Fondane'!J23</f>
        <v>0</v>
      </c>
      <c r="K23" s="75">
        <f>+'[2]Informe_Fondane'!K23</f>
        <v>0</v>
      </c>
      <c r="L23" s="75">
        <f>+'[2]Informe_Fondane'!L23</f>
        <v>0</v>
      </c>
      <c r="M23" s="75">
        <f>+'[2]Informe_Fondane'!M23</f>
        <v>0</v>
      </c>
      <c r="N23" s="75">
        <f>+'[2]Informe_Fondane'!N23</f>
        <v>0</v>
      </c>
      <c r="O23" s="75">
        <f>+'[2]Informe_Fondane'!O23</f>
        <v>0</v>
      </c>
      <c r="P23" s="75">
        <f>+'[2]Informe_Fondane'!P23</f>
        <v>0</v>
      </c>
      <c r="Q23" s="75">
        <f>+'[2]Informe_Fondane'!Q23</f>
        <v>0</v>
      </c>
      <c r="R23" s="75">
        <f>+'[2]Informe_Fondane'!R23</f>
        <v>0</v>
      </c>
      <c r="S23" s="75">
        <f>+'[2]Informe_Fondane'!S23</f>
        <v>0</v>
      </c>
      <c r="T23" s="75">
        <f>SUM(H23:S23)</f>
        <v>0</v>
      </c>
      <c r="U23" s="75">
        <f>+'[2]Informe_Fondane'!U23</f>
        <v>0</v>
      </c>
      <c r="V23" s="75">
        <f>+'[2]Informe_Fondane'!V23</f>
        <v>0</v>
      </c>
      <c r="W23" s="75">
        <f>+'[2]Informe_Fondane'!W23</f>
        <v>0</v>
      </c>
      <c r="X23" s="75">
        <f>+'[2]Informe_Fondane'!X23</f>
        <v>0</v>
      </c>
      <c r="Y23" s="75">
        <f>+'[2]Informe_Fondane'!Y23</f>
        <v>0</v>
      </c>
      <c r="Z23" s="75">
        <f>+'[2]Informe_Fondane'!Z23</f>
        <v>0</v>
      </c>
      <c r="AA23" s="75">
        <f>+'[2]Informe_Fondane'!AA23</f>
        <v>0</v>
      </c>
      <c r="AB23" s="75">
        <f>+'[2]Informe_Fondane'!AB23</f>
        <v>0</v>
      </c>
      <c r="AC23" s="75">
        <f>+'[2]Informe_Fondane'!AC23</f>
        <v>0</v>
      </c>
      <c r="AD23" s="75">
        <f>+'[2]Informe_Fondane'!AD23</f>
        <v>0</v>
      </c>
      <c r="AE23" s="75">
        <f>+'[2]Informe_Fondane'!AE23</f>
        <v>0</v>
      </c>
      <c r="AF23" s="75">
        <f>+'[2]Informe_Fondane'!AF23</f>
        <v>0</v>
      </c>
      <c r="AG23" s="75">
        <f>SUM(U23:AF23)</f>
        <v>0</v>
      </c>
      <c r="AH23" s="75">
        <f>+'[2]Informe_Fondane'!AH23</f>
        <v>0</v>
      </c>
      <c r="AI23" s="75">
        <f>+'[2]Informe_Fondane'!AI23</f>
        <v>0</v>
      </c>
      <c r="AJ23" s="75">
        <f>+'[2]Informe_Fondane'!AJ23</f>
        <v>0</v>
      </c>
      <c r="AK23" s="75">
        <f>+'[2]Informe_Fondane'!AK23</f>
        <v>0</v>
      </c>
      <c r="AL23" s="75">
        <f>+'[2]Informe_Fondane'!AL23</f>
        <v>0</v>
      </c>
      <c r="AM23" s="75">
        <f>+'[2]Informe_Fondane'!AM23</f>
        <v>0</v>
      </c>
      <c r="AN23" s="75">
        <f>+'[2]Informe_Fondane'!AN23</f>
        <v>0</v>
      </c>
      <c r="AO23" s="75">
        <f>+'[2]Informe_Fondane'!AO23</f>
        <v>0</v>
      </c>
      <c r="AP23" s="75">
        <f>+'[2]Informe_Fondane'!AP23</f>
        <v>0</v>
      </c>
      <c r="AQ23" s="75">
        <f>+'[2]Informe_Fondane'!AQ23</f>
        <v>0</v>
      </c>
      <c r="AR23" s="75">
        <f>+'[2]Informe_Fondane'!AR23</f>
        <v>0</v>
      </c>
      <c r="AS23" s="75">
        <f>+'[2]Informe_Fondane'!AS23</f>
        <v>0</v>
      </c>
      <c r="AT23" s="75">
        <f>SUM(AH23:AS23)</f>
        <v>0</v>
      </c>
      <c r="AU23" s="75">
        <f>+'[2]Informe_Fondane'!AU23</f>
        <v>0</v>
      </c>
      <c r="AV23" s="75">
        <f>+'[2]Informe_Fondane'!AV23</f>
        <v>0</v>
      </c>
      <c r="AW23" s="75">
        <f>+'[2]Informe_Fondane'!AW23</f>
        <v>0</v>
      </c>
      <c r="AX23" s="75">
        <f>+'[2]Informe_Fondane'!AX23</f>
        <v>0</v>
      </c>
      <c r="AY23" s="75">
        <f>+'[2]Informe_Fondane'!AY23</f>
        <v>0</v>
      </c>
      <c r="AZ23" s="75">
        <f>+'[2]Informe_Fondane'!AZ23</f>
        <v>0</v>
      </c>
      <c r="BA23" s="75">
        <f>+'[2]Informe_Fondane'!BA23</f>
        <v>0</v>
      </c>
      <c r="BB23" s="75">
        <f>+'[2]Informe_Fondane'!BB23</f>
        <v>0</v>
      </c>
      <c r="BC23" s="75">
        <f>+'[2]Informe_Fondane'!BC23</f>
        <v>0</v>
      </c>
      <c r="BD23" s="75">
        <f>+'[2]Informe_Fondane'!BD23</f>
        <v>0</v>
      </c>
      <c r="BE23" s="75">
        <f>+'[2]Informe_Fondane'!BE23</f>
        <v>0</v>
      </c>
      <c r="BF23" s="75">
        <f>+'[2]Informe_Fondane'!BF23</f>
        <v>0</v>
      </c>
      <c r="BG23" s="75">
        <f>SUM(AU23:BF23)</f>
        <v>0</v>
      </c>
    </row>
    <row r="24" spans="1:59" s="12" customFormat="1" ht="24.75" customHeight="1">
      <c r="A24" s="94" t="s">
        <v>128</v>
      </c>
      <c r="B24" s="105"/>
      <c r="C24" s="106" t="s">
        <v>129</v>
      </c>
      <c r="D24" s="94">
        <f>+D25</f>
        <v>0</v>
      </c>
      <c r="E24" s="94">
        <f>+E25</f>
        <v>0</v>
      </c>
      <c r="F24" s="94">
        <f>+F25</f>
        <v>0</v>
      </c>
      <c r="G24" s="94">
        <f t="shared" si="11"/>
        <v>0</v>
      </c>
      <c r="H24" s="94">
        <f>+H25</f>
        <v>0</v>
      </c>
      <c r="I24" s="94">
        <f aca="true" t="shared" si="12" ref="I24:BG24">+I25</f>
        <v>0</v>
      </c>
      <c r="J24" s="94">
        <f t="shared" si="12"/>
        <v>0</v>
      </c>
      <c r="K24" s="94">
        <f t="shared" si="12"/>
        <v>0</v>
      </c>
      <c r="L24" s="94">
        <f t="shared" si="12"/>
        <v>0</v>
      </c>
      <c r="M24" s="94">
        <f t="shared" si="12"/>
        <v>0</v>
      </c>
      <c r="N24" s="94">
        <f t="shared" si="12"/>
        <v>0</v>
      </c>
      <c r="O24" s="94">
        <f t="shared" si="12"/>
        <v>0</v>
      </c>
      <c r="P24" s="94">
        <f t="shared" si="12"/>
        <v>0</v>
      </c>
      <c r="Q24" s="94">
        <f t="shared" si="12"/>
        <v>0</v>
      </c>
      <c r="R24" s="94">
        <f t="shared" si="12"/>
        <v>0</v>
      </c>
      <c r="S24" s="94">
        <f t="shared" si="12"/>
        <v>0</v>
      </c>
      <c r="T24" s="94">
        <f t="shared" si="12"/>
        <v>0</v>
      </c>
      <c r="U24" s="94">
        <f t="shared" si="12"/>
        <v>0</v>
      </c>
      <c r="V24" s="94">
        <f t="shared" si="12"/>
        <v>0</v>
      </c>
      <c r="W24" s="94">
        <f t="shared" si="12"/>
        <v>0</v>
      </c>
      <c r="X24" s="94">
        <f t="shared" si="12"/>
        <v>0</v>
      </c>
      <c r="Y24" s="94">
        <f t="shared" si="12"/>
        <v>0</v>
      </c>
      <c r="Z24" s="94">
        <f t="shared" si="12"/>
        <v>0</v>
      </c>
      <c r="AA24" s="94">
        <f t="shared" si="12"/>
        <v>0</v>
      </c>
      <c r="AB24" s="94">
        <f t="shared" si="12"/>
        <v>0</v>
      </c>
      <c r="AC24" s="94">
        <f t="shared" si="12"/>
        <v>0</v>
      </c>
      <c r="AD24" s="94">
        <f t="shared" si="12"/>
        <v>0</v>
      </c>
      <c r="AE24" s="94">
        <f t="shared" si="12"/>
        <v>0</v>
      </c>
      <c r="AF24" s="94">
        <f t="shared" si="12"/>
        <v>0</v>
      </c>
      <c r="AG24" s="94">
        <f t="shared" si="12"/>
        <v>0</v>
      </c>
      <c r="AH24" s="94">
        <f t="shared" si="12"/>
        <v>0</v>
      </c>
      <c r="AI24" s="94">
        <f t="shared" si="12"/>
        <v>0</v>
      </c>
      <c r="AJ24" s="94">
        <f t="shared" si="12"/>
        <v>0</v>
      </c>
      <c r="AK24" s="94">
        <f t="shared" si="12"/>
        <v>0</v>
      </c>
      <c r="AL24" s="94">
        <f t="shared" si="12"/>
        <v>0</v>
      </c>
      <c r="AM24" s="94">
        <f t="shared" si="12"/>
        <v>0</v>
      </c>
      <c r="AN24" s="94">
        <f t="shared" si="12"/>
        <v>0</v>
      </c>
      <c r="AO24" s="94">
        <f t="shared" si="12"/>
        <v>0</v>
      </c>
      <c r="AP24" s="94">
        <f t="shared" si="12"/>
        <v>0</v>
      </c>
      <c r="AQ24" s="94">
        <f t="shared" si="12"/>
        <v>0</v>
      </c>
      <c r="AR24" s="94">
        <f t="shared" si="12"/>
        <v>0</v>
      </c>
      <c r="AS24" s="94">
        <f t="shared" si="12"/>
        <v>0</v>
      </c>
      <c r="AT24" s="94">
        <f t="shared" si="12"/>
        <v>0</v>
      </c>
      <c r="AU24" s="94">
        <f t="shared" si="12"/>
        <v>0</v>
      </c>
      <c r="AV24" s="94">
        <f t="shared" si="12"/>
        <v>0</v>
      </c>
      <c r="AW24" s="94">
        <f t="shared" si="12"/>
        <v>0</v>
      </c>
      <c r="AX24" s="94">
        <f t="shared" si="12"/>
        <v>0</v>
      </c>
      <c r="AY24" s="94">
        <f t="shared" si="12"/>
        <v>0</v>
      </c>
      <c r="AZ24" s="94">
        <f t="shared" si="12"/>
        <v>0</v>
      </c>
      <c r="BA24" s="94">
        <f t="shared" si="12"/>
        <v>0</v>
      </c>
      <c r="BB24" s="94">
        <f t="shared" si="12"/>
        <v>0</v>
      </c>
      <c r="BC24" s="94">
        <f t="shared" si="12"/>
        <v>0</v>
      </c>
      <c r="BD24" s="94">
        <f t="shared" si="12"/>
        <v>0</v>
      </c>
      <c r="BE24" s="94">
        <f t="shared" si="12"/>
        <v>0</v>
      </c>
      <c r="BF24" s="94">
        <f t="shared" si="12"/>
        <v>0</v>
      </c>
      <c r="BG24" s="94">
        <f t="shared" si="12"/>
        <v>0</v>
      </c>
    </row>
    <row r="25" spans="1:59" s="12" customFormat="1" ht="32.25" customHeight="1">
      <c r="A25" s="74" t="s">
        <v>130</v>
      </c>
      <c r="B25" s="102">
        <v>21</v>
      </c>
      <c r="C25" s="103" t="s">
        <v>131</v>
      </c>
      <c r="D25" s="75">
        <f>+'[2]Informe_Fondane'!D25</f>
        <v>0</v>
      </c>
      <c r="E25" s="75">
        <f>+'[2]Informe_Fondane'!E25</f>
        <v>0</v>
      </c>
      <c r="F25" s="75">
        <f>+'[2]Informe_Fondane'!F25</f>
        <v>0</v>
      </c>
      <c r="G25" s="75">
        <f t="shared" si="11"/>
        <v>0</v>
      </c>
      <c r="H25" s="75">
        <f>+'[2]Informe_Fondane'!H25</f>
        <v>0</v>
      </c>
      <c r="I25" s="75">
        <f>+'[2]Informe_Fondane'!I25</f>
        <v>0</v>
      </c>
      <c r="J25" s="75">
        <f>+'[2]Informe_Fondane'!J25</f>
        <v>0</v>
      </c>
      <c r="K25" s="75">
        <f>+'[2]Informe_Fondane'!K25</f>
        <v>0</v>
      </c>
      <c r="L25" s="75">
        <f>+'[2]Informe_Fondane'!L25</f>
        <v>0</v>
      </c>
      <c r="M25" s="75">
        <f>+'[2]Informe_Fondane'!M25</f>
        <v>0</v>
      </c>
      <c r="N25" s="75">
        <f>+'[2]Informe_Fondane'!N25</f>
        <v>0</v>
      </c>
      <c r="O25" s="75">
        <f>+'[2]Informe_Fondane'!O25</f>
        <v>0</v>
      </c>
      <c r="P25" s="75">
        <f>+'[2]Informe_Fondane'!P25</f>
        <v>0</v>
      </c>
      <c r="Q25" s="75">
        <f>+'[2]Informe_Fondane'!Q25</f>
        <v>0</v>
      </c>
      <c r="R25" s="75">
        <f>+'[2]Informe_Fondane'!R25</f>
        <v>0</v>
      </c>
      <c r="S25" s="75">
        <f>+'[2]Informe_Fondane'!S25</f>
        <v>0</v>
      </c>
      <c r="T25" s="75">
        <f>SUM(H25:S25)</f>
        <v>0</v>
      </c>
      <c r="U25" s="75">
        <f>+'[2]Informe_Fondane'!U25</f>
        <v>0</v>
      </c>
      <c r="V25" s="75">
        <f>+'[2]Informe_Fondane'!V25</f>
        <v>0</v>
      </c>
      <c r="W25" s="75">
        <f>+'[2]Informe_Fondane'!W25</f>
        <v>0</v>
      </c>
      <c r="X25" s="75">
        <f>+'[2]Informe_Fondane'!X25</f>
        <v>0</v>
      </c>
      <c r="Y25" s="75">
        <f>+'[2]Informe_Fondane'!Y25</f>
        <v>0</v>
      </c>
      <c r="Z25" s="75">
        <f>+'[2]Informe_Fondane'!Z25</f>
        <v>0</v>
      </c>
      <c r="AA25" s="75">
        <f>+'[2]Informe_Fondane'!AA25</f>
        <v>0</v>
      </c>
      <c r="AB25" s="75">
        <f>+'[2]Informe_Fondane'!AB25</f>
        <v>0</v>
      </c>
      <c r="AC25" s="75">
        <f>+'[2]Informe_Fondane'!AC25</f>
        <v>0</v>
      </c>
      <c r="AD25" s="75">
        <f>+'[2]Informe_Fondane'!AD25</f>
        <v>0</v>
      </c>
      <c r="AE25" s="75">
        <f>+'[2]Informe_Fondane'!AE25</f>
        <v>0</v>
      </c>
      <c r="AF25" s="75">
        <f>+'[2]Informe_Fondane'!AF25</f>
        <v>0</v>
      </c>
      <c r="AG25" s="75">
        <f>SUM(U25:AF25)</f>
        <v>0</v>
      </c>
      <c r="AH25" s="75">
        <f>+'[2]Informe_Fondane'!AH25</f>
        <v>0</v>
      </c>
      <c r="AI25" s="75">
        <f>+'[2]Informe_Fondane'!AI25</f>
        <v>0</v>
      </c>
      <c r="AJ25" s="75">
        <f>+'[2]Informe_Fondane'!AJ25</f>
        <v>0</v>
      </c>
      <c r="AK25" s="75">
        <f>+'[2]Informe_Fondane'!AK25</f>
        <v>0</v>
      </c>
      <c r="AL25" s="75">
        <f>+'[2]Informe_Fondane'!AL25</f>
        <v>0</v>
      </c>
      <c r="AM25" s="75">
        <f>+'[2]Informe_Fondane'!AM25</f>
        <v>0</v>
      </c>
      <c r="AN25" s="75">
        <f>+'[2]Informe_Fondane'!AN25</f>
        <v>0</v>
      </c>
      <c r="AO25" s="75">
        <f>+'[2]Informe_Fondane'!AO25</f>
        <v>0</v>
      </c>
      <c r="AP25" s="75">
        <f>+'[2]Informe_Fondane'!AP25</f>
        <v>0</v>
      </c>
      <c r="AQ25" s="75">
        <f>+'[2]Informe_Fondane'!AQ25</f>
        <v>0</v>
      </c>
      <c r="AR25" s="75">
        <f>+'[2]Informe_Fondane'!AR25</f>
        <v>0</v>
      </c>
      <c r="AS25" s="75">
        <f>+'[2]Informe_Fondane'!AS25</f>
        <v>0</v>
      </c>
      <c r="AT25" s="75">
        <f>SUM(AH25:AS25)</f>
        <v>0</v>
      </c>
      <c r="AU25" s="75">
        <f>+'[2]Informe_Fondane'!AU25</f>
        <v>0</v>
      </c>
      <c r="AV25" s="75">
        <f>+'[2]Informe_Fondane'!AV25</f>
        <v>0</v>
      </c>
      <c r="AW25" s="75">
        <f>+'[2]Informe_Fondane'!AW25</f>
        <v>0</v>
      </c>
      <c r="AX25" s="75">
        <f>+'[2]Informe_Fondane'!AX25</f>
        <v>0</v>
      </c>
      <c r="AY25" s="75">
        <f>+'[2]Informe_Fondane'!AY25</f>
        <v>0</v>
      </c>
      <c r="AZ25" s="75">
        <f>+'[2]Informe_Fondane'!AZ25</f>
        <v>0</v>
      </c>
      <c r="BA25" s="75">
        <f>+'[2]Informe_Fondane'!BA25</f>
        <v>0</v>
      </c>
      <c r="BB25" s="75">
        <f>+'[2]Informe_Fondane'!BB25</f>
        <v>0</v>
      </c>
      <c r="BC25" s="75">
        <f>+'[2]Informe_Fondane'!BC25</f>
        <v>0</v>
      </c>
      <c r="BD25" s="75">
        <f>+'[2]Informe_Fondane'!BD25</f>
        <v>0</v>
      </c>
      <c r="BE25" s="75">
        <f>+'[2]Informe_Fondane'!BE25</f>
        <v>0</v>
      </c>
      <c r="BF25" s="75">
        <f>+'[2]Informe_Fondane'!BF25</f>
        <v>0</v>
      </c>
      <c r="BG25" s="75">
        <f>SUM(AU25:BF25)</f>
        <v>0</v>
      </c>
    </row>
    <row r="26" spans="1:256" s="70" customFormat="1" ht="12.75">
      <c r="A26" s="70" t="s">
        <v>89</v>
      </c>
      <c r="C26" s="70" t="s">
        <v>64</v>
      </c>
      <c r="D26" s="70">
        <f>+D27</f>
        <v>30000</v>
      </c>
      <c r="E26" s="70">
        <f>+E27</f>
        <v>0</v>
      </c>
      <c r="F26" s="70">
        <f>+F27</f>
        <v>0</v>
      </c>
      <c r="G26" s="70">
        <f t="shared" si="11"/>
        <v>30000</v>
      </c>
      <c r="H26" s="70">
        <f>+H27</f>
        <v>0</v>
      </c>
      <c r="I26" s="70">
        <f aca="true" t="shared" si="13" ref="I26:S27">+I27</f>
        <v>0</v>
      </c>
      <c r="J26" s="70">
        <f t="shared" si="13"/>
        <v>0</v>
      </c>
      <c r="K26" s="70">
        <f t="shared" si="13"/>
        <v>0</v>
      </c>
      <c r="L26" s="70">
        <f t="shared" si="13"/>
        <v>0</v>
      </c>
      <c r="M26" s="70">
        <f t="shared" si="13"/>
        <v>0</v>
      </c>
      <c r="N26" s="70">
        <f t="shared" si="13"/>
        <v>0</v>
      </c>
      <c r="O26" s="70">
        <f t="shared" si="13"/>
        <v>0</v>
      </c>
      <c r="P26" s="70">
        <f t="shared" si="13"/>
        <v>0</v>
      </c>
      <c r="Q26" s="70">
        <f t="shared" si="13"/>
        <v>0</v>
      </c>
      <c r="R26" s="70">
        <f t="shared" si="13"/>
        <v>0</v>
      </c>
      <c r="S26" s="70">
        <f t="shared" si="13"/>
        <v>0</v>
      </c>
      <c r="T26" s="70">
        <f>+T27</f>
        <v>0</v>
      </c>
      <c r="U26" s="70">
        <f aca="true" t="shared" si="14" ref="U26:AD27">+U27</f>
        <v>0</v>
      </c>
      <c r="V26" s="70">
        <f t="shared" si="14"/>
        <v>0</v>
      </c>
      <c r="W26" s="70">
        <f t="shared" si="14"/>
        <v>0</v>
      </c>
      <c r="X26" s="70">
        <f t="shared" si="14"/>
        <v>0</v>
      </c>
      <c r="Y26" s="70">
        <f t="shared" si="14"/>
        <v>0</v>
      </c>
      <c r="Z26" s="70">
        <f t="shared" si="14"/>
        <v>0</v>
      </c>
      <c r="AA26" s="70">
        <f t="shared" si="14"/>
        <v>0</v>
      </c>
      <c r="AB26" s="70">
        <f t="shared" si="14"/>
        <v>0</v>
      </c>
      <c r="AC26" s="70">
        <f t="shared" si="14"/>
        <v>0</v>
      </c>
      <c r="AD26" s="70">
        <f t="shared" si="14"/>
        <v>0</v>
      </c>
      <c r="AE26" s="70">
        <f aca="true" t="shared" si="15" ref="AE26:AN27">+AE27</f>
        <v>0</v>
      </c>
      <c r="AF26" s="70">
        <f t="shared" si="15"/>
        <v>0</v>
      </c>
      <c r="AG26" s="70">
        <f t="shared" si="15"/>
        <v>0</v>
      </c>
      <c r="AH26" s="70">
        <f t="shared" si="15"/>
        <v>0</v>
      </c>
      <c r="AI26" s="70">
        <f t="shared" si="15"/>
        <v>0</v>
      </c>
      <c r="AJ26" s="70">
        <f t="shared" si="15"/>
        <v>0</v>
      </c>
      <c r="AK26" s="70">
        <f t="shared" si="15"/>
        <v>0</v>
      </c>
      <c r="AL26" s="70">
        <f t="shared" si="15"/>
        <v>0</v>
      </c>
      <c r="AM26" s="70">
        <f t="shared" si="15"/>
        <v>0</v>
      </c>
      <c r="AN26" s="70">
        <f t="shared" si="15"/>
        <v>0</v>
      </c>
      <c r="AO26" s="70">
        <f aca="true" t="shared" si="16" ref="AO26:AX27">+AO27</f>
        <v>0</v>
      </c>
      <c r="AP26" s="70">
        <f t="shared" si="16"/>
        <v>0</v>
      </c>
      <c r="AQ26" s="70">
        <f t="shared" si="16"/>
        <v>0</v>
      </c>
      <c r="AR26" s="70">
        <f t="shared" si="16"/>
        <v>0</v>
      </c>
      <c r="AS26" s="70">
        <f t="shared" si="16"/>
        <v>0</v>
      </c>
      <c r="AT26" s="70">
        <f t="shared" si="16"/>
        <v>0</v>
      </c>
      <c r="AU26" s="70">
        <f t="shared" si="16"/>
        <v>0</v>
      </c>
      <c r="AV26" s="70">
        <f t="shared" si="16"/>
        <v>0</v>
      </c>
      <c r="AW26" s="70">
        <f t="shared" si="16"/>
        <v>0</v>
      </c>
      <c r="AX26" s="70">
        <f t="shared" si="16"/>
        <v>0</v>
      </c>
      <c r="AY26" s="70">
        <f aca="true" t="shared" si="17" ref="AY26:BG27">+AY27</f>
        <v>0</v>
      </c>
      <c r="AZ26" s="70">
        <f t="shared" si="17"/>
        <v>0</v>
      </c>
      <c r="BA26" s="70">
        <f t="shared" si="17"/>
        <v>0</v>
      </c>
      <c r="BB26" s="70">
        <f t="shared" si="17"/>
        <v>0</v>
      </c>
      <c r="BC26" s="70">
        <f t="shared" si="17"/>
        <v>0</v>
      </c>
      <c r="BD26" s="70">
        <f t="shared" si="17"/>
        <v>0</v>
      </c>
      <c r="BE26" s="70">
        <f t="shared" si="17"/>
        <v>0</v>
      </c>
      <c r="BF26" s="70">
        <f t="shared" si="17"/>
        <v>0</v>
      </c>
      <c r="BG26" s="70">
        <f t="shared" si="17"/>
        <v>0</v>
      </c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72" customFormat="1" ht="12">
      <c r="A27" s="72" t="s">
        <v>90</v>
      </c>
      <c r="C27" s="72" t="s">
        <v>91</v>
      </c>
      <c r="D27" s="72">
        <f>+D28+30000</f>
        <v>30000</v>
      </c>
      <c r="E27" s="72">
        <f>+E28</f>
        <v>0</v>
      </c>
      <c r="F27" s="72">
        <f>+F28</f>
        <v>0</v>
      </c>
      <c r="G27" s="72">
        <f t="shared" si="11"/>
        <v>30000</v>
      </c>
      <c r="H27" s="72">
        <f>+H28</f>
        <v>0</v>
      </c>
      <c r="I27" s="72">
        <f t="shared" si="13"/>
        <v>0</v>
      </c>
      <c r="J27" s="72">
        <f t="shared" si="13"/>
        <v>0</v>
      </c>
      <c r="K27" s="72">
        <f t="shared" si="13"/>
        <v>0</v>
      </c>
      <c r="L27" s="72">
        <f t="shared" si="13"/>
        <v>0</v>
      </c>
      <c r="M27" s="72">
        <f t="shared" si="13"/>
        <v>0</v>
      </c>
      <c r="N27" s="72">
        <f t="shared" si="13"/>
        <v>0</v>
      </c>
      <c r="O27" s="72">
        <f t="shared" si="13"/>
        <v>0</v>
      </c>
      <c r="P27" s="72">
        <f t="shared" si="13"/>
        <v>0</v>
      </c>
      <c r="Q27" s="72">
        <f t="shared" si="13"/>
        <v>0</v>
      </c>
      <c r="R27" s="72">
        <f t="shared" si="13"/>
        <v>0</v>
      </c>
      <c r="S27" s="72">
        <f t="shared" si="13"/>
        <v>0</v>
      </c>
      <c r="T27" s="72">
        <f>+T28</f>
        <v>0</v>
      </c>
      <c r="U27" s="72">
        <f t="shared" si="14"/>
        <v>0</v>
      </c>
      <c r="V27" s="72">
        <f t="shared" si="14"/>
        <v>0</v>
      </c>
      <c r="W27" s="72">
        <f t="shared" si="14"/>
        <v>0</v>
      </c>
      <c r="X27" s="72">
        <f t="shared" si="14"/>
        <v>0</v>
      </c>
      <c r="Y27" s="72">
        <f t="shared" si="14"/>
        <v>0</v>
      </c>
      <c r="Z27" s="72">
        <f t="shared" si="14"/>
        <v>0</v>
      </c>
      <c r="AA27" s="72">
        <f t="shared" si="14"/>
        <v>0</v>
      </c>
      <c r="AB27" s="72">
        <f t="shared" si="14"/>
        <v>0</v>
      </c>
      <c r="AC27" s="72">
        <f t="shared" si="14"/>
        <v>0</v>
      </c>
      <c r="AD27" s="72">
        <f t="shared" si="14"/>
        <v>0</v>
      </c>
      <c r="AE27" s="72">
        <f t="shared" si="15"/>
        <v>0</v>
      </c>
      <c r="AF27" s="72">
        <f t="shared" si="15"/>
        <v>0</v>
      </c>
      <c r="AG27" s="72">
        <f t="shared" si="15"/>
        <v>0</v>
      </c>
      <c r="AH27" s="72">
        <f t="shared" si="15"/>
        <v>0</v>
      </c>
      <c r="AI27" s="72">
        <f t="shared" si="15"/>
        <v>0</v>
      </c>
      <c r="AJ27" s="72">
        <f t="shared" si="15"/>
        <v>0</v>
      </c>
      <c r="AK27" s="72">
        <f t="shared" si="15"/>
        <v>0</v>
      </c>
      <c r="AL27" s="72">
        <f t="shared" si="15"/>
        <v>0</v>
      </c>
      <c r="AM27" s="72">
        <f t="shared" si="15"/>
        <v>0</v>
      </c>
      <c r="AN27" s="72">
        <f t="shared" si="15"/>
        <v>0</v>
      </c>
      <c r="AO27" s="72">
        <f t="shared" si="16"/>
        <v>0</v>
      </c>
      <c r="AP27" s="72">
        <f t="shared" si="16"/>
        <v>0</v>
      </c>
      <c r="AQ27" s="72">
        <f t="shared" si="16"/>
        <v>0</v>
      </c>
      <c r="AR27" s="72">
        <f t="shared" si="16"/>
        <v>0</v>
      </c>
      <c r="AS27" s="72">
        <f t="shared" si="16"/>
        <v>0</v>
      </c>
      <c r="AT27" s="72">
        <f t="shared" si="16"/>
        <v>0</v>
      </c>
      <c r="AU27" s="72">
        <f t="shared" si="16"/>
        <v>0</v>
      </c>
      <c r="AV27" s="72">
        <f t="shared" si="16"/>
        <v>0</v>
      </c>
      <c r="AW27" s="72">
        <f t="shared" si="16"/>
        <v>0</v>
      </c>
      <c r="AX27" s="72">
        <f t="shared" si="16"/>
        <v>0</v>
      </c>
      <c r="AY27" s="72">
        <f t="shared" si="17"/>
        <v>0</v>
      </c>
      <c r="AZ27" s="72">
        <f t="shared" si="17"/>
        <v>0</v>
      </c>
      <c r="BA27" s="72">
        <f t="shared" si="17"/>
        <v>0</v>
      </c>
      <c r="BB27" s="72">
        <f t="shared" si="17"/>
        <v>0</v>
      </c>
      <c r="BC27" s="72">
        <f t="shared" si="17"/>
        <v>0</v>
      </c>
      <c r="BD27" s="72">
        <f t="shared" si="17"/>
        <v>0</v>
      </c>
      <c r="BE27" s="72">
        <f t="shared" si="17"/>
        <v>0</v>
      </c>
      <c r="BF27" s="72">
        <f t="shared" si="17"/>
        <v>0</v>
      </c>
      <c r="BG27" s="72">
        <f t="shared" si="17"/>
        <v>0</v>
      </c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64" customFormat="1" ht="11.25">
      <c r="A28" s="64" t="s">
        <v>92</v>
      </c>
      <c r="C28" s="64" t="s">
        <v>93</v>
      </c>
      <c r="D28" s="64">
        <f>+D29+D30</f>
        <v>0</v>
      </c>
      <c r="E28" s="64">
        <f>+E29+E30</f>
        <v>0</v>
      </c>
      <c r="F28" s="64">
        <f>+F29+F30</f>
        <v>0</v>
      </c>
      <c r="G28" s="64">
        <f t="shared" si="11"/>
        <v>0</v>
      </c>
      <c r="H28" s="64">
        <f>+H29+H30</f>
        <v>0</v>
      </c>
      <c r="I28" s="64">
        <f aca="true" t="shared" si="18" ref="I28:S28">+I29+I30</f>
        <v>0</v>
      </c>
      <c r="J28" s="64">
        <f t="shared" si="18"/>
        <v>0</v>
      </c>
      <c r="K28" s="64">
        <f t="shared" si="18"/>
        <v>0</v>
      </c>
      <c r="L28" s="64">
        <f t="shared" si="18"/>
        <v>0</v>
      </c>
      <c r="M28" s="64">
        <f t="shared" si="18"/>
        <v>0</v>
      </c>
      <c r="N28" s="64">
        <f t="shared" si="18"/>
        <v>0</v>
      </c>
      <c r="O28" s="64">
        <f t="shared" si="18"/>
        <v>0</v>
      </c>
      <c r="P28" s="64">
        <f t="shared" si="18"/>
        <v>0</v>
      </c>
      <c r="Q28" s="64">
        <f t="shared" si="18"/>
        <v>0</v>
      </c>
      <c r="R28" s="64">
        <f t="shared" si="18"/>
        <v>0</v>
      </c>
      <c r="S28" s="64">
        <f t="shared" si="18"/>
        <v>0</v>
      </c>
      <c r="T28" s="64">
        <f>+T29+T30</f>
        <v>0</v>
      </c>
      <c r="U28" s="64">
        <f>+'[1]Informe_Fondane'!U26</f>
        <v>0</v>
      </c>
      <c r="V28" s="64">
        <f>+'[1]Informe_Fondane'!V26</f>
        <v>0</v>
      </c>
      <c r="W28" s="64">
        <f>+'[1]Informe_Fondane'!W26</f>
        <v>0</v>
      </c>
      <c r="X28" s="64">
        <f>+'[1]Informe_Fondane'!X26</f>
        <v>0</v>
      </c>
      <c r="Y28" s="64">
        <f>+'[1]Informe_Fondane'!Y26</f>
        <v>0</v>
      </c>
      <c r="Z28" s="64">
        <f>+'[1]Informe_Fondane'!Z26</f>
        <v>0</v>
      </c>
      <c r="AA28" s="64">
        <f>+'[1]Informe_Fondane'!AA26</f>
        <v>0</v>
      </c>
      <c r="AB28" s="64">
        <f>+'[1]Informe_Fondane'!AB26</f>
        <v>0</v>
      </c>
      <c r="AC28" s="64">
        <f>+'[1]Informe_Fondane'!AC26</f>
        <v>0</v>
      </c>
      <c r="AD28" s="64">
        <f>+'[1]Informe_Fondane'!AD26</f>
        <v>0</v>
      </c>
      <c r="AE28" s="64">
        <f>+'[1]Informe_Fondane'!AE26</f>
        <v>0</v>
      </c>
      <c r="AF28" s="64">
        <f>+'[1]Informe_Fondane'!AF26</f>
        <v>0</v>
      </c>
      <c r="AG28" s="64">
        <f>+AG29+AG30</f>
        <v>0</v>
      </c>
      <c r="AH28" s="64">
        <f>+'[1]Informe_Fondane'!AH26</f>
        <v>0</v>
      </c>
      <c r="AI28" s="64">
        <f>+'[1]Informe_Fondane'!AI26</f>
        <v>0</v>
      </c>
      <c r="AJ28" s="64">
        <f>+'[1]Informe_Fondane'!AJ26</f>
        <v>0</v>
      </c>
      <c r="AK28" s="64">
        <f>+'[1]Informe_Fondane'!AK26</f>
        <v>0</v>
      </c>
      <c r="AL28" s="64">
        <f>+'[1]Informe_Fondane'!AL26</f>
        <v>0</v>
      </c>
      <c r="AM28" s="64">
        <f>+'[1]Informe_Fondane'!AM26</f>
        <v>0</v>
      </c>
      <c r="AN28" s="64">
        <f>+'[1]Informe_Fondane'!AN26</f>
        <v>0</v>
      </c>
      <c r="AO28" s="64">
        <f>+'[1]Informe_Fondane'!AO26</f>
        <v>0</v>
      </c>
      <c r="AP28" s="64">
        <f>+'[1]Informe_Fondane'!AP26</f>
        <v>0</v>
      </c>
      <c r="AQ28" s="64">
        <f>+'[1]Informe_Fondane'!AQ26</f>
        <v>0</v>
      </c>
      <c r="AR28" s="64">
        <f>+'[1]Informe_Fondane'!AR26</f>
        <v>0</v>
      </c>
      <c r="AS28" s="64">
        <f>+'[1]Informe_Fondane'!AS26</f>
        <v>0</v>
      </c>
      <c r="AT28" s="64">
        <f>SUM(AH28:AS28)</f>
        <v>0</v>
      </c>
      <c r="AU28" s="64">
        <f>+'[1]Informe_Fondane'!AU26</f>
        <v>0</v>
      </c>
      <c r="AV28" s="64">
        <f>+'[1]Informe_Fondane'!AV26</f>
        <v>0</v>
      </c>
      <c r="AW28" s="64">
        <f>+'[1]Informe_Fondane'!AW26</f>
        <v>0</v>
      </c>
      <c r="AX28" s="64">
        <f>+'[1]Informe_Fondane'!AX26</f>
        <v>0</v>
      </c>
      <c r="AY28" s="64">
        <f>+'[1]Informe_Fondane'!AY26</f>
        <v>0</v>
      </c>
      <c r="AZ28" s="64">
        <f>+'[1]Informe_Fondane'!AZ26</f>
        <v>0</v>
      </c>
      <c r="BA28" s="64">
        <f>+'[1]Informe_Fondane'!BA26</f>
        <v>0</v>
      </c>
      <c r="BB28" s="64">
        <f>+'[1]Informe_Fondane'!BB26</f>
        <v>0</v>
      </c>
      <c r="BC28" s="64">
        <f>+'[1]Informe_Fondane'!BC26</f>
        <v>0</v>
      </c>
      <c r="BD28" s="64">
        <f>+'[1]Informe_Fondane'!BD26</f>
        <v>0</v>
      </c>
      <c r="BE28" s="64">
        <f>+'[1]Informe_Fondane'!BE26</f>
        <v>0</v>
      </c>
      <c r="BF28" s="64">
        <f>+'[1]Informe_Fondane'!BF26</f>
        <v>0</v>
      </c>
      <c r="BG28" s="64">
        <f>+BG29+BG30</f>
        <v>0</v>
      </c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59" s="12" customFormat="1" ht="15" customHeight="1">
      <c r="A29" s="75" t="s">
        <v>94</v>
      </c>
      <c r="B29" s="76">
        <v>20</v>
      </c>
      <c r="C29" s="77" t="s">
        <v>95</v>
      </c>
      <c r="D29" s="75">
        <f>+'[2]Informe_Fondane'!D29</f>
        <v>0</v>
      </c>
      <c r="E29" s="75">
        <f>+'[2]Informe_Fondane'!E29</f>
        <v>0</v>
      </c>
      <c r="F29" s="75">
        <f>+'[2]Informe_Fondane'!F29</f>
        <v>0</v>
      </c>
      <c r="G29" s="75">
        <f t="shared" si="11"/>
        <v>0</v>
      </c>
      <c r="H29" s="75">
        <f>+'[2]Informe_Fondane'!H29</f>
        <v>0</v>
      </c>
      <c r="I29" s="75">
        <f>+'[2]Informe_Fondane'!I29</f>
        <v>0</v>
      </c>
      <c r="J29" s="75">
        <f>+'[2]Informe_Fondane'!J29</f>
        <v>0</v>
      </c>
      <c r="K29" s="75">
        <f>+'[2]Informe_Fondane'!K29</f>
        <v>0</v>
      </c>
      <c r="L29" s="75">
        <f>+'[2]Informe_Fondane'!L29</f>
        <v>0</v>
      </c>
      <c r="M29" s="75">
        <f>+'[2]Informe_Fondane'!M29</f>
        <v>0</v>
      </c>
      <c r="N29" s="75">
        <f>+'[2]Informe_Fondane'!N29</f>
        <v>0</v>
      </c>
      <c r="O29" s="75">
        <f>+'[2]Informe_Fondane'!O29</f>
        <v>0</v>
      </c>
      <c r="P29" s="75">
        <f>+'[2]Informe_Fondane'!P29</f>
        <v>0</v>
      </c>
      <c r="Q29" s="75">
        <f>+'[2]Informe_Fondane'!Q29</f>
        <v>0</v>
      </c>
      <c r="R29" s="75">
        <f>+'[2]Informe_Fondane'!R29</f>
        <v>0</v>
      </c>
      <c r="S29" s="75">
        <f>+'[2]Informe_Fondane'!S29</f>
        <v>0</v>
      </c>
      <c r="T29" s="75">
        <f>SUM(H29:S29)</f>
        <v>0</v>
      </c>
      <c r="U29" s="75">
        <f>+'[2]Informe_Fondane'!U29</f>
        <v>0</v>
      </c>
      <c r="V29" s="75">
        <f>+'[2]Informe_Fondane'!V29</f>
        <v>0</v>
      </c>
      <c r="W29" s="75">
        <f>+'[2]Informe_Fondane'!W29</f>
        <v>0</v>
      </c>
      <c r="X29" s="75">
        <f>+'[2]Informe_Fondane'!X29</f>
        <v>0</v>
      </c>
      <c r="Y29" s="75">
        <f>+'[2]Informe_Fondane'!Y29</f>
        <v>0</v>
      </c>
      <c r="Z29" s="75">
        <f>+'[2]Informe_Fondane'!Z29</f>
        <v>0</v>
      </c>
      <c r="AA29" s="75">
        <f>+'[2]Informe_Fondane'!AA29</f>
        <v>0</v>
      </c>
      <c r="AB29" s="75">
        <f>+'[2]Informe_Fondane'!AB29</f>
        <v>0</v>
      </c>
      <c r="AC29" s="75">
        <f>+'[2]Informe_Fondane'!AC29</f>
        <v>0</v>
      </c>
      <c r="AD29" s="75">
        <f>+'[2]Informe_Fondane'!AD29</f>
        <v>0</v>
      </c>
      <c r="AE29" s="75">
        <f>+'[2]Informe_Fondane'!AE29</f>
        <v>0</v>
      </c>
      <c r="AF29" s="75">
        <f>+'[2]Informe_Fondane'!AF29</f>
        <v>0</v>
      </c>
      <c r="AG29" s="75">
        <f>SUM(U29:AF29)</f>
        <v>0</v>
      </c>
      <c r="AH29" s="75">
        <f>+'[2]Informe_Fondane'!AH29</f>
        <v>0</v>
      </c>
      <c r="AI29" s="75">
        <f>+'[2]Informe_Fondane'!AI29</f>
        <v>0</v>
      </c>
      <c r="AJ29" s="75">
        <f>+'[2]Informe_Fondane'!AJ29</f>
        <v>0</v>
      </c>
      <c r="AK29" s="75">
        <f>+'[2]Informe_Fondane'!AK29</f>
        <v>0</v>
      </c>
      <c r="AL29" s="75">
        <f>+'[2]Informe_Fondane'!AL29</f>
        <v>0</v>
      </c>
      <c r="AM29" s="75">
        <f>+'[2]Informe_Fondane'!AM29</f>
        <v>0</v>
      </c>
      <c r="AN29" s="75">
        <f>+'[2]Informe_Fondane'!AN29</f>
        <v>0</v>
      </c>
      <c r="AO29" s="75">
        <f>+'[2]Informe_Fondane'!AO29</f>
        <v>0</v>
      </c>
      <c r="AP29" s="75">
        <f>+'[2]Informe_Fondane'!AP29</f>
        <v>0</v>
      </c>
      <c r="AQ29" s="75">
        <f>+'[2]Informe_Fondane'!AQ29</f>
        <v>0</v>
      </c>
      <c r="AR29" s="75">
        <f>+'[2]Informe_Fondane'!AR29</f>
        <v>0</v>
      </c>
      <c r="AS29" s="75">
        <f>+'[2]Informe_Fondane'!AS29</f>
        <v>0</v>
      </c>
      <c r="AT29" s="75">
        <f>SUM(AH29:AS29)</f>
        <v>0</v>
      </c>
      <c r="AU29" s="75">
        <f>+'[2]Informe_Fondane'!AU29</f>
        <v>0</v>
      </c>
      <c r="AV29" s="75">
        <f>+'[2]Informe_Fondane'!AV29</f>
        <v>0</v>
      </c>
      <c r="AW29" s="75">
        <f>+'[2]Informe_Fondane'!AW29</f>
        <v>0</v>
      </c>
      <c r="AX29" s="75">
        <f>+'[2]Informe_Fondane'!AX29</f>
        <v>0</v>
      </c>
      <c r="AY29" s="75">
        <f>+'[2]Informe_Fondane'!AY29</f>
        <v>0</v>
      </c>
      <c r="AZ29" s="75">
        <f>+'[2]Informe_Fondane'!AZ29</f>
        <v>0</v>
      </c>
      <c r="BA29" s="75">
        <f>+'[2]Informe_Fondane'!BA29</f>
        <v>0</v>
      </c>
      <c r="BB29" s="75">
        <f>+'[2]Informe_Fondane'!BB29</f>
        <v>0</v>
      </c>
      <c r="BC29" s="75">
        <f>+'[2]Informe_Fondane'!BC29</f>
        <v>0</v>
      </c>
      <c r="BD29" s="75">
        <f>+'[2]Informe_Fondane'!BD29</f>
        <v>0</v>
      </c>
      <c r="BE29" s="75">
        <f>+'[2]Informe_Fondane'!BE29</f>
        <v>0</v>
      </c>
      <c r="BF29" s="75">
        <f>+'[2]Informe_Fondane'!BF29</f>
        <v>0</v>
      </c>
      <c r="BG29" s="75">
        <f>SUM(AU29:BF29)</f>
        <v>0</v>
      </c>
    </row>
    <row r="30" spans="1:256" s="13" customFormat="1" ht="15" customHeight="1">
      <c r="A30" s="16" t="s">
        <v>96</v>
      </c>
      <c r="B30" s="17">
        <v>20</v>
      </c>
      <c r="C30" s="78" t="s">
        <v>74</v>
      </c>
      <c r="D30" s="75">
        <f>+'[2]Informe_Fondane'!D30</f>
        <v>0</v>
      </c>
      <c r="E30" s="75">
        <f>+'[2]Informe_Fondane'!E30</f>
        <v>0</v>
      </c>
      <c r="F30" s="75">
        <f>+'[2]Informe_Fondane'!F30</f>
        <v>0</v>
      </c>
      <c r="G30" s="75">
        <f t="shared" si="11"/>
        <v>0</v>
      </c>
      <c r="H30" s="75">
        <f>+'[2]Informe_Fondane'!H30</f>
        <v>0</v>
      </c>
      <c r="I30" s="75">
        <f>+'[2]Informe_Fondane'!I30</f>
        <v>0</v>
      </c>
      <c r="J30" s="75">
        <f>+'[2]Informe_Fondane'!J30</f>
        <v>0</v>
      </c>
      <c r="K30" s="75">
        <f>+'[2]Informe_Fondane'!K30</f>
        <v>0</v>
      </c>
      <c r="L30" s="75">
        <f>+'[2]Informe_Fondane'!L30</f>
        <v>0</v>
      </c>
      <c r="M30" s="75">
        <f>+'[2]Informe_Fondane'!M30</f>
        <v>0</v>
      </c>
      <c r="N30" s="75">
        <f>+'[2]Informe_Fondane'!N30</f>
        <v>0</v>
      </c>
      <c r="O30" s="75">
        <f>+'[2]Informe_Fondane'!O30</f>
        <v>0</v>
      </c>
      <c r="P30" s="75">
        <f>+'[2]Informe_Fondane'!P30</f>
        <v>0</v>
      </c>
      <c r="Q30" s="75">
        <f>+'[2]Informe_Fondane'!Q30</f>
        <v>0</v>
      </c>
      <c r="R30" s="75">
        <f>+'[2]Informe_Fondane'!R30</f>
        <v>0</v>
      </c>
      <c r="S30" s="75">
        <f>+'[2]Informe_Fondane'!S30</f>
        <v>0</v>
      </c>
      <c r="T30" s="75">
        <f>SUM(H30:S30)</f>
        <v>0</v>
      </c>
      <c r="U30" s="75">
        <f>+'[2]Informe_Fondane'!U30</f>
        <v>0</v>
      </c>
      <c r="V30" s="75">
        <f>+'[2]Informe_Fondane'!V30</f>
        <v>0</v>
      </c>
      <c r="W30" s="75">
        <f>+'[2]Informe_Fondane'!W30</f>
        <v>0</v>
      </c>
      <c r="X30" s="75">
        <f>+'[2]Informe_Fondane'!X30</f>
        <v>0</v>
      </c>
      <c r="Y30" s="75">
        <f>+'[2]Informe_Fondane'!Y30</f>
        <v>0</v>
      </c>
      <c r="Z30" s="75">
        <f>+'[2]Informe_Fondane'!Z30</f>
        <v>0</v>
      </c>
      <c r="AA30" s="75">
        <f>+'[2]Informe_Fondane'!AA30</f>
        <v>0</v>
      </c>
      <c r="AB30" s="75">
        <f>+'[2]Informe_Fondane'!AB30</f>
        <v>0</v>
      </c>
      <c r="AC30" s="75">
        <f>+'[2]Informe_Fondane'!AC30</f>
        <v>0</v>
      </c>
      <c r="AD30" s="75">
        <f>+'[2]Informe_Fondane'!AD30</f>
        <v>0</v>
      </c>
      <c r="AE30" s="75">
        <f>+'[2]Informe_Fondane'!AE30</f>
        <v>0</v>
      </c>
      <c r="AF30" s="75">
        <f>+'[2]Informe_Fondane'!AF30</f>
        <v>0</v>
      </c>
      <c r="AG30" s="75">
        <f>SUM(U30:AF30)</f>
        <v>0</v>
      </c>
      <c r="AH30" s="75">
        <f>+'[2]Informe_Fondane'!AH30</f>
        <v>0</v>
      </c>
      <c r="AI30" s="75">
        <f>+'[2]Informe_Fondane'!AI30</f>
        <v>0</v>
      </c>
      <c r="AJ30" s="75">
        <f>+'[2]Informe_Fondane'!AJ30</f>
        <v>0</v>
      </c>
      <c r="AK30" s="75">
        <f>+'[2]Informe_Fondane'!AK30</f>
        <v>0</v>
      </c>
      <c r="AL30" s="75">
        <f>+'[2]Informe_Fondane'!AL30</f>
        <v>0</v>
      </c>
      <c r="AM30" s="75">
        <f>+'[2]Informe_Fondane'!AM30</f>
        <v>0</v>
      </c>
      <c r="AN30" s="75">
        <f>+'[2]Informe_Fondane'!AN30</f>
        <v>0</v>
      </c>
      <c r="AO30" s="75">
        <f>+'[2]Informe_Fondane'!AO30</f>
        <v>0</v>
      </c>
      <c r="AP30" s="75">
        <f>+'[2]Informe_Fondane'!AP30</f>
        <v>0</v>
      </c>
      <c r="AQ30" s="75">
        <f>+'[2]Informe_Fondane'!AQ30</f>
        <v>0</v>
      </c>
      <c r="AR30" s="75">
        <f>+'[2]Informe_Fondane'!AR30</f>
        <v>0</v>
      </c>
      <c r="AS30" s="75">
        <f>+'[2]Informe_Fondane'!AS30</f>
        <v>0</v>
      </c>
      <c r="AT30" s="75">
        <f>SUM(AH30:AS30)</f>
        <v>0</v>
      </c>
      <c r="AU30" s="75">
        <f>+'[2]Informe_Fondane'!AU30</f>
        <v>0</v>
      </c>
      <c r="AV30" s="75">
        <f>+'[2]Informe_Fondane'!AV30</f>
        <v>0</v>
      </c>
      <c r="AW30" s="75">
        <f>+'[2]Informe_Fondane'!AW30</f>
        <v>0</v>
      </c>
      <c r="AX30" s="75">
        <f>+'[2]Informe_Fondane'!AX30</f>
        <v>0</v>
      </c>
      <c r="AY30" s="75">
        <f>+'[2]Informe_Fondane'!AY30</f>
        <v>0</v>
      </c>
      <c r="AZ30" s="75">
        <f>+'[2]Informe_Fondane'!AZ30</f>
        <v>0</v>
      </c>
      <c r="BA30" s="75">
        <f>+'[2]Informe_Fondane'!BA30</f>
        <v>0</v>
      </c>
      <c r="BB30" s="75">
        <f>+'[2]Informe_Fondane'!BB30</f>
        <v>0</v>
      </c>
      <c r="BC30" s="75">
        <f>+'[2]Informe_Fondane'!BC30</f>
        <v>0</v>
      </c>
      <c r="BD30" s="75">
        <f>+'[2]Informe_Fondane'!BD30</f>
        <v>0</v>
      </c>
      <c r="BE30" s="75">
        <f>+'[2]Informe_Fondane'!BE30</f>
        <v>0</v>
      </c>
      <c r="BF30" s="75">
        <f>+'[2]Informe_Fondane'!BF30</f>
        <v>0</v>
      </c>
      <c r="BG30" s="75">
        <f>SUM(AU30:BF30)</f>
        <v>0</v>
      </c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70" customFormat="1" ht="25.5">
      <c r="A31" s="70" t="s">
        <v>97</v>
      </c>
      <c r="C31" s="70" t="s">
        <v>98</v>
      </c>
      <c r="D31" s="70">
        <f>+D32+D37+D38</f>
        <v>110000</v>
      </c>
      <c r="E31" s="70">
        <f aca="true" t="shared" si="19" ref="E31:BG31">+E32+E37+E38</f>
        <v>0</v>
      </c>
      <c r="F31" s="70">
        <f t="shared" si="19"/>
        <v>0</v>
      </c>
      <c r="G31" s="70">
        <f t="shared" si="19"/>
        <v>110000</v>
      </c>
      <c r="H31" s="70">
        <f t="shared" si="19"/>
        <v>0</v>
      </c>
      <c r="I31" s="70">
        <f t="shared" si="19"/>
        <v>0</v>
      </c>
      <c r="J31" s="70">
        <f t="shared" si="19"/>
        <v>0</v>
      </c>
      <c r="K31" s="70">
        <f t="shared" si="19"/>
        <v>0</v>
      </c>
      <c r="L31" s="70">
        <f t="shared" si="19"/>
        <v>0</v>
      </c>
      <c r="M31" s="70">
        <f t="shared" si="19"/>
        <v>0</v>
      </c>
      <c r="N31" s="70">
        <f t="shared" si="19"/>
        <v>0</v>
      </c>
      <c r="O31" s="70">
        <f t="shared" si="19"/>
        <v>0</v>
      </c>
      <c r="P31" s="70">
        <f t="shared" si="19"/>
        <v>0</v>
      </c>
      <c r="Q31" s="70">
        <f t="shared" si="19"/>
        <v>0</v>
      </c>
      <c r="R31" s="70">
        <f t="shared" si="19"/>
        <v>0</v>
      </c>
      <c r="S31" s="70">
        <f t="shared" si="19"/>
        <v>0</v>
      </c>
      <c r="T31" s="70">
        <f t="shared" si="19"/>
        <v>0</v>
      </c>
      <c r="U31" s="70">
        <f t="shared" si="19"/>
        <v>0</v>
      </c>
      <c r="V31" s="70">
        <f t="shared" si="19"/>
        <v>0</v>
      </c>
      <c r="W31" s="70">
        <f t="shared" si="19"/>
        <v>0</v>
      </c>
      <c r="X31" s="70">
        <f t="shared" si="19"/>
        <v>0</v>
      </c>
      <c r="Y31" s="70">
        <f t="shared" si="19"/>
        <v>0</v>
      </c>
      <c r="Z31" s="70">
        <f t="shared" si="19"/>
        <v>0</v>
      </c>
      <c r="AA31" s="70">
        <f t="shared" si="19"/>
        <v>0</v>
      </c>
      <c r="AB31" s="70">
        <f t="shared" si="19"/>
        <v>0</v>
      </c>
      <c r="AC31" s="70">
        <f t="shared" si="19"/>
        <v>0</v>
      </c>
      <c r="AD31" s="70">
        <f t="shared" si="19"/>
        <v>0</v>
      </c>
      <c r="AE31" s="70">
        <f t="shared" si="19"/>
        <v>0</v>
      </c>
      <c r="AF31" s="70">
        <f t="shared" si="19"/>
        <v>0</v>
      </c>
      <c r="AG31" s="70">
        <f t="shared" si="19"/>
        <v>0</v>
      </c>
      <c r="AH31" s="70">
        <f t="shared" si="19"/>
        <v>0</v>
      </c>
      <c r="AI31" s="70">
        <f t="shared" si="19"/>
        <v>0</v>
      </c>
      <c r="AJ31" s="70">
        <f t="shared" si="19"/>
        <v>0</v>
      </c>
      <c r="AK31" s="70">
        <f t="shared" si="19"/>
        <v>0</v>
      </c>
      <c r="AL31" s="70">
        <f t="shared" si="19"/>
        <v>0</v>
      </c>
      <c r="AM31" s="70">
        <f t="shared" si="19"/>
        <v>0</v>
      </c>
      <c r="AN31" s="70">
        <f t="shared" si="19"/>
        <v>0</v>
      </c>
      <c r="AO31" s="70">
        <f t="shared" si="19"/>
        <v>0</v>
      </c>
      <c r="AP31" s="70">
        <f t="shared" si="19"/>
        <v>0</v>
      </c>
      <c r="AQ31" s="70">
        <f t="shared" si="19"/>
        <v>0</v>
      </c>
      <c r="AR31" s="70">
        <f t="shared" si="19"/>
        <v>0</v>
      </c>
      <c r="AS31" s="70">
        <f t="shared" si="19"/>
        <v>0</v>
      </c>
      <c r="AT31" s="70">
        <f t="shared" si="19"/>
        <v>0</v>
      </c>
      <c r="AU31" s="70">
        <f t="shared" si="19"/>
        <v>0</v>
      </c>
      <c r="AV31" s="70">
        <f t="shared" si="19"/>
        <v>0</v>
      </c>
      <c r="AW31" s="70">
        <f t="shared" si="19"/>
        <v>0</v>
      </c>
      <c r="AX31" s="70">
        <f t="shared" si="19"/>
        <v>0</v>
      </c>
      <c r="AY31" s="70">
        <f t="shared" si="19"/>
        <v>0</v>
      </c>
      <c r="AZ31" s="70">
        <f t="shared" si="19"/>
        <v>0</v>
      </c>
      <c r="BA31" s="70">
        <f t="shared" si="19"/>
        <v>0</v>
      </c>
      <c r="BB31" s="70">
        <f t="shared" si="19"/>
        <v>0</v>
      </c>
      <c r="BC31" s="70">
        <f t="shared" si="19"/>
        <v>0</v>
      </c>
      <c r="BD31" s="70">
        <f t="shared" si="19"/>
        <v>0</v>
      </c>
      <c r="BE31" s="70">
        <f t="shared" si="19"/>
        <v>0</v>
      </c>
      <c r="BF31" s="70">
        <f t="shared" si="19"/>
        <v>0</v>
      </c>
      <c r="BG31" s="70">
        <f t="shared" si="19"/>
        <v>0</v>
      </c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72" customFormat="1" ht="12">
      <c r="A32" s="72" t="s">
        <v>99</v>
      </c>
      <c r="C32" s="72" t="s">
        <v>100</v>
      </c>
      <c r="D32" s="72">
        <f>+D33</f>
        <v>0</v>
      </c>
      <c r="E32" s="72">
        <f>+E33</f>
        <v>0</v>
      </c>
      <c r="F32" s="72">
        <f aca="true" t="shared" si="20" ref="F32:BG32">+F33</f>
        <v>0</v>
      </c>
      <c r="G32" s="72">
        <f>+G33</f>
        <v>0</v>
      </c>
      <c r="H32" s="72">
        <f t="shared" si="20"/>
        <v>0</v>
      </c>
      <c r="I32" s="72">
        <f t="shared" si="20"/>
        <v>0</v>
      </c>
      <c r="J32" s="72">
        <f t="shared" si="20"/>
        <v>0</v>
      </c>
      <c r="K32" s="72">
        <f t="shared" si="20"/>
        <v>0</v>
      </c>
      <c r="L32" s="72">
        <f t="shared" si="20"/>
        <v>0</v>
      </c>
      <c r="M32" s="72">
        <f t="shared" si="20"/>
        <v>0</v>
      </c>
      <c r="N32" s="72">
        <f t="shared" si="20"/>
        <v>0</v>
      </c>
      <c r="O32" s="72">
        <f t="shared" si="20"/>
        <v>0</v>
      </c>
      <c r="P32" s="72">
        <f t="shared" si="20"/>
        <v>0</v>
      </c>
      <c r="Q32" s="72">
        <f t="shared" si="20"/>
        <v>0</v>
      </c>
      <c r="R32" s="72">
        <f t="shared" si="20"/>
        <v>0</v>
      </c>
      <c r="S32" s="72">
        <f t="shared" si="20"/>
        <v>0</v>
      </c>
      <c r="T32" s="72">
        <f t="shared" si="20"/>
        <v>0</v>
      </c>
      <c r="U32" s="72">
        <f t="shared" si="20"/>
        <v>0</v>
      </c>
      <c r="V32" s="72">
        <f t="shared" si="20"/>
        <v>0</v>
      </c>
      <c r="W32" s="72">
        <f t="shared" si="20"/>
        <v>0</v>
      </c>
      <c r="X32" s="72">
        <f t="shared" si="20"/>
        <v>0</v>
      </c>
      <c r="Y32" s="72">
        <f t="shared" si="20"/>
        <v>0</v>
      </c>
      <c r="Z32" s="72">
        <f t="shared" si="20"/>
        <v>0</v>
      </c>
      <c r="AA32" s="72">
        <f t="shared" si="20"/>
        <v>0</v>
      </c>
      <c r="AB32" s="72">
        <f t="shared" si="20"/>
        <v>0</v>
      </c>
      <c r="AC32" s="72">
        <f t="shared" si="20"/>
        <v>0</v>
      </c>
      <c r="AD32" s="72">
        <f t="shared" si="20"/>
        <v>0</v>
      </c>
      <c r="AE32" s="72">
        <f t="shared" si="20"/>
        <v>0</v>
      </c>
      <c r="AF32" s="72">
        <f t="shared" si="20"/>
        <v>0</v>
      </c>
      <c r="AG32" s="72">
        <f t="shared" si="20"/>
        <v>0</v>
      </c>
      <c r="AH32" s="72">
        <f t="shared" si="20"/>
        <v>0</v>
      </c>
      <c r="AI32" s="72">
        <f t="shared" si="20"/>
        <v>0</v>
      </c>
      <c r="AJ32" s="72">
        <f t="shared" si="20"/>
        <v>0</v>
      </c>
      <c r="AK32" s="72">
        <f t="shared" si="20"/>
        <v>0</v>
      </c>
      <c r="AL32" s="72">
        <f t="shared" si="20"/>
        <v>0</v>
      </c>
      <c r="AM32" s="72">
        <f t="shared" si="20"/>
        <v>0</v>
      </c>
      <c r="AN32" s="72">
        <f t="shared" si="20"/>
        <v>0</v>
      </c>
      <c r="AO32" s="72">
        <f t="shared" si="20"/>
        <v>0</v>
      </c>
      <c r="AP32" s="72">
        <f t="shared" si="20"/>
        <v>0</v>
      </c>
      <c r="AQ32" s="72">
        <f t="shared" si="20"/>
        <v>0</v>
      </c>
      <c r="AR32" s="72">
        <f t="shared" si="20"/>
        <v>0</v>
      </c>
      <c r="AS32" s="72">
        <f t="shared" si="20"/>
        <v>0</v>
      </c>
      <c r="AT32" s="72">
        <f t="shared" si="20"/>
        <v>0</v>
      </c>
      <c r="AU32" s="72">
        <f t="shared" si="20"/>
        <v>0</v>
      </c>
      <c r="AV32" s="72">
        <f t="shared" si="20"/>
        <v>0</v>
      </c>
      <c r="AW32" s="72">
        <f t="shared" si="20"/>
        <v>0</v>
      </c>
      <c r="AX32" s="72">
        <f t="shared" si="20"/>
        <v>0</v>
      </c>
      <c r="AY32" s="72">
        <f t="shared" si="20"/>
        <v>0</v>
      </c>
      <c r="AZ32" s="72">
        <f t="shared" si="20"/>
        <v>0</v>
      </c>
      <c r="BA32" s="72">
        <f t="shared" si="20"/>
        <v>0</v>
      </c>
      <c r="BB32" s="72">
        <f t="shared" si="20"/>
        <v>0</v>
      </c>
      <c r="BC32" s="72">
        <f t="shared" si="20"/>
        <v>0</v>
      </c>
      <c r="BD32" s="72">
        <f t="shared" si="20"/>
        <v>0</v>
      </c>
      <c r="BE32" s="72">
        <f t="shared" si="20"/>
        <v>0</v>
      </c>
      <c r="BF32" s="72">
        <f t="shared" si="20"/>
        <v>0</v>
      </c>
      <c r="BG32" s="72">
        <f t="shared" si="20"/>
        <v>0</v>
      </c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64" customFormat="1" ht="11.25">
      <c r="A33" s="64" t="s">
        <v>101</v>
      </c>
      <c r="C33" s="64" t="s">
        <v>102</v>
      </c>
      <c r="D33" s="64">
        <f>SUM(D34:D36)</f>
        <v>0</v>
      </c>
      <c r="E33" s="64">
        <f aca="true" t="shared" si="21" ref="E33:BG33">SUM(E34:E36)</f>
        <v>0</v>
      </c>
      <c r="F33" s="64">
        <f t="shared" si="21"/>
        <v>0</v>
      </c>
      <c r="G33" s="64">
        <f t="shared" si="21"/>
        <v>0</v>
      </c>
      <c r="H33" s="64">
        <f t="shared" si="21"/>
        <v>0</v>
      </c>
      <c r="I33" s="64">
        <f t="shared" si="21"/>
        <v>0</v>
      </c>
      <c r="J33" s="64">
        <f t="shared" si="21"/>
        <v>0</v>
      </c>
      <c r="K33" s="64">
        <f t="shared" si="21"/>
        <v>0</v>
      </c>
      <c r="L33" s="64">
        <f t="shared" si="21"/>
        <v>0</v>
      </c>
      <c r="M33" s="64">
        <f t="shared" si="21"/>
        <v>0</v>
      </c>
      <c r="N33" s="64">
        <f t="shared" si="21"/>
        <v>0</v>
      </c>
      <c r="O33" s="64">
        <f t="shared" si="21"/>
        <v>0</v>
      </c>
      <c r="P33" s="64">
        <f t="shared" si="21"/>
        <v>0</v>
      </c>
      <c r="Q33" s="64">
        <f t="shared" si="21"/>
        <v>0</v>
      </c>
      <c r="R33" s="64">
        <f t="shared" si="21"/>
        <v>0</v>
      </c>
      <c r="S33" s="64">
        <f t="shared" si="21"/>
        <v>0</v>
      </c>
      <c r="T33" s="64">
        <f t="shared" si="21"/>
        <v>0</v>
      </c>
      <c r="U33" s="64">
        <f t="shared" si="21"/>
        <v>0</v>
      </c>
      <c r="V33" s="64">
        <f t="shared" si="21"/>
        <v>0</v>
      </c>
      <c r="W33" s="64">
        <f t="shared" si="21"/>
        <v>0</v>
      </c>
      <c r="X33" s="64">
        <f t="shared" si="21"/>
        <v>0</v>
      </c>
      <c r="Y33" s="64">
        <f t="shared" si="21"/>
        <v>0</v>
      </c>
      <c r="Z33" s="64">
        <f t="shared" si="21"/>
        <v>0</v>
      </c>
      <c r="AA33" s="64">
        <f t="shared" si="21"/>
        <v>0</v>
      </c>
      <c r="AB33" s="64">
        <f t="shared" si="21"/>
        <v>0</v>
      </c>
      <c r="AC33" s="64">
        <f t="shared" si="21"/>
        <v>0</v>
      </c>
      <c r="AD33" s="64">
        <f t="shared" si="21"/>
        <v>0</v>
      </c>
      <c r="AE33" s="64">
        <f t="shared" si="21"/>
        <v>0</v>
      </c>
      <c r="AF33" s="64">
        <f t="shared" si="21"/>
        <v>0</v>
      </c>
      <c r="AG33" s="64">
        <f t="shared" si="21"/>
        <v>0</v>
      </c>
      <c r="AH33" s="64">
        <f t="shared" si="21"/>
        <v>0</v>
      </c>
      <c r="AI33" s="64">
        <f t="shared" si="21"/>
        <v>0</v>
      </c>
      <c r="AJ33" s="64">
        <f t="shared" si="21"/>
        <v>0</v>
      </c>
      <c r="AK33" s="64">
        <f t="shared" si="21"/>
        <v>0</v>
      </c>
      <c r="AL33" s="64">
        <f t="shared" si="21"/>
        <v>0</v>
      </c>
      <c r="AM33" s="64">
        <f t="shared" si="21"/>
        <v>0</v>
      </c>
      <c r="AN33" s="64">
        <f t="shared" si="21"/>
        <v>0</v>
      </c>
      <c r="AO33" s="64">
        <f t="shared" si="21"/>
        <v>0</v>
      </c>
      <c r="AP33" s="64">
        <f t="shared" si="21"/>
        <v>0</v>
      </c>
      <c r="AQ33" s="64">
        <f t="shared" si="21"/>
        <v>0</v>
      </c>
      <c r="AR33" s="64">
        <f t="shared" si="21"/>
        <v>0</v>
      </c>
      <c r="AS33" s="64">
        <f t="shared" si="21"/>
        <v>0</v>
      </c>
      <c r="AT33" s="64">
        <f t="shared" si="21"/>
        <v>0</v>
      </c>
      <c r="AU33" s="64">
        <f t="shared" si="21"/>
        <v>0</v>
      </c>
      <c r="AV33" s="64">
        <f t="shared" si="21"/>
        <v>0</v>
      </c>
      <c r="AW33" s="64">
        <f t="shared" si="21"/>
        <v>0</v>
      </c>
      <c r="AX33" s="64">
        <f t="shared" si="21"/>
        <v>0</v>
      </c>
      <c r="AY33" s="64">
        <f t="shared" si="21"/>
        <v>0</v>
      </c>
      <c r="AZ33" s="64">
        <f t="shared" si="21"/>
        <v>0</v>
      </c>
      <c r="BA33" s="64">
        <f t="shared" si="21"/>
        <v>0</v>
      </c>
      <c r="BB33" s="64">
        <f t="shared" si="21"/>
        <v>0</v>
      </c>
      <c r="BC33" s="64">
        <f t="shared" si="21"/>
        <v>0</v>
      </c>
      <c r="BD33" s="64">
        <f t="shared" si="21"/>
        <v>0</v>
      </c>
      <c r="BE33" s="64">
        <f t="shared" si="21"/>
        <v>0</v>
      </c>
      <c r="BF33" s="64">
        <f t="shared" si="21"/>
        <v>0</v>
      </c>
      <c r="BG33" s="64">
        <f t="shared" si="21"/>
        <v>0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59" s="12" customFormat="1" ht="11.25">
      <c r="A34" s="14" t="s">
        <v>103</v>
      </c>
      <c r="B34" s="15">
        <v>20</v>
      </c>
      <c r="C34" s="79" t="s">
        <v>104</v>
      </c>
      <c r="D34" s="75">
        <f>+'[2]Informe_Fondane'!D34</f>
        <v>0</v>
      </c>
      <c r="E34" s="75">
        <f>+'[2]Informe_Fondane'!E34</f>
        <v>0</v>
      </c>
      <c r="F34" s="75">
        <f>+'[2]Informe_Fondane'!F34</f>
        <v>0</v>
      </c>
      <c r="G34" s="75">
        <f aca="true" t="shared" si="22" ref="G34:G41">+D34+E34-F34</f>
        <v>0</v>
      </c>
      <c r="H34" s="75">
        <f>+'[2]Informe_Fondane'!H34</f>
        <v>0</v>
      </c>
      <c r="I34" s="75">
        <f>+'[2]Informe_Fondane'!I34</f>
        <v>0</v>
      </c>
      <c r="J34" s="75">
        <f>+'[2]Informe_Fondane'!J34</f>
        <v>0</v>
      </c>
      <c r="K34" s="75">
        <f>+'[2]Informe_Fondane'!K34</f>
        <v>0</v>
      </c>
      <c r="L34" s="75">
        <f>+'[2]Informe_Fondane'!L34</f>
        <v>0</v>
      </c>
      <c r="M34" s="75">
        <f>+'[2]Informe_Fondane'!M34</f>
        <v>0</v>
      </c>
      <c r="N34" s="75">
        <f>+'[2]Informe_Fondane'!N34</f>
        <v>0</v>
      </c>
      <c r="O34" s="75">
        <f>+'[2]Informe_Fondane'!O34</f>
        <v>0</v>
      </c>
      <c r="P34" s="75">
        <f>+'[2]Informe_Fondane'!P34</f>
        <v>0</v>
      </c>
      <c r="Q34" s="75">
        <f>+'[2]Informe_Fondane'!Q34</f>
        <v>0</v>
      </c>
      <c r="R34" s="75">
        <f>+'[2]Informe_Fondane'!R34</f>
        <v>0</v>
      </c>
      <c r="S34" s="75">
        <f>+'[2]Informe_Fondane'!S34</f>
        <v>0</v>
      </c>
      <c r="T34" s="75">
        <f>SUM(H34:S34)</f>
        <v>0</v>
      </c>
      <c r="U34" s="75">
        <f>+'[2]Informe_Fondane'!U34</f>
        <v>0</v>
      </c>
      <c r="V34" s="75">
        <f>+'[2]Informe_Fondane'!V34</f>
        <v>0</v>
      </c>
      <c r="W34" s="75">
        <f>+'[2]Informe_Fondane'!W34</f>
        <v>0</v>
      </c>
      <c r="X34" s="75">
        <f>+'[2]Informe_Fondane'!X34</f>
        <v>0</v>
      </c>
      <c r="Y34" s="75">
        <f>+'[2]Informe_Fondane'!Y34</f>
        <v>0</v>
      </c>
      <c r="Z34" s="75">
        <f>+'[2]Informe_Fondane'!Z34</f>
        <v>0</v>
      </c>
      <c r="AA34" s="75">
        <f>+'[2]Informe_Fondane'!AA34</f>
        <v>0</v>
      </c>
      <c r="AB34" s="75">
        <f>+'[2]Informe_Fondane'!AB34</f>
        <v>0</v>
      </c>
      <c r="AC34" s="75">
        <f>+'[2]Informe_Fondane'!AC34</f>
        <v>0</v>
      </c>
      <c r="AD34" s="75">
        <f>+'[2]Informe_Fondane'!AD34</f>
        <v>0</v>
      </c>
      <c r="AE34" s="75">
        <f>+'[2]Informe_Fondane'!AE34</f>
        <v>0</v>
      </c>
      <c r="AF34" s="75">
        <f>+'[2]Informe_Fondane'!AF34</f>
        <v>0</v>
      </c>
      <c r="AG34" s="75">
        <f>SUM(U34:AF34)</f>
        <v>0</v>
      </c>
      <c r="AH34" s="75">
        <f>+'[2]Informe_Fondane'!AH34</f>
        <v>0</v>
      </c>
      <c r="AI34" s="75">
        <f>+'[2]Informe_Fondane'!AI34</f>
        <v>0</v>
      </c>
      <c r="AJ34" s="75">
        <f>+'[2]Informe_Fondane'!AJ34</f>
        <v>0</v>
      </c>
      <c r="AK34" s="75">
        <f>+'[2]Informe_Fondane'!AK34</f>
        <v>0</v>
      </c>
      <c r="AL34" s="75">
        <f>+'[2]Informe_Fondane'!AL34</f>
        <v>0</v>
      </c>
      <c r="AM34" s="75">
        <f>+'[2]Informe_Fondane'!AM34</f>
        <v>0</v>
      </c>
      <c r="AN34" s="75">
        <f>+'[2]Informe_Fondane'!AN34</f>
        <v>0</v>
      </c>
      <c r="AO34" s="75">
        <f>+'[2]Informe_Fondane'!AO34</f>
        <v>0</v>
      </c>
      <c r="AP34" s="75">
        <f>+'[2]Informe_Fondane'!AP34</f>
        <v>0</v>
      </c>
      <c r="AQ34" s="75">
        <f>+'[2]Informe_Fondane'!AQ34</f>
        <v>0</v>
      </c>
      <c r="AR34" s="75">
        <f>+'[2]Informe_Fondane'!AR34</f>
        <v>0</v>
      </c>
      <c r="AS34" s="75">
        <f>+'[2]Informe_Fondane'!AS34</f>
        <v>0</v>
      </c>
      <c r="AT34" s="75">
        <f>SUM(AH34:AS34)</f>
        <v>0</v>
      </c>
      <c r="AU34" s="75">
        <f>+'[2]Informe_Fondane'!AU34</f>
        <v>0</v>
      </c>
      <c r="AV34" s="75">
        <f>+'[2]Informe_Fondane'!AV34</f>
        <v>0</v>
      </c>
      <c r="AW34" s="75">
        <f>+'[2]Informe_Fondane'!AW34</f>
        <v>0</v>
      </c>
      <c r="AX34" s="75">
        <f>+'[2]Informe_Fondane'!AX34</f>
        <v>0</v>
      </c>
      <c r="AY34" s="75">
        <f>+'[2]Informe_Fondane'!AY34</f>
        <v>0</v>
      </c>
      <c r="AZ34" s="75">
        <f>+'[2]Informe_Fondane'!AZ34</f>
        <v>0</v>
      </c>
      <c r="BA34" s="75">
        <f>+'[2]Informe_Fondane'!BA34</f>
        <v>0</v>
      </c>
      <c r="BB34" s="75">
        <f>+'[2]Informe_Fondane'!BB34</f>
        <v>0</v>
      </c>
      <c r="BC34" s="75">
        <f>+'[2]Informe_Fondane'!BC34</f>
        <v>0</v>
      </c>
      <c r="BD34" s="75">
        <f>+'[2]Informe_Fondane'!BD34</f>
        <v>0</v>
      </c>
      <c r="BE34" s="75">
        <f>+'[2]Informe_Fondane'!BE34</f>
        <v>0</v>
      </c>
      <c r="BF34" s="75">
        <f>+'[2]Informe_Fondane'!BF34</f>
        <v>0</v>
      </c>
      <c r="BG34" s="75">
        <f>SUM(AU34:BF34)</f>
        <v>0</v>
      </c>
    </row>
    <row r="35" spans="1:59" s="12" customFormat="1" ht="11.25">
      <c r="A35" s="16" t="s">
        <v>105</v>
      </c>
      <c r="B35" s="17">
        <v>20</v>
      </c>
      <c r="C35" s="78" t="s">
        <v>106</v>
      </c>
      <c r="D35" s="75">
        <f>+'[2]Informe_Fondane'!D35</f>
        <v>0</v>
      </c>
      <c r="E35" s="75">
        <f>+'[2]Informe_Fondane'!E35</f>
        <v>0</v>
      </c>
      <c r="F35" s="75">
        <f>+'[2]Informe_Fondane'!F35</f>
        <v>0</v>
      </c>
      <c r="G35" s="75">
        <f t="shared" si="22"/>
        <v>0</v>
      </c>
      <c r="H35" s="75">
        <f>+'[2]Informe_Fondane'!H35</f>
        <v>0</v>
      </c>
      <c r="I35" s="75">
        <f>+'[2]Informe_Fondane'!I35</f>
        <v>0</v>
      </c>
      <c r="J35" s="75">
        <f>+'[2]Informe_Fondane'!J35</f>
        <v>0</v>
      </c>
      <c r="K35" s="75">
        <f>+'[2]Informe_Fondane'!K35</f>
        <v>0</v>
      </c>
      <c r="L35" s="75">
        <f>+'[2]Informe_Fondane'!L35</f>
        <v>0</v>
      </c>
      <c r="M35" s="75">
        <f>+'[2]Informe_Fondane'!M35</f>
        <v>0</v>
      </c>
      <c r="N35" s="75">
        <f>+'[2]Informe_Fondane'!N35</f>
        <v>0</v>
      </c>
      <c r="O35" s="75">
        <f>+'[2]Informe_Fondane'!O35</f>
        <v>0</v>
      </c>
      <c r="P35" s="75">
        <f>+'[2]Informe_Fondane'!P35</f>
        <v>0</v>
      </c>
      <c r="Q35" s="75">
        <f>+'[2]Informe_Fondane'!Q35</f>
        <v>0</v>
      </c>
      <c r="R35" s="75">
        <f>+'[2]Informe_Fondane'!R35</f>
        <v>0</v>
      </c>
      <c r="S35" s="75">
        <f>+'[2]Informe_Fondane'!S35</f>
        <v>0</v>
      </c>
      <c r="T35" s="75">
        <f>SUM(H35:S35)</f>
        <v>0</v>
      </c>
      <c r="U35" s="75">
        <f>+'[2]Informe_Fondane'!U35</f>
        <v>0</v>
      </c>
      <c r="V35" s="75">
        <f>+'[2]Informe_Fondane'!V35</f>
        <v>0</v>
      </c>
      <c r="W35" s="75">
        <f>+'[2]Informe_Fondane'!W35</f>
        <v>0</v>
      </c>
      <c r="X35" s="75">
        <f>+'[2]Informe_Fondane'!X35</f>
        <v>0</v>
      </c>
      <c r="Y35" s="75">
        <f>+'[2]Informe_Fondane'!Y35</f>
        <v>0</v>
      </c>
      <c r="Z35" s="75">
        <f>+'[2]Informe_Fondane'!Z35</f>
        <v>0</v>
      </c>
      <c r="AA35" s="75">
        <f>+'[2]Informe_Fondane'!AA35</f>
        <v>0</v>
      </c>
      <c r="AB35" s="75">
        <f>+'[2]Informe_Fondane'!AB35</f>
        <v>0</v>
      </c>
      <c r="AC35" s="75">
        <f>+'[2]Informe_Fondane'!AC35</f>
        <v>0</v>
      </c>
      <c r="AD35" s="75">
        <f>+'[2]Informe_Fondane'!AD35</f>
        <v>0</v>
      </c>
      <c r="AE35" s="75">
        <f>+'[2]Informe_Fondane'!AE35</f>
        <v>0</v>
      </c>
      <c r="AF35" s="75">
        <f>+'[2]Informe_Fondane'!AF35</f>
        <v>0</v>
      </c>
      <c r="AG35" s="75">
        <f>SUM(U35:AF35)</f>
        <v>0</v>
      </c>
      <c r="AH35" s="75">
        <f>+'[2]Informe_Fondane'!AH35</f>
        <v>0</v>
      </c>
      <c r="AI35" s="75">
        <f>+'[2]Informe_Fondane'!AI35</f>
        <v>0</v>
      </c>
      <c r="AJ35" s="75">
        <f>+'[2]Informe_Fondane'!AJ35</f>
        <v>0</v>
      </c>
      <c r="AK35" s="75">
        <f>+'[2]Informe_Fondane'!AK35</f>
        <v>0</v>
      </c>
      <c r="AL35" s="75">
        <f>+'[2]Informe_Fondane'!AL35</f>
        <v>0</v>
      </c>
      <c r="AM35" s="75">
        <f>+'[2]Informe_Fondane'!AM35</f>
        <v>0</v>
      </c>
      <c r="AN35" s="75">
        <f>+'[2]Informe_Fondane'!AN35</f>
        <v>0</v>
      </c>
      <c r="AO35" s="75">
        <f>+'[2]Informe_Fondane'!AO35</f>
        <v>0</v>
      </c>
      <c r="AP35" s="75">
        <f>+'[2]Informe_Fondane'!AP35</f>
        <v>0</v>
      </c>
      <c r="AQ35" s="75">
        <f>+'[2]Informe_Fondane'!AQ35</f>
        <v>0</v>
      </c>
      <c r="AR35" s="75">
        <f>+'[2]Informe_Fondane'!AR35</f>
        <v>0</v>
      </c>
      <c r="AS35" s="75">
        <f>+'[2]Informe_Fondane'!AS35</f>
        <v>0</v>
      </c>
      <c r="AT35" s="75">
        <f>SUM(AH35:AS35)</f>
        <v>0</v>
      </c>
      <c r="AU35" s="75">
        <f>+'[2]Informe_Fondane'!AU35</f>
        <v>0</v>
      </c>
      <c r="AV35" s="75">
        <f>+'[2]Informe_Fondane'!AV35</f>
        <v>0</v>
      </c>
      <c r="AW35" s="75">
        <f>+'[2]Informe_Fondane'!AW35</f>
        <v>0</v>
      </c>
      <c r="AX35" s="75">
        <f>+'[2]Informe_Fondane'!AX35</f>
        <v>0</v>
      </c>
      <c r="AY35" s="75">
        <f>+'[2]Informe_Fondane'!AY35</f>
        <v>0</v>
      </c>
      <c r="AZ35" s="75">
        <f>+'[2]Informe_Fondane'!AZ35</f>
        <v>0</v>
      </c>
      <c r="BA35" s="75">
        <f>+'[2]Informe_Fondane'!BA35</f>
        <v>0</v>
      </c>
      <c r="BB35" s="75">
        <f>+'[2]Informe_Fondane'!BB35</f>
        <v>0</v>
      </c>
      <c r="BC35" s="75">
        <f>+'[2]Informe_Fondane'!BC35</f>
        <v>0</v>
      </c>
      <c r="BD35" s="75">
        <f>+'[2]Informe_Fondane'!BD35</f>
        <v>0</v>
      </c>
      <c r="BE35" s="75">
        <f>+'[2]Informe_Fondane'!BE35</f>
        <v>0</v>
      </c>
      <c r="BF35" s="75">
        <f>+'[2]Informe_Fondane'!BF35</f>
        <v>0</v>
      </c>
      <c r="BG35" s="75">
        <f>SUM(AU35:BF35)</f>
        <v>0</v>
      </c>
    </row>
    <row r="36" spans="1:256" s="13" customFormat="1" ht="9" customHeight="1">
      <c r="A36" s="89" t="s">
        <v>107</v>
      </c>
      <c r="B36" s="90">
        <v>20</v>
      </c>
      <c r="C36" s="91" t="s">
        <v>108</v>
      </c>
      <c r="D36" s="75">
        <f>+'[2]Informe_Fondane'!D36</f>
        <v>0</v>
      </c>
      <c r="E36" s="75">
        <f>+'[2]Informe_Fondane'!E36</f>
        <v>0</v>
      </c>
      <c r="F36" s="75">
        <f>+'[2]Informe_Fondane'!F36</f>
        <v>0</v>
      </c>
      <c r="G36" s="75">
        <f t="shared" si="22"/>
        <v>0</v>
      </c>
      <c r="H36" s="75">
        <f>+'[2]Informe_Fondane'!H36</f>
        <v>0</v>
      </c>
      <c r="I36" s="75">
        <f>+'[2]Informe_Fondane'!I36</f>
        <v>0</v>
      </c>
      <c r="J36" s="75">
        <f>+'[2]Informe_Fondane'!J36</f>
        <v>0</v>
      </c>
      <c r="K36" s="75">
        <f>+'[2]Informe_Fondane'!K36</f>
        <v>0</v>
      </c>
      <c r="L36" s="75">
        <f>+'[2]Informe_Fondane'!L36</f>
        <v>0</v>
      </c>
      <c r="M36" s="75">
        <f>+'[2]Informe_Fondane'!M36</f>
        <v>0</v>
      </c>
      <c r="N36" s="75">
        <f>+'[2]Informe_Fondane'!N36</f>
        <v>0</v>
      </c>
      <c r="O36" s="75">
        <f>+'[2]Informe_Fondane'!O36</f>
        <v>0</v>
      </c>
      <c r="P36" s="75">
        <f>+'[2]Informe_Fondane'!P36</f>
        <v>0</v>
      </c>
      <c r="Q36" s="75">
        <f>+'[2]Informe_Fondane'!Q36</f>
        <v>0</v>
      </c>
      <c r="R36" s="75">
        <f>+'[2]Informe_Fondane'!R36</f>
        <v>0</v>
      </c>
      <c r="S36" s="75">
        <f>+'[2]Informe_Fondane'!S36</f>
        <v>0</v>
      </c>
      <c r="T36" s="75">
        <f>SUM(H36:S36)</f>
        <v>0</v>
      </c>
      <c r="U36" s="75">
        <f>+'[2]Informe_Fondane'!U36</f>
        <v>0</v>
      </c>
      <c r="V36" s="75">
        <f>+'[2]Informe_Fondane'!V36</f>
        <v>0</v>
      </c>
      <c r="W36" s="75">
        <f>+'[2]Informe_Fondane'!W36</f>
        <v>0</v>
      </c>
      <c r="X36" s="75">
        <f>+'[2]Informe_Fondane'!X36</f>
        <v>0</v>
      </c>
      <c r="Y36" s="75">
        <f>+'[2]Informe_Fondane'!Y36</f>
        <v>0</v>
      </c>
      <c r="Z36" s="75">
        <f>+'[2]Informe_Fondane'!Z36</f>
        <v>0</v>
      </c>
      <c r="AA36" s="75">
        <f>+'[2]Informe_Fondane'!AA36</f>
        <v>0</v>
      </c>
      <c r="AB36" s="75">
        <f>+'[2]Informe_Fondane'!AB36</f>
        <v>0</v>
      </c>
      <c r="AC36" s="75">
        <f>+'[2]Informe_Fondane'!AC36</f>
        <v>0</v>
      </c>
      <c r="AD36" s="75">
        <f>+'[2]Informe_Fondane'!AD36</f>
        <v>0</v>
      </c>
      <c r="AE36" s="75">
        <f>+'[2]Informe_Fondane'!AE36</f>
        <v>0</v>
      </c>
      <c r="AF36" s="75">
        <f>+'[2]Informe_Fondane'!AF36</f>
        <v>0</v>
      </c>
      <c r="AG36" s="75">
        <f>SUM(U36:AF36)</f>
        <v>0</v>
      </c>
      <c r="AH36" s="75">
        <f>+'[2]Informe_Fondane'!AH36</f>
        <v>0</v>
      </c>
      <c r="AI36" s="75">
        <f>+'[2]Informe_Fondane'!AI36</f>
        <v>0</v>
      </c>
      <c r="AJ36" s="75">
        <f>+'[2]Informe_Fondane'!AJ36</f>
        <v>0</v>
      </c>
      <c r="AK36" s="75">
        <f>+'[2]Informe_Fondane'!AK36</f>
        <v>0</v>
      </c>
      <c r="AL36" s="75">
        <f>+'[2]Informe_Fondane'!AL36</f>
        <v>0</v>
      </c>
      <c r="AM36" s="75">
        <f>+'[2]Informe_Fondane'!AM36</f>
        <v>0</v>
      </c>
      <c r="AN36" s="75">
        <f>+'[2]Informe_Fondane'!AN36</f>
        <v>0</v>
      </c>
      <c r="AO36" s="75">
        <f>+'[2]Informe_Fondane'!AO36</f>
        <v>0</v>
      </c>
      <c r="AP36" s="75">
        <f>+'[2]Informe_Fondane'!AP36</f>
        <v>0</v>
      </c>
      <c r="AQ36" s="75">
        <f>+'[2]Informe_Fondane'!AQ36</f>
        <v>0</v>
      </c>
      <c r="AR36" s="75">
        <f>+'[2]Informe_Fondane'!AR36</f>
        <v>0</v>
      </c>
      <c r="AS36" s="75">
        <f>+'[2]Informe_Fondane'!AS36</f>
        <v>0</v>
      </c>
      <c r="AT36" s="75">
        <f>SUM(AH36:AS36)</f>
        <v>0</v>
      </c>
      <c r="AU36" s="75">
        <f>+'[2]Informe_Fondane'!AU36</f>
        <v>0</v>
      </c>
      <c r="AV36" s="75">
        <f>+'[2]Informe_Fondane'!AV36</f>
        <v>0</v>
      </c>
      <c r="AW36" s="75">
        <f>+'[2]Informe_Fondane'!AW36</f>
        <v>0</v>
      </c>
      <c r="AX36" s="75">
        <f>+'[2]Informe_Fondane'!AX36</f>
        <v>0</v>
      </c>
      <c r="AY36" s="75">
        <f>+'[2]Informe_Fondane'!AY36</f>
        <v>0</v>
      </c>
      <c r="AZ36" s="75">
        <f>+'[2]Informe_Fondane'!AZ36</f>
        <v>0</v>
      </c>
      <c r="BA36" s="75">
        <f>+'[2]Informe_Fondane'!BA36</f>
        <v>0</v>
      </c>
      <c r="BB36" s="75">
        <f>+'[2]Informe_Fondane'!BB36</f>
        <v>0</v>
      </c>
      <c r="BC36" s="75">
        <f>+'[2]Informe_Fondane'!BC36</f>
        <v>0</v>
      </c>
      <c r="BD36" s="75">
        <f>+'[2]Informe_Fondane'!BD36</f>
        <v>0</v>
      </c>
      <c r="BE36" s="75">
        <f>+'[2]Informe_Fondane'!BE36</f>
        <v>0</v>
      </c>
      <c r="BF36" s="75">
        <f>+'[2]Informe_Fondane'!BF36</f>
        <v>0</v>
      </c>
      <c r="BG36" s="75">
        <f>SUM(AU36:BF36)</f>
        <v>0</v>
      </c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72" customFormat="1" ht="12">
      <c r="A37" s="72" t="s">
        <v>141</v>
      </c>
      <c r="B37" s="72">
        <v>21</v>
      </c>
      <c r="C37" s="72" t="s">
        <v>142</v>
      </c>
      <c r="E37" s="72">
        <f>+'[2]Informe_Fondane'!E36</f>
        <v>0</v>
      </c>
      <c r="F37" s="72">
        <f>+'[2]Informe_Fondane'!F36</f>
        <v>0</v>
      </c>
      <c r="G37" s="72">
        <f t="shared" si="22"/>
        <v>0</v>
      </c>
      <c r="H37" s="72">
        <f>+'[2]Informe_Fondane'!H36</f>
        <v>0</v>
      </c>
      <c r="I37" s="72">
        <f>+'[2]Informe_Fondane'!I36</f>
        <v>0</v>
      </c>
      <c r="J37" s="72">
        <f>+'[2]Informe_Fondane'!J36</f>
        <v>0</v>
      </c>
      <c r="K37" s="72">
        <f>+'[2]Informe_Fondane'!K36</f>
        <v>0</v>
      </c>
      <c r="L37" s="72">
        <f>+'[2]Informe_Fondane'!L36</f>
        <v>0</v>
      </c>
      <c r="M37" s="72">
        <f>+'[2]Informe_Fondane'!M36</f>
        <v>0</v>
      </c>
      <c r="N37" s="72">
        <f>+'[2]Informe_Fondane'!N36</f>
        <v>0</v>
      </c>
      <c r="O37" s="72">
        <f>+'[2]Informe_Fondane'!O36</f>
        <v>0</v>
      </c>
      <c r="P37" s="72">
        <f>+'[2]Informe_Fondane'!P36</f>
        <v>0</v>
      </c>
      <c r="Q37" s="72">
        <f>+'[2]Informe_Fondane'!Q36</f>
        <v>0</v>
      </c>
      <c r="R37" s="72">
        <f>+'[2]Informe_Fondane'!R36</f>
        <v>0</v>
      </c>
      <c r="S37" s="72">
        <f>+'[2]Informe_Fondane'!S36</f>
        <v>0</v>
      </c>
      <c r="T37" s="72">
        <f>SUM(H37:S37)</f>
        <v>0</v>
      </c>
      <c r="U37" s="72">
        <f>+'[2]Informe_Fondane'!U36</f>
        <v>0</v>
      </c>
      <c r="V37" s="72">
        <f>+'[2]Informe_Fondane'!V36</f>
        <v>0</v>
      </c>
      <c r="W37" s="72">
        <f>+'[2]Informe_Fondane'!W36</f>
        <v>0</v>
      </c>
      <c r="X37" s="72">
        <f>+'[2]Informe_Fondane'!X36</f>
        <v>0</v>
      </c>
      <c r="Y37" s="72">
        <f>+'[2]Informe_Fondane'!Y36</f>
        <v>0</v>
      </c>
      <c r="Z37" s="72">
        <f>+'[2]Informe_Fondane'!Z36</f>
        <v>0</v>
      </c>
      <c r="AA37" s="72">
        <f>+'[2]Informe_Fondane'!AA36</f>
        <v>0</v>
      </c>
      <c r="AB37" s="72">
        <f>+'[2]Informe_Fondane'!AB36</f>
        <v>0</v>
      </c>
      <c r="AC37" s="72">
        <f>+'[2]Informe_Fondane'!AC36</f>
        <v>0</v>
      </c>
      <c r="AD37" s="72">
        <f>+'[2]Informe_Fondane'!AD36</f>
        <v>0</v>
      </c>
      <c r="AE37" s="72">
        <f>+'[2]Informe_Fondane'!AE36</f>
        <v>0</v>
      </c>
      <c r="AF37" s="72">
        <f>+'[2]Informe_Fondane'!AF36</f>
        <v>0</v>
      </c>
      <c r="AG37" s="72">
        <f>SUM(U37:AF37)</f>
        <v>0</v>
      </c>
      <c r="AH37" s="72">
        <f>+'[2]Informe_Fondane'!AH36</f>
        <v>0</v>
      </c>
      <c r="AI37" s="72">
        <f>+'[2]Informe_Fondane'!AI36</f>
        <v>0</v>
      </c>
      <c r="AJ37" s="72">
        <f>+'[2]Informe_Fondane'!AJ36</f>
        <v>0</v>
      </c>
      <c r="AK37" s="72">
        <f>+'[2]Informe_Fondane'!AK36</f>
        <v>0</v>
      </c>
      <c r="AL37" s="72">
        <f>+'[2]Informe_Fondane'!AL36</f>
        <v>0</v>
      </c>
      <c r="AM37" s="72">
        <f>+'[2]Informe_Fondane'!AM36</f>
        <v>0</v>
      </c>
      <c r="AN37" s="72">
        <f>+'[2]Informe_Fondane'!AN36</f>
        <v>0</v>
      </c>
      <c r="AO37" s="72">
        <f>+'[2]Informe_Fondane'!AO36</f>
        <v>0</v>
      </c>
      <c r="AP37" s="72">
        <f>+'[2]Informe_Fondane'!AP36</f>
        <v>0</v>
      </c>
      <c r="AQ37" s="72">
        <f>+'[2]Informe_Fondane'!AQ36</f>
        <v>0</v>
      </c>
      <c r="AR37" s="72">
        <f>+'[2]Informe_Fondane'!AR36</f>
        <v>0</v>
      </c>
      <c r="AS37" s="72">
        <f>+'[2]Informe_Fondane'!AS36</f>
        <v>0</v>
      </c>
      <c r="AT37" s="72">
        <f>SUM(AH37:AS37)</f>
        <v>0</v>
      </c>
      <c r="AU37" s="72">
        <f>+'[2]Informe_Fondane'!AU36</f>
        <v>0</v>
      </c>
      <c r="AV37" s="72">
        <f>+'[2]Informe_Fondane'!AV36</f>
        <v>0</v>
      </c>
      <c r="AW37" s="72">
        <f>+'[2]Informe_Fondane'!AW36</f>
        <v>0</v>
      </c>
      <c r="AX37" s="72">
        <f>+'[2]Informe_Fondane'!AX36</f>
        <v>0</v>
      </c>
      <c r="AY37" s="72">
        <f>+'[2]Informe_Fondane'!AY36</f>
        <v>0</v>
      </c>
      <c r="AZ37" s="72">
        <f>+'[2]Informe_Fondane'!AZ36</f>
        <v>0</v>
      </c>
      <c r="BA37" s="72">
        <f>+'[2]Informe_Fondane'!BA36</f>
        <v>0</v>
      </c>
      <c r="BB37" s="72">
        <f>+'[2]Informe_Fondane'!BB36</f>
        <v>0</v>
      </c>
      <c r="BC37" s="72">
        <f>+'[2]Informe_Fondane'!BC36</f>
        <v>0</v>
      </c>
      <c r="BD37" s="72">
        <f>+'[2]Informe_Fondane'!BD36</f>
        <v>0</v>
      </c>
      <c r="BE37" s="72">
        <f>+'[2]Informe_Fondane'!BE36</f>
        <v>0</v>
      </c>
      <c r="BF37" s="72">
        <f>+'[2]Informe_Fondane'!BF36</f>
        <v>0</v>
      </c>
      <c r="BG37" s="72">
        <f>SUM(AU37:BF37)</f>
        <v>0</v>
      </c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72" customFormat="1" ht="12">
      <c r="A38" s="72" t="s">
        <v>109</v>
      </c>
      <c r="B38" s="72">
        <v>20</v>
      </c>
      <c r="C38" s="72" t="s">
        <v>110</v>
      </c>
      <c r="D38" s="72">
        <f>+D39</f>
        <v>110000</v>
      </c>
      <c r="E38" s="72">
        <f>+E39</f>
        <v>0</v>
      </c>
      <c r="F38" s="72">
        <f>+F39</f>
        <v>0</v>
      </c>
      <c r="G38" s="72">
        <f t="shared" si="22"/>
        <v>110000</v>
      </c>
      <c r="H38" s="72">
        <f aca="true" t="shared" si="23" ref="H38:S38">+H39</f>
        <v>0</v>
      </c>
      <c r="I38" s="72">
        <f t="shared" si="23"/>
        <v>0</v>
      </c>
      <c r="J38" s="72">
        <f t="shared" si="23"/>
        <v>0</v>
      </c>
      <c r="K38" s="72">
        <f t="shared" si="23"/>
        <v>0</v>
      </c>
      <c r="L38" s="72">
        <f t="shared" si="23"/>
        <v>0</v>
      </c>
      <c r="M38" s="72">
        <f t="shared" si="23"/>
        <v>0</v>
      </c>
      <c r="N38" s="72">
        <f t="shared" si="23"/>
        <v>0</v>
      </c>
      <c r="O38" s="72">
        <f t="shared" si="23"/>
        <v>0</v>
      </c>
      <c r="P38" s="72">
        <f t="shared" si="23"/>
        <v>0</v>
      </c>
      <c r="Q38" s="72">
        <f t="shared" si="23"/>
        <v>0</v>
      </c>
      <c r="R38" s="72">
        <f t="shared" si="23"/>
        <v>0</v>
      </c>
      <c r="S38" s="72">
        <f t="shared" si="23"/>
        <v>0</v>
      </c>
      <c r="T38" s="72">
        <f>+T39</f>
        <v>0</v>
      </c>
      <c r="U38" s="72">
        <f aca="true" t="shared" si="24" ref="U38:AF38">+U39</f>
        <v>0</v>
      </c>
      <c r="V38" s="72">
        <f t="shared" si="24"/>
        <v>0</v>
      </c>
      <c r="W38" s="72">
        <f t="shared" si="24"/>
        <v>0</v>
      </c>
      <c r="X38" s="72">
        <f t="shared" si="24"/>
        <v>0</v>
      </c>
      <c r="Y38" s="72">
        <f t="shared" si="24"/>
        <v>0</v>
      </c>
      <c r="Z38" s="72">
        <f t="shared" si="24"/>
        <v>0</v>
      </c>
      <c r="AA38" s="72">
        <f t="shared" si="24"/>
        <v>0</v>
      </c>
      <c r="AB38" s="72">
        <f t="shared" si="24"/>
        <v>0</v>
      </c>
      <c r="AC38" s="72">
        <f t="shared" si="24"/>
        <v>0</v>
      </c>
      <c r="AD38" s="72">
        <f t="shared" si="24"/>
        <v>0</v>
      </c>
      <c r="AE38" s="72">
        <f t="shared" si="24"/>
        <v>0</v>
      </c>
      <c r="AF38" s="72">
        <f t="shared" si="24"/>
        <v>0</v>
      </c>
      <c r="AG38" s="72">
        <f>+AG39</f>
        <v>0</v>
      </c>
      <c r="AH38" s="72">
        <f aca="true" t="shared" si="25" ref="AH38:AS38">+AH39</f>
        <v>0</v>
      </c>
      <c r="AI38" s="72">
        <f t="shared" si="25"/>
        <v>0</v>
      </c>
      <c r="AJ38" s="72">
        <f t="shared" si="25"/>
        <v>0</v>
      </c>
      <c r="AK38" s="72">
        <f t="shared" si="25"/>
        <v>0</v>
      </c>
      <c r="AL38" s="72">
        <f t="shared" si="25"/>
        <v>0</v>
      </c>
      <c r="AM38" s="72">
        <f t="shared" si="25"/>
        <v>0</v>
      </c>
      <c r="AN38" s="72">
        <f t="shared" si="25"/>
        <v>0</v>
      </c>
      <c r="AO38" s="72">
        <f t="shared" si="25"/>
        <v>0</v>
      </c>
      <c r="AP38" s="72">
        <f t="shared" si="25"/>
        <v>0</v>
      </c>
      <c r="AQ38" s="72">
        <f t="shared" si="25"/>
        <v>0</v>
      </c>
      <c r="AR38" s="72">
        <f t="shared" si="25"/>
        <v>0</v>
      </c>
      <c r="AS38" s="72">
        <f t="shared" si="25"/>
        <v>0</v>
      </c>
      <c r="AT38" s="72">
        <f>+AT39</f>
        <v>0</v>
      </c>
      <c r="AU38" s="72">
        <f aca="true" t="shared" si="26" ref="AU38:BG38">+AU39</f>
        <v>0</v>
      </c>
      <c r="AV38" s="72">
        <f t="shared" si="26"/>
        <v>0</v>
      </c>
      <c r="AW38" s="72">
        <f t="shared" si="26"/>
        <v>0</v>
      </c>
      <c r="AX38" s="72">
        <f t="shared" si="26"/>
        <v>0</v>
      </c>
      <c r="AY38" s="72">
        <f t="shared" si="26"/>
        <v>0</v>
      </c>
      <c r="AZ38" s="72">
        <f t="shared" si="26"/>
        <v>0</v>
      </c>
      <c r="BA38" s="72">
        <f t="shared" si="26"/>
        <v>0</v>
      </c>
      <c r="BB38" s="72">
        <f t="shared" si="26"/>
        <v>0</v>
      </c>
      <c r="BC38" s="72">
        <f t="shared" si="26"/>
        <v>0</v>
      </c>
      <c r="BD38" s="72">
        <f t="shared" si="26"/>
        <v>0</v>
      </c>
      <c r="BE38" s="72">
        <f t="shared" si="26"/>
        <v>0</v>
      </c>
      <c r="BF38" s="72">
        <f t="shared" si="26"/>
        <v>0</v>
      </c>
      <c r="BG38" s="72">
        <f t="shared" si="26"/>
        <v>0</v>
      </c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3" customFormat="1" ht="14.25" customHeight="1">
      <c r="A39" s="59" t="s">
        <v>111</v>
      </c>
      <c r="B39" s="80">
        <v>20</v>
      </c>
      <c r="C39" s="81" t="s">
        <v>112</v>
      </c>
      <c r="D39" s="75">
        <f>+'[2]Informe_Fondane'!D39</f>
        <v>110000</v>
      </c>
      <c r="E39" s="75">
        <f>+'[2]Informe_Fondane'!E39</f>
        <v>0</v>
      </c>
      <c r="F39" s="75">
        <f>+'[2]Informe_Fondane'!F39</f>
        <v>0</v>
      </c>
      <c r="G39" s="75">
        <f t="shared" si="22"/>
        <v>110000</v>
      </c>
      <c r="H39" s="75">
        <f>+'[2]Informe_Fondane'!H39</f>
        <v>0</v>
      </c>
      <c r="I39" s="75">
        <f>+'[2]Informe_Fondane'!I39</f>
        <v>0</v>
      </c>
      <c r="J39" s="75">
        <f>+'[2]Informe_Fondane'!J39</f>
        <v>0</v>
      </c>
      <c r="K39" s="75">
        <f>+'[2]Informe_Fondane'!K39</f>
        <v>0</v>
      </c>
      <c r="L39" s="75">
        <f>+'[2]Informe_Fondane'!L39</f>
        <v>0</v>
      </c>
      <c r="M39" s="75">
        <f>+'[2]Informe_Fondane'!M39</f>
        <v>0</v>
      </c>
      <c r="N39" s="75">
        <f>+'[2]Informe_Fondane'!N39</f>
        <v>0</v>
      </c>
      <c r="O39" s="75">
        <f>+'[2]Informe_Fondane'!O39</f>
        <v>0</v>
      </c>
      <c r="P39" s="75">
        <f>+'[2]Informe_Fondane'!P39</f>
        <v>0</v>
      </c>
      <c r="Q39" s="75">
        <f>+'[2]Informe_Fondane'!Q39</f>
        <v>0</v>
      </c>
      <c r="R39" s="75">
        <f>+'[2]Informe_Fondane'!R39</f>
        <v>0</v>
      </c>
      <c r="S39" s="75">
        <f>+'[2]Informe_Fondane'!S39</f>
        <v>0</v>
      </c>
      <c r="T39" s="75">
        <f>SUM(H39:S39)</f>
        <v>0</v>
      </c>
      <c r="U39" s="75">
        <f>+'[2]Informe_Fondane'!U39</f>
        <v>0</v>
      </c>
      <c r="V39" s="75">
        <f>+'[2]Informe_Fondane'!V39</f>
        <v>0</v>
      </c>
      <c r="W39" s="75">
        <f>+'[2]Informe_Fondane'!W39</f>
        <v>0</v>
      </c>
      <c r="X39" s="75">
        <f>+'[2]Informe_Fondane'!X39</f>
        <v>0</v>
      </c>
      <c r="Y39" s="75">
        <f>+'[2]Informe_Fondane'!Y39</f>
        <v>0</v>
      </c>
      <c r="Z39" s="75">
        <f>+'[2]Informe_Fondane'!Z39</f>
        <v>0</v>
      </c>
      <c r="AA39" s="75">
        <f>+'[2]Informe_Fondane'!AA39</f>
        <v>0</v>
      </c>
      <c r="AB39" s="75">
        <f>+'[2]Informe_Fondane'!AB39</f>
        <v>0</v>
      </c>
      <c r="AC39" s="75">
        <f>+'[2]Informe_Fondane'!AC39</f>
        <v>0</v>
      </c>
      <c r="AD39" s="75">
        <f>+'[2]Informe_Fondane'!AD39</f>
        <v>0</v>
      </c>
      <c r="AE39" s="75">
        <f>+'[2]Informe_Fondane'!AE39</f>
        <v>0</v>
      </c>
      <c r="AF39" s="75">
        <f>+'[2]Informe_Fondane'!AF39</f>
        <v>0</v>
      </c>
      <c r="AG39" s="75">
        <f>SUM(U39:AF39)</f>
        <v>0</v>
      </c>
      <c r="AH39" s="75">
        <f>+'[2]Informe_Fondane'!AH39</f>
        <v>0</v>
      </c>
      <c r="AI39" s="75">
        <f>+'[2]Informe_Fondane'!AI39</f>
        <v>0</v>
      </c>
      <c r="AJ39" s="75">
        <f>+'[2]Informe_Fondane'!AJ39</f>
        <v>0</v>
      </c>
      <c r="AK39" s="75">
        <f>+'[2]Informe_Fondane'!AK39</f>
        <v>0</v>
      </c>
      <c r="AL39" s="75">
        <f>+'[2]Informe_Fondane'!AL39</f>
        <v>0</v>
      </c>
      <c r="AM39" s="75">
        <f>+'[2]Informe_Fondane'!AM39</f>
        <v>0</v>
      </c>
      <c r="AN39" s="75">
        <f>+'[2]Informe_Fondane'!AN39</f>
        <v>0</v>
      </c>
      <c r="AO39" s="75">
        <f>+'[2]Informe_Fondane'!AO39</f>
        <v>0</v>
      </c>
      <c r="AP39" s="75">
        <f>+'[2]Informe_Fondane'!AP39</f>
        <v>0</v>
      </c>
      <c r="AQ39" s="75">
        <f>+'[2]Informe_Fondane'!AQ39</f>
        <v>0</v>
      </c>
      <c r="AR39" s="75">
        <f>+'[2]Informe_Fondane'!AR39</f>
        <v>0</v>
      </c>
      <c r="AS39" s="75">
        <f>+'[2]Informe_Fondane'!AS39</f>
        <v>0</v>
      </c>
      <c r="AT39" s="75">
        <f>SUM(AH39:AS39)</f>
        <v>0</v>
      </c>
      <c r="AU39" s="75">
        <f>+'[2]Informe_Fondane'!AU39</f>
        <v>0</v>
      </c>
      <c r="AV39" s="75">
        <f>+'[2]Informe_Fondane'!AV39</f>
        <v>0</v>
      </c>
      <c r="AW39" s="75">
        <f>+'[2]Informe_Fondane'!AW39</f>
        <v>0</v>
      </c>
      <c r="AX39" s="75">
        <f>+'[2]Informe_Fondane'!AX39</f>
        <v>0</v>
      </c>
      <c r="AY39" s="75">
        <f>+'[2]Informe_Fondane'!AY39</f>
        <v>0</v>
      </c>
      <c r="AZ39" s="75">
        <f>+'[2]Informe_Fondane'!AZ39</f>
        <v>0</v>
      </c>
      <c r="BA39" s="75">
        <f>+'[2]Informe_Fondane'!BA39</f>
        <v>0</v>
      </c>
      <c r="BB39" s="75">
        <f>+'[2]Informe_Fondane'!BB39</f>
        <v>0</v>
      </c>
      <c r="BC39" s="75">
        <f>+'[2]Informe_Fondane'!BC39</f>
        <v>0</v>
      </c>
      <c r="BD39" s="75">
        <f>+'[2]Informe_Fondane'!BD39</f>
        <v>0</v>
      </c>
      <c r="BE39" s="75">
        <f>+'[2]Informe_Fondane'!BE39</f>
        <v>0</v>
      </c>
      <c r="BF39" s="75">
        <f>+'[2]Informe_Fondane'!BF39</f>
        <v>0</v>
      </c>
      <c r="BG39" s="75">
        <f>SUM(AU39:BF39)</f>
        <v>0</v>
      </c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ht="12.75">
      <c r="A40" s="70" t="s">
        <v>68</v>
      </c>
      <c r="B40" s="123"/>
      <c r="C40" s="70" t="s">
        <v>16</v>
      </c>
      <c r="D40" s="70">
        <f>+D41</f>
        <v>25000000</v>
      </c>
      <c r="E40" s="70">
        <f>+E41</f>
        <v>0</v>
      </c>
      <c r="F40" s="70">
        <f>+F41</f>
        <v>0</v>
      </c>
      <c r="G40" s="70">
        <f t="shared" si="22"/>
        <v>25000000</v>
      </c>
      <c r="H40" s="70">
        <f>+H41</f>
        <v>5086523.741640001</v>
      </c>
      <c r="I40" s="70">
        <f aca="true" t="shared" si="27" ref="I40:BG40">+I41</f>
        <v>3219886.45067</v>
      </c>
      <c r="J40" s="70">
        <f t="shared" si="27"/>
        <v>0</v>
      </c>
      <c r="K40" s="70">
        <f t="shared" si="27"/>
        <v>0</v>
      </c>
      <c r="L40" s="70">
        <f t="shared" si="27"/>
        <v>0</v>
      </c>
      <c r="M40" s="70">
        <f t="shared" si="27"/>
        <v>0</v>
      </c>
      <c r="N40" s="70">
        <f t="shared" si="27"/>
        <v>0</v>
      </c>
      <c r="O40" s="70">
        <f t="shared" si="27"/>
        <v>0</v>
      </c>
      <c r="P40" s="70">
        <f t="shared" si="27"/>
        <v>0</v>
      </c>
      <c r="Q40" s="70">
        <f t="shared" si="27"/>
        <v>0</v>
      </c>
      <c r="R40" s="70">
        <f t="shared" si="27"/>
        <v>0</v>
      </c>
      <c r="S40" s="70">
        <f t="shared" si="27"/>
        <v>0</v>
      </c>
      <c r="T40" s="70">
        <f t="shared" si="27"/>
        <v>8306410.192310001</v>
      </c>
      <c r="U40" s="70">
        <f t="shared" si="27"/>
        <v>2570859.41677</v>
      </c>
      <c r="V40" s="70">
        <f t="shared" si="27"/>
        <v>3640724.15694</v>
      </c>
      <c r="W40" s="70">
        <f t="shared" si="27"/>
        <v>0</v>
      </c>
      <c r="X40" s="70">
        <f t="shared" si="27"/>
        <v>0</v>
      </c>
      <c r="Y40" s="70">
        <f t="shared" si="27"/>
        <v>0</v>
      </c>
      <c r="Z40" s="70">
        <f t="shared" si="27"/>
        <v>0</v>
      </c>
      <c r="AA40" s="70">
        <f t="shared" si="27"/>
        <v>0</v>
      </c>
      <c r="AB40" s="70">
        <f t="shared" si="27"/>
        <v>0</v>
      </c>
      <c r="AC40" s="70">
        <f t="shared" si="27"/>
        <v>0</v>
      </c>
      <c r="AD40" s="70">
        <f t="shared" si="27"/>
        <v>0</v>
      </c>
      <c r="AE40" s="70">
        <f t="shared" si="27"/>
        <v>0</v>
      </c>
      <c r="AF40" s="70">
        <f t="shared" si="27"/>
        <v>0</v>
      </c>
      <c r="AG40" s="70">
        <f t="shared" si="27"/>
        <v>6211583.57371</v>
      </c>
      <c r="AH40" s="70">
        <f t="shared" si="27"/>
        <v>0</v>
      </c>
      <c r="AI40" s="70">
        <f t="shared" si="27"/>
        <v>274497.11442</v>
      </c>
      <c r="AJ40" s="70">
        <f t="shared" si="27"/>
        <v>0</v>
      </c>
      <c r="AK40" s="70">
        <f t="shared" si="27"/>
        <v>0</v>
      </c>
      <c r="AL40" s="70">
        <f t="shared" si="27"/>
        <v>0</v>
      </c>
      <c r="AM40" s="70">
        <f t="shared" si="27"/>
        <v>0</v>
      </c>
      <c r="AN40" s="70">
        <f t="shared" si="27"/>
        <v>0</v>
      </c>
      <c r="AO40" s="70">
        <f t="shared" si="27"/>
        <v>0</v>
      </c>
      <c r="AP40" s="70">
        <f t="shared" si="27"/>
        <v>0</v>
      </c>
      <c r="AQ40" s="70">
        <f t="shared" si="27"/>
        <v>0</v>
      </c>
      <c r="AR40" s="70">
        <f t="shared" si="27"/>
        <v>0</v>
      </c>
      <c r="AS40" s="70">
        <f t="shared" si="27"/>
        <v>0</v>
      </c>
      <c r="AT40" s="70">
        <f t="shared" si="27"/>
        <v>274497.11442</v>
      </c>
      <c r="AU40" s="70">
        <f t="shared" si="27"/>
        <v>0</v>
      </c>
      <c r="AV40" s="70">
        <f t="shared" si="27"/>
        <v>274497.11442</v>
      </c>
      <c r="AW40" s="70">
        <f t="shared" si="27"/>
        <v>0</v>
      </c>
      <c r="AX40" s="70">
        <f t="shared" si="27"/>
        <v>0</v>
      </c>
      <c r="AY40" s="70">
        <f t="shared" si="27"/>
        <v>0</v>
      </c>
      <c r="AZ40" s="70">
        <f t="shared" si="27"/>
        <v>0</v>
      </c>
      <c r="BA40" s="70">
        <f t="shared" si="27"/>
        <v>0</v>
      </c>
      <c r="BB40" s="70">
        <f t="shared" si="27"/>
        <v>0</v>
      </c>
      <c r="BC40" s="70">
        <f t="shared" si="27"/>
        <v>0</v>
      </c>
      <c r="BD40" s="70">
        <f t="shared" si="27"/>
        <v>0</v>
      </c>
      <c r="BE40" s="70">
        <f t="shared" si="27"/>
        <v>0</v>
      </c>
      <c r="BF40" s="70">
        <f t="shared" si="27"/>
        <v>0</v>
      </c>
      <c r="BG40" s="70">
        <f t="shared" si="27"/>
        <v>274497.11442</v>
      </c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59" s="12" customFormat="1" ht="33.75" customHeight="1">
      <c r="A41" s="75" t="s">
        <v>144</v>
      </c>
      <c r="B41" s="76">
        <v>20</v>
      </c>
      <c r="C41" s="82" t="s">
        <v>145</v>
      </c>
      <c r="D41" s="75">
        <f>+'[2]Informe_Fondane'!D41</f>
        <v>25000000</v>
      </c>
      <c r="E41" s="75">
        <f>+'[2]Informe_Fondane'!E41</f>
        <v>0</v>
      </c>
      <c r="F41" s="75">
        <f>+'[2]Informe_Fondane'!F41</f>
        <v>0</v>
      </c>
      <c r="G41" s="75">
        <f t="shared" si="22"/>
        <v>25000000</v>
      </c>
      <c r="H41" s="75">
        <f>+'[2]Informe_Fondane'!H41</f>
        <v>5086523.741640001</v>
      </c>
      <c r="I41" s="75">
        <f>+'[2]Informe_Fondane'!I41</f>
        <v>3219886.45067</v>
      </c>
      <c r="J41" s="75">
        <f>+'[2]Informe_Fondane'!J41</f>
        <v>0</v>
      </c>
      <c r="K41" s="75">
        <f>+'[2]Informe_Fondane'!K41</f>
        <v>0</v>
      </c>
      <c r="L41" s="75">
        <f>+'[2]Informe_Fondane'!L41</f>
        <v>0</v>
      </c>
      <c r="M41" s="75">
        <f>+'[2]Informe_Fondane'!M41</f>
        <v>0</v>
      </c>
      <c r="N41" s="75">
        <f>+'[2]Informe_Fondane'!N41</f>
        <v>0</v>
      </c>
      <c r="O41" s="75">
        <f>+'[2]Informe_Fondane'!O41</f>
        <v>0</v>
      </c>
      <c r="P41" s="75">
        <f>+'[2]Informe_Fondane'!P41</f>
        <v>0</v>
      </c>
      <c r="Q41" s="75">
        <f>+'[2]Informe_Fondane'!Q41</f>
        <v>0</v>
      </c>
      <c r="R41" s="75">
        <f>+'[2]Informe_Fondane'!R41</f>
        <v>0</v>
      </c>
      <c r="S41" s="75">
        <f>+'[2]Informe_Fondane'!S41</f>
        <v>0</v>
      </c>
      <c r="T41" s="75">
        <f>SUM(H41:S41)</f>
        <v>8306410.192310001</v>
      </c>
      <c r="U41" s="75">
        <f>+'[2]Informe_Fondane'!U41</f>
        <v>2570859.41677</v>
      </c>
      <c r="V41" s="75">
        <f>+'[2]Informe_Fondane'!V41</f>
        <v>3640724.15694</v>
      </c>
      <c r="W41" s="75">
        <f>+'[2]Informe_Fondane'!W41</f>
        <v>0</v>
      </c>
      <c r="X41" s="75">
        <f>+'[2]Informe_Fondane'!X41</f>
        <v>0</v>
      </c>
      <c r="Y41" s="75">
        <f>+'[2]Informe_Fondane'!Y41</f>
        <v>0</v>
      </c>
      <c r="Z41" s="75">
        <f>+'[2]Informe_Fondane'!Z41</f>
        <v>0</v>
      </c>
      <c r="AA41" s="75">
        <f>+'[2]Informe_Fondane'!AA41</f>
        <v>0</v>
      </c>
      <c r="AB41" s="75">
        <f>+'[2]Informe_Fondane'!AB41</f>
        <v>0</v>
      </c>
      <c r="AC41" s="75">
        <f>+'[2]Informe_Fondane'!AC41</f>
        <v>0</v>
      </c>
      <c r="AD41" s="75">
        <f>+'[2]Informe_Fondane'!AD41</f>
        <v>0</v>
      </c>
      <c r="AE41" s="75">
        <f>+'[2]Informe_Fondane'!AE41</f>
        <v>0</v>
      </c>
      <c r="AF41" s="75">
        <f>+'[2]Informe_Fondane'!AF41</f>
        <v>0</v>
      </c>
      <c r="AG41" s="75">
        <f>SUM(U41:AF41)</f>
        <v>6211583.57371</v>
      </c>
      <c r="AH41" s="75">
        <f>+'[2]Informe_Fondane'!AH41</f>
        <v>0</v>
      </c>
      <c r="AI41" s="75">
        <f>+'[2]Informe_Fondane'!AI41</f>
        <v>274497.11442</v>
      </c>
      <c r="AJ41" s="75">
        <f>+'[2]Informe_Fondane'!AJ41</f>
        <v>0</v>
      </c>
      <c r="AK41" s="75">
        <f>+'[2]Informe_Fondane'!AK41</f>
        <v>0</v>
      </c>
      <c r="AL41" s="75">
        <f>+'[2]Informe_Fondane'!AL41</f>
        <v>0</v>
      </c>
      <c r="AM41" s="75">
        <f>+'[2]Informe_Fondane'!AM41</f>
        <v>0</v>
      </c>
      <c r="AN41" s="75">
        <f>+'[2]Informe_Fondane'!AN41</f>
        <v>0</v>
      </c>
      <c r="AO41" s="75">
        <f>+'[2]Informe_Fondane'!AO41</f>
        <v>0</v>
      </c>
      <c r="AP41" s="75">
        <f>+'[2]Informe_Fondane'!AP41</f>
        <v>0</v>
      </c>
      <c r="AQ41" s="75">
        <f>+'[2]Informe_Fondane'!AQ41</f>
        <v>0</v>
      </c>
      <c r="AR41" s="75">
        <f>+'[2]Informe_Fondane'!AR41</f>
        <v>0</v>
      </c>
      <c r="AS41" s="75">
        <f>+'[2]Informe_Fondane'!AS41</f>
        <v>0</v>
      </c>
      <c r="AT41" s="75">
        <f>SUM(AH41:AS41)</f>
        <v>274497.11442</v>
      </c>
      <c r="AU41" s="75">
        <f>+'[2]Informe_Fondane'!AU41</f>
        <v>0</v>
      </c>
      <c r="AV41" s="75">
        <f>+'[2]Informe_Fondane'!AV41</f>
        <v>274497.11442</v>
      </c>
      <c r="AW41" s="75">
        <f>+'[2]Informe_Fondane'!AW41</f>
        <v>0</v>
      </c>
      <c r="AX41" s="75">
        <f>+'[2]Informe_Fondane'!AX41</f>
        <v>0</v>
      </c>
      <c r="AY41" s="75">
        <f>+'[2]Informe_Fondane'!AY41</f>
        <v>0</v>
      </c>
      <c r="AZ41" s="75">
        <f>+'[2]Informe_Fondane'!AZ41</f>
        <v>0</v>
      </c>
      <c r="BA41" s="75">
        <f>+'[2]Informe_Fondane'!BA41</f>
        <v>0</v>
      </c>
      <c r="BB41" s="75">
        <f>+'[2]Informe_Fondane'!BB41</f>
        <v>0</v>
      </c>
      <c r="BC41" s="75">
        <f>+'[2]Informe_Fondane'!BC41</f>
        <v>0</v>
      </c>
      <c r="BD41" s="75">
        <f>+'[2]Informe_Fondane'!BD41</f>
        <v>0</v>
      </c>
      <c r="BE41" s="75">
        <f>+'[2]Informe_Fondane'!BE41</f>
        <v>0</v>
      </c>
      <c r="BF41" s="75">
        <f>+'[2]Informe_Fondane'!BF41</f>
        <v>0</v>
      </c>
      <c r="BG41" s="75">
        <f>SUM(AU41:BF41)</f>
        <v>274497.11442</v>
      </c>
    </row>
    <row r="42" spans="1:59" s="12" customFormat="1" ht="13.5" customHeight="1">
      <c r="A42" s="133" t="s">
        <v>60</v>
      </c>
      <c r="B42" s="133"/>
      <c r="C42" s="133"/>
      <c r="D42" s="70">
        <f aca="true" t="shared" si="28" ref="D42:AI42">+D7+D40</f>
        <v>26061000</v>
      </c>
      <c r="E42" s="70">
        <f t="shared" si="28"/>
        <v>204197.672</v>
      </c>
      <c r="F42" s="70">
        <f t="shared" si="28"/>
        <v>204197.672</v>
      </c>
      <c r="G42" s="70">
        <f t="shared" si="28"/>
        <v>26061000</v>
      </c>
      <c r="H42" s="70">
        <f t="shared" si="28"/>
        <v>5306107.07464</v>
      </c>
      <c r="I42" s="70">
        <f t="shared" si="28"/>
        <v>3379584.02767</v>
      </c>
      <c r="J42" s="70">
        <f t="shared" si="28"/>
        <v>0</v>
      </c>
      <c r="K42" s="70">
        <f t="shared" si="28"/>
        <v>0</v>
      </c>
      <c r="L42" s="70">
        <f t="shared" si="28"/>
        <v>0</v>
      </c>
      <c r="M42" s="70">
        <f t="shared" si="28"/>
        <v>0</v>
      </c>
      <c r="N42" s="70">
        <f t="shared" si="28"/>
        <v>0</v>
      </c>
      <c r="O42" s="70">
        <f t="shared" si="28"/>
        <v>0</v>
      </c>
      <c r="P42" s="70">
        <f t="shared" si="28"/>
        <v>0</v>
      </c>
      <c r="Q42" s="70">
        <f t="shared" si="28"/>
        <v>0</v>
      </c>
      <c r="R42" s="70">
        <f t="shared" si="28"/>
        <v>0</v>
      </c>
      <c r="S42" s="70">
        <f t="shared" si="28"/>
        <v>0</v>
      </c>
      <c r="T42" s="70">
        <f t="shared" si="28"/>
        <v>8685691.10231</v>
      </c>
      <c r="U42" s="70">
        <f t="shared" si="28"/>
        <v>2673442.74977</v>
      </c>
      <c r="V42" s="70">
        <f t="shared" si="28"/>
        <v>3912983.00594</v>
      </c>
      <c r="W42" s="70">
        <f t="shared" si="28"/>
        <v>0</v>
      </c>
      <c r="X42" s="70">
        <f t="shared" si="28"/>
        <v>0</v>
      </c>
      <c r="Y42" s="70">
        <f t="shared" si="28"/>
        <v>0</v>
      </c>
      <c r="Z42" s="70">
        <f t="shared" si="28"/>
        <v>0</v>
      </c>
      <c r="AA42" s="70">
        <f t="shared" si="28"/>
        <v>0</v>
      </c>
      <c r="AB42" s="70">
        <f t="shared" si="28"/>
        <v>0</v>
      </c>
      <c r="AC42" s="70">
        <f t="shared" si="28"/>
        <v>0</v>
      </c>
      <c r="AD42" s="70">
        <f t="shared" si="28"/>
        <v>0</v>
      </c>
      <c r="AE42" s="70">
        <f t="shared" si="28"/>
        <v>0</v>
      </c>
      <c r="AF42" s="70">
        <f t="shared" si="28"/>
        <v>0</v>
      </c>
      <c r="AG42" s="70">
        <f t="shared" si="28"/>
        <v>6586425.75571</v>
      </c>
      <c r="AH42" s="70">
        <f t="shared" si="28"/>
        <v>0</v>
      </c>
      <c r="AI42" s="70">
        <f t="shared" si="28"/>
        <v>275797.26242</v>
      </c>
      <c r="AJ42" s="70">
        <f aca="true" t="shared" si="29" ref="AJ42:BG42">+AJ7+AJ40</f>
        <v>0</v>
      </c>
      <c r="AK42" s="70">
        <f t="shared" si="29"/>
        <v>0</v>
      </c>
      <c r="AL42" s="70">
        <f t="shared" si="29"/>
        <v>0</v>
      </c>
      <c r="AM42" s="70">
        <f t="shared" si="29"/>
        <v>0</v>
      </c>
      <c r="AN42" s="70">
        <f t="shared" si="29"/>
        <v>0</v>
      </c>
      <c r="AO42" s="70">
        <f t="shared" si="29"/>
        <v>0</v>
      </c>
      <c r="AP42" s="70">
        <f t="shared" si="29"/>
        <v>0</v>
      </c>
      <c r="AQ42" s="70">
        <f t="shared" si="29"/>
        <v>0</v>
      </c>
      <c r="AR42" s="70">
        <f t="shared" si="29"/>
        <v>0</v>
      </c>
      <c r="AS42" s="70">
        <f t="shared" si="29"/>
        <v>0</v>
      </c>
      <c r="AT42" s="70">
        <f t="shared" si="29"/>
        <v>275797.26242</v>
      </c>
      <c r="AU42" s="70">
        <f t="shared" si="29"/>
        <v>0</v>
      </c>
      <c r="AV42" s="70">
        <f t="shared" si="29"/>
        <v>275797.26242</v>
      </c>
      <c r="AW42" s="70">
        <f t="shared" si="29"/>
        <v>0</v>
      </c>
      <c r="AX42" s="70">
        <f t="shared" si="29"/>
        <v>0</v>
      </c>
      <c r="AY42" s="70">
        <f t="shared" si="29"/>
        <v>0</v>
      </c>
      <c r="AZ42" s="70">
        <f t="shared" si="29"/>
        <v>0</v>
      </c>
      <c r="BA42" s="70">
        <f t="shared" si="29"/>
        <v>0</v>
      </c>
      <c r="BB42" s="70">
        <f t="shared" si="29"/>
        <v>0</v>
      </c>
      <c r="BC42" s="70">
        <f t="shared" si="29"/>
        <v>0</v>
      </c>
      <c r="BD42" s="70">
        <f t="shared" si="29"/>
        <v>0</v>
      </c>
      <c r="BE42" s="70">
        <f t="shared" si="29"/>
        <v>0</v>
      </c>
      <c r="BF42" s="70">
        <f t="shared" si="29"/>
        <v>0</v>
      </c>
      <c r="BG42" s="70">
        <f t="shared" si="29"/>
        <v>275797.26242</v>
      </c>
    </row>
    <row r="43" spans="1:59" s="10" customFormat="1" ht="12.75">
      <c r="A43" s="18"/>
      <c r="B43" s="18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256" ht="12.75">
      <c r="A44" s="62"/>
      <c r="B44" s="63"/>
      <c r="C44" s="63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2.75">
      <c r="A45" s="12"/>
      <c r="B45" s="1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2.75">
      <c r="A46" s="12"/>
      <c r="B46" s="12"/>
      <c r="C46" s="6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4:256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3:256" ht="12.75">
      <c r="C48" s="67" t="s">
        <v>78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3:47" ht="12.75">
      <c r="C49" s="67" t="s">
        <v>66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4:47" ht="12.7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4:47" ht="12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4:47" ht="12.7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4:47" ht="12.75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</row>
    <row r="54" spans="4:47" ht="12.7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</row>
    <row r="55" spans="4:47" ht="12.75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</row>
    <row r="56" spans="3:47" ht="12.75">
      <c r="C56" s="6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4:47" ht="12.75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4:47" ht="12.75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4:47" ht="12.75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4:47" ht="12.75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4:47" ht="12.75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4:47" ht="12.7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4:47" ht="12.75"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4:47" ht="12.75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</row>
    <row r="65" spans="4:47" ht="12.75"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</row>
    <row r="66" spans="4:47" ht="12.75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</row>
    <row r="67" spans="4:47" ht="12.75"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</row>
    <row r="68" spans="4:47" ht="12.75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</row>
    <row r="69" spans="4:47" ht="12.75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</row>
    <row r="70" spans="4:47" ht="12.75"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</row>
  </sheetData>
  <sheetProtection/>
  <mergeCells count="10">
    <mergeCell ref="A42:C42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ignoredErrors>
    <ignoredError sqref="D11:BF11 G17:BG17 G20:BG20 G24:BG24 D25:BG25 G38:BG38 D39:AV39 G40:BG4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B1">
      <selection activeCell="D14" sqref="D14:Q14"/>
    </sheetView>
  </sheetViews>
  <sheetFormatPr defaultColWidth="11.00390625" defaultRowHeight="15"/>
  <cols>
    <col min="1" max="1" width="17.28125" style="5" customWidth="1"/>
    <col min="2" max="2" width="4.28125" style="5" customWidth="1"/>
    <col min="3" max="3" width="48.421875" style="5" customWidth="1"/>
    <col min="4" max="4" width="16.57421875" style="7" customWidth="1"/>
    <col min="5" max="5" width="15.140625" style="7" hidden="1" customWidth="1"/>
    <col min="6" max="6" width="11.00390625" style="5" customWidth="1"/>
    <col min="7" max="11" width="11.00390625" style="5" hidden="1" customWidth="1"/>
    <col min="12" max="12" width="12.28125" style="5" hidden="1" customWidth="1"/>
    <col min="13" max="15" width="11.00390625" style="5" hidden="1" customWidth="1"/>
    <col min="16" max="16" width="11.57421875" style="5" hidden="1" customWidth="1"/>
    <col min="17" max="17" width="18.574218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5"/>
      <c r="B1" s="26"/>
      <c r="C1" s="27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137" t="s">
        <v>119</v>
      </c>
      <c r="Q1" s="138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s="1" customFormat="1" ht="27.75">
      <c r="A2"/>
      <c r="B2" s="31"/>
      <c r="C2" s="32"/>
      <c r="D2" s="156" t="s">
        <v>73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  <c r="P2" s="141" t="s">
        <v>120</v>
      </c>
      <c r="Q2" s="142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s="1" customFormat="1" ht="28.5" customHeight="1" thickBot="1">
      <c r="A3" s="34"/>
      <c r="B3" s="35"/>
      <c r="C3" s="36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143"/>
      <c r="Q3" s="144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17" s="1" customFormat="1" ht="15.75" customHeight="1">
      <c r="A4" s="57" t="s">
        <v>71</v>
      </c>
      <c r="B4" s="56"/>
      <c r="C4" s="157" t="s">
        <v>61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  <c r="P4" s="159" t="s">
        <v>149</v>
      </c>
      <c r="Q4" s="160"/>
    </row>
    <row r="5" spans="1:17" s="1" customFormat="1" ht="17.25" customHeight="1" thickBot="1">
      <c r="A5" s="43" t="s">
        <v>70</v>
      </c>
      <c r="B5" s="45"/>
      <c r="C5" s="45"/>
      <c r="D5" s="152"/>
      <c r="E5" s="152"/>
      <c r="F5" s="152"/>
      <c r="G5" s="152"/>
      <c r="H5" s="152"/>
      <c r="I5" s="152"/>
      <c r="J5" s="152"/>
      <c r="K5" s="58"/>
      <c r="L5" s="58"/>
      <c r="M5" s="58"/>
      <c r="N5" s="58"/>
      <c r="O5" s="58"/>
      <c r="P5" s="153" t="s">
        <v>0</v>
      </c>
      <c r="Q5" s="154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5">
      <c r="A7" s="115" t="s">
        <v>67</v>
      </c>
      <c r="B7" s="116"/>
      <c r="C7" s="115" t="s">
        <v>132</v>
      </c>
      <c r="D7" s="121">
        <f>+D8+D12</f>
        <v>2392.18572</v>
      </c>
      <c r="E7" s="121">
        <f aca="true" t="shared" si="0" ref="E7:Q7">+E8+E12</f>
        <v>2392.06571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0</v>
      </c>
      <c r="L7" s="110">
        <f t="shared" si="0"/>
        <v>0</v>
      </c>
      <c r="M7" s="110">
        <f t="shared" si="0"/>
        <v>0</v>
      </c>
      <c r="N7" s="110">
        <f t="shared" si="0"/>
        <v>0</v>
      </c>
      <c r="O7" s="110">
        <f t="shared" si="0"/>
        <v>0</v>
      </c>
      <c r="P7" s="110">
        <f t="shared" si="0"/>
        <v>0</v>
      </c>
      <c r="Q7" s="121">
        <f t="shared" si="0"/>
        <v>2392.06571</v>
      </c>
    </row>
    <row r="8" spans="1:17" s="1" customFormat="1" ht="12.75">
      <c r="A8" s="111" t="s">
        <v>82</v>
      </c>
      <c r="B8" s="112"/>
      <c r="C8" s="113" t="s">
        <v>133</v>
      </c>
      <c r="D8" s="121">
        <f>+D9</f>
        <v>240.18572</v>
      </c>
      <c r="E8" s="121">
        <f aca="true" t="shared" si="1" ref="E8:Q10">+E9</f>
        <v>240.06571</v>
      </c>
      <c r="F8" s="110">
        <f t="shared" si="1"/>
        <v>0</v>
      </c>
      <c r="G8" s="110">
        <f t="shared" si="1"/>
        <v>0</v>
      </c>
      <c r="H8" s="110">
        <f t="shared" si="1"/>
        <v>0</v>
      </c>
      <c r="I8" s="110">
        <f t="shared" si="1"/>
        <v>0</v>
      </c>
      <c r="J8" s="110">
        <f t="shared" si="1"/>
        <v>0</v>
      </c>
      <c r="K8" s="110">
        <f t="shared" si="1"/>
        <v>0</v>
      </c>
      <c r="L8" s="110">
        <f t="shared" si="1"/>
        <v>0</v>
      </c>
      <c r="M8" s="110">
        <f t="shared" si="1"/>
        <v>0</v>
      </c>
      <c r="N8" s="110">
        <f t="shared" si="1"/>
        <v>0</v>
      </c>
      <c r="O8" s="110">
        <f t="shared" si="1"/>
        <v>0</v>
      </c>
      <c r="P8" s="110">
        <f t="shared" si="1"/>
        <v>0</v>
      </c>
      <c r="Q8" s="121">
        <f t="shared" si="1"/>
        <v>240.06571</v>
      </c>
    </row>
    <row r="9" spans="1:17" s="1" customFormat="1" ht="12">
      <c r="A9" s="111" t="s">
        <v>83</v>
      </c>
      <c r="B9" s="112"/>
      <c r="C9" s="114" t="s">
        <v>134</v>
      </c>
      <c r="D9" s="121">
        <f>+D10</f>
        <v>240.18572</v>
      </c>
      <c r="E9" s="121">
        <f t="shared" si="1"/>
        <v>240.06571</v>
      </c>
      <c r="F9" s="110">
        <f t="shared" si="1"/>
        <v>0</v>
      </c>
      <c r="G9" s="110">
        <f t="shared" si="1"/>
        <v>0</v>
      </c>
      <c r="H9" s="110">
        <f t="shared" si="1"/>
        <v>0</v>
      </c>
      <c r="I9" s="110">
        <f t="shared" si="1"/>
        <v>0</v>
      </c>
      <c r="J9" s="110">
        <f t="shared" si="1"/>
        <v>0</v>
      </c>
      <c r="K9" s="110">
        <f t="shared" si="1"/>
        <v>0</v>
      </c>
      <c r="L9" s="110">
        <f t="shared" si="1"/>
        <v>0</v>
      </c>
      <c r="M9" s="110">
        <f t="shared" si="1"/>
        <v>0</v>
      </c>
      <c r="N9" s="110">
        <f t="shared" si="1"/>
        <v>0</v>
      </c>
      <c r="O9" s="110">
        <f t="shared" si="1"/>
        <v>0</v>
      </c>
      <c r="P9" s="110">
        <f t="shared" si="1"/>
        <v>0</v>
      </c>
      <c r="Q9" s="121">
        <f t="shared" si="1"/>
        <v>240.06571</v>
      </c>
    </row>
    <row r="10" spans="1:17" s="1" customFormat="1" ht="11.25">
      <c r="A10" s="111" t="s">
        <v>85</v>
      </c>
      <c r="B10" s="112"/>
      <c r="C10" s="111" t="s">
        <v>86</v>
      </c>
      <c r="D10" s="121">
        <f>+D11</f>
        <v>240.18572</v>
      </c>
      <c r="E10" s="121">
        <f t="shared" si="1"/>
        <v>240.06571</v>
      </c>
      <c r="F10" s="110">
        <f t="shared" si="1"/>
        <v>0</v>
      </c>
      <c r="G10" s="110">
        <f t="shared" si="1"/>
        <v>0</v>
      </c>
      <c r="H10" s="110">
        <f t="shared" si="1"/>
        <v>0</v>
      </c>
      <c r="I10" s="110">
        <f t="shared" si="1"/>
        <v>0</v>
      </c>
      <c r="J10" s="110">
        <f t="shared" si="1"/>
        <v>0</v>
      </c>
      <c r="K10" s="110">
        <f t="shared" si="1"/>
        <v>0</v>
      </c>
      <c r="L10" s="110">
        <f t="shared" si="1"/>
        <v>0</v>
      </c>
      <c r="M10" s="110">
        <f t="shared" si="1"/>
        <v>0</v>
      </c>
      <c r="N10" s="110">
        <f t="shared" si="1"/>
        <v>0</v>
      </c>
      <c r="O10" s="110">
        <f t="shared" si="1"/>
        <v>0</v>
      </c>
      <c r="P10" s="110">
        <f t="shared" si="1"/>
        <v>0</v>
      </c>
      <c r="Q10" s="121">
        <f t="shared" si="1"/>
        <v>240.06571</v>
      </c>
    </row>
    <row r="11" spans="1:17" s="6" customFormat="1" ht="12.75">
      <c r="A11" s="118" t="s">
        <v>117</v>
      </c>
      <c r="B11" s="119">
        <v>20</v>
      </c>
      <c r="C11" s="120" t="s">
        <v>118</v>
      </c>
      <c r="D11" s="98">
        <f>+'[3]CxP_FONDANE'!D11</f>
        <v>240.18572</v>
      </c>
      <c r="E11" s="98">
        <f>+'[3]CxP_FONDANE'!E11</f>
        <v>240.06571</v>
      </c>
      <c r="F11" s="98">
        <f>+'[3]CxP_FONDANE'!F11</f>
        <v>0</v>
      </c>
      <c r="G11" s="98">
        <f>+'[3]CxP_FONDANE'!G11</f>
        <v>0</v>
      </c>
      <c r="H11" s="98">
        <f>+'[3]CxP_FONDANE'!H11</f>
        <v>0</v>
      </c>
      <c r="I11" s="98">
        <f>+'[3]CxP_FONDANE'!I11</f>
        <v>0</v>
      </c>
      <c r="J11" s="98">
        <f>+'[3]CxP_FONDANE'!J11</f>
        <v>0</v>
      </c>
      <c r="K11" s="98">
        <f>+'[3]CxP_FONDANE'!K11</f>
        <v>0</v>
      </c>
      <c r="L11" s="98">
        <f>+'[3]CxP_FONDANE'!L11</f>
        <v>0</v>
      </c>
      <c r="M11" s="98">
        <f>+'[3]CxP_FONDANE'!M11</f>
        <v>0</v>
      </c>
      <c r="N11" s="98">
        <f>+'[3]CxP_FONDANE'!N11</f>
        <v>0</v>
      </c>
      <c r="O11" s="98">
        <f>+'[3]CxP_FONDANE'!O11</f>
        <v>0</v>
      </c>
      <c r="P11" s="98">
        <f>+'[3]CxP_FONDANE'!P11</f>
        <v>0</v>
      </c>
      <c r="Q11" s="97">
        <f>SUM(E11:P11)</f>
        <v>240.06571</v>
      </c>
    </row>
    <row r="12" spans="1:17" s="1" customFormat="1" ht="25.5">
      <c r="A12" s="113" t="s">
        <v>97</v>
      </c>
      <c r="B12" s="112"/>
      <c r="C12" s="113" t="s">
        <v>98</v>
      </c>
      <c r="D12" s="121">
        <f>+D13</f>
        <v>2152</v>
      </c>
      <c r="E12" s="121">
        <f aca="true" t="shared" si="2" ref="E12:Q13">+E13</f>
        <v>2152</v>
      </c>
      <c r="F12" s="110">
        <f t="shared" si="2"/>
        <v>0</v>
      </c>
      <c r="G12" s="110">
        <f t="shared" si="2"/>
        <v>0</v>
      </c>
      <c r="H12" s="110">
        <f t="shared" si="2"/>
        <v>0</v>
      </c>
      <c r="I12" s="110">
        <f t="shared" si="2"/>
        <v>0</v>
      </c>
      <c r="J12" s="110">
        <f t="shared" si="2"/>
        <v>0</v>
      </c>
      <c r="K12" s="110">
        <f t="shared" si="2"/>
        <v>0</v>
      </c>
      <c r="L12" s="110">
        <f t="shared" si="2"/>
        <v>0</v>
      </c>
      <c r="M12" s="110">
        <f t="shared" si="2"/>
        <v>0</v>
      </c>
      <c r="N12" s="110">
        <f t="shared" si="2"/>
        <v>0</v>
      </c>
      <c r="O12" s="110">
        <f t="shared" si="2"/>
        <v>0</v>
      </c>
      <c r="P12" s="110">
        <f t="shared" si="2"/>
        <v>0</v>
      </c>
      <c r="Q12" s="121">
        <f t="shared" si="2"/>
        <v>2152</v>
      </c>
    </row>
    <row r="13" spans="1:17" s="1" customFormat="1" ht="12">
      <c r="A13" s="114" t="s">
        <v>99</v>
      </c>
      <c r="B13" s="112"/>
      <c r="C13" s="114" t="s">
        <v>100</v>
      </c>
      <c r="D13" s="121">
        <f>+D14</f>
        <v>2152</v>
      </c>
      <c r="E13" s="121">
        <f t="shared" si="2"/>
        <v>2152</v>
      </c>
      <c r="F13" s="110">
        <f t="shared" si="2"/>
        <v>0</v>
      </c>
      <c r="G13" s="110">
        <f t="shared" si="2"/>
        <v>0</v>
      </c>
      <c r="H13" s="110">
        <f t="shared" si="2"/>
        <v>0</v>
      </c>
      <c r="I13" s="110">
        <f t="shared" si="2"/>
        <v>0</v>
      </c>
      <c r="J13" s="110">
        <f t="shared" si="2"/>
        <v>0</v>
      </c>
      <c r="K13" s="110">
        <f t="shared" si="2"/>
        <v>0</v>
      </c>
      <c r="L13" s="110">
        <f t="shared" si="2"/>
        <v>0</v>
      </c>
      <c r="M13" s="110">
        <f t="shared" si="2"/>
        <v>0</v>
      </c>
      <c r="N13" s="110">
        <f t="shared" si="2"/>
        <v>0</v>
      </c>
      <c r="O13" s="110">
        <f t="shared" si="2"/>
        <v>0</v>
      </c>
      <c r="P13" s="110">
        <f t="shared" si="2"/>
        <v>0</v>
      </c>
      <c r="Q13" s="121">
        <f t="shared" si="2"/>
        <v>2152</v>
      </c>
    </row>
    <row r="14" spans="1:17" s="6" customFormat="1" ht="12.75">
      <c r="A14" s="118" t="s">
        <v>105</v>
      </c>
      <c r="B14" s="119">
        <v>20</v>
      </c>
      <c r="C14" s="120" t="s">
        <v>106</v>
      </c>
      <c r="D14" s="122">
        <f>+'[3]CxP_FONDANE'!D14</f>
        <v>2152</v>
      </c>
      <c r="E14" s="122">
        <f>+'[3]CxP_FONDANE'!E14</f>
        <v>2152</v>
      </c>
      <c r="F14" s="122">
        <f>+'[3]CxP_FONDANE'!F14</f>
        <v>0</v>
      </c>
      <c r="G14" s="122">
        <f>+'[3]CxP_FONDANE'!G14</f>
        <v>0</v>
      </c>
      <c r="H14" s="122">
        <f>+'[3]CxP_FONDANE'!H14</f>
        <v>0</v>
      </c>
      <c r="I14" s="122">
        <f>+'[3]CxP_FONDANE'!I14</f>
        <v>0</v>
      </c>
      <c r="J14" s="122">
        <f>+'[3]CxP_FONDANE'!J14</f>
        <v>0</v>
      </c>
      <c r="K14" s="122">
        <f>+'[3]CxP_FONDANE'!K14</f>
        <v>0</v>
      </c>
      <c r="L14" s="122">
        <f>+'[3]CxP_FONDANE'!L14</f>
        <v>0</v>
      </c>
      <c r="M14" s="122">
        <f>+'[3]CxP_FONDANE'!M14</f>
        <v>0</v>
      </c>
      <c r="N14" s="122">
        <f>+'[3]CxP_FONDANE'!N14</f>
        <v>0</v>
      </c>
      <c r="O14" s="122">
        <f>+'[3]CxP_FONDANE'!O14</f>
        <v>0</v>
      </c>
      <c r="P14" s="122">
        <f>+'[3]CxP_FONDANE'!P14</f>
        <v>0</v>
      </c>
      <c r="Q14" s="97">
        <f>SUM(E14:P14)</f>
        <v>2152</v>
      </c>
    </row>
    <row r="15" spans="1:18" ht="15">
      <c r="A15" s="117" t="s">
        <v>68</v>
      </c>
      <c r="B15" s="117"/>
      <c r="C15" s="117" t="s">
        <v>16</v>
      </c>
      <c r="D15" s="99">
        <f>+D16</f>
        <v>396092.13658999995</v>
      </c>
      <c r="E15" s="99">
        <f aca="true" t="shared" si="3" ref="E15:P15">+E16</f>
        <v>396089.44201999996</v>
      </c>
      <c r="F15" s="99">
        <f t="shared" si="3"/>
        <v>0</v>
      </c>
      <c r="G15" s="99">
        <f t="shared" si="3"/>
        <v>0</v>
      </c>
      <c r="H15" s="99">
        <f t="shared" si="3"/>
        <v>0</v>
      </c>
      <c r="I15" s="99">
        <f t="shared" si="3"/>
        <v>0</v>
      </c>
      <c r="J15" s="99">
        <f t="shared" si="3"/>
        <v>0</v>
      </c>
      <c r="K15" s="99">
        <f t="shared" si="3"/>
        <v>0</v>
      </c>
      <c r="L15" s="99">
        <f t="shared" si="3"/>
        <v>0</v>
      </c>
      <c r="M15" s="99">
        <f t="shared" si="3"/>
        <v>0</v>
      </c>
      <c r="N15" s="99">
        <f t="shared" si="3"/>
        <v>0</v>
      </c>
      <c r="O15" s="99">
        <f t="shared" si="3"/>
        <v>0</v>
      </c>
      <c r="P15" s="99">
        <f t="shared" si="3"/>
        <v>0</v>
      </c>
      <c r="Q15" s="85">
        <f>SUM(Q16:Q16)</f>
        <v>396089.44201999996</v>
      </c>
      <c r="R15" s="7"/>
    </row>
    <row r="16" spans="1:17" s="6" customFormat="1" ht="22.5">
      <c r="A16" s="95" t="s">
        <v>113</v>
      </c>
      <c r="B16" s="88" t="s">
        <v>63</v>
      </c>
      <c r="C16" s="96" t="s">
        <v>114</v>
      </c>
      <c r="D16" s="98">
        <f>+'[3]CxP_FONDANE'!D16</f>
        <v>396092.13658999995</v>
      </c>
      <c r="E16" s="98">
        <f>+'[3]CxP_FONDANE'!E16</f>
        <v>396089.44201999996</v>
      </c>
      <c r="F16" s="98">
        <f>+'[3]CxP_FONDANE'!F16</f>
        <v>0</v>
      </c>
      <c r="G16" s="98">
        <f>+'[3]CxP_FONDANE'!G16</f>
        <v>0</v>
      </c>
      <c r="H16" s="98">
        <f>+'[3]CxP_FONDANE'!H16</f>
        <v>0</v>
      </c>
      <c r="I16" s="98">
        <f>+'[3]CxP_FONDANE'!I16</f>
        <v>0</v>
      </c>
      <c r="J16" s="98">
        <f>+'[3]CxP_FONDANE'!J16</f>
        <v>0</v>
      </c>
      <c r="K16" s="98">
        <f>+'[3]CxP_FONDANE'!K16</f>
        <v>0</v>
      </c>
      <c r="L16" s="98">
        <f>+'[3]CxP_FONDANE'!L16</f>
        <v>0</v>
      </c>
      <c r="M16" s="98">
        <f>+'[3]CxP_FONDANE'!M16</f>
        <v>0</v>
      </c>
      <c r="N16" s="98">
        <f>+'[3]CxP_FONDANE'!N16</f>
        <v>0</v>
      </c>
      <c r="O16" s="98">
        <f>+'[3]CxP_FONDANE'!O16</f>
        <v>0</v>
      </c>
      <c r="P16" s="98">
        <f>+'[3]CxP_FONDANE'!P16</f>
        <v>0</v>
      </c>
      <c r="Q16" s="97">
        <f>SUM(E16:P16)</f>
        <v>396089.44201999996</v>
      </c>
    </row>
    <row r="17" spans="1:17" s="2" customFormat="1" ht="12.75">
      <c r="A17" s="155" t="s">
        <v>60</v>
      </c>
      <c r="B17" s="155"/>
      <c r="C17" s="155"/>
      <c r="D17" s="85">
        <f>+D15+D7</f>
        <v>398484.32230999996</v>
      </c>
      <c r="E17" s="85">
        <f aca="true" t="shared" si="4" ref="E17:Q17">+E15+E7</f>
        <v>398481.50772999995</v>
      </c>
      <c r="F17" s="85">
        <f t="shared" si="4"/>
        <v>0</v>
      </c>
      <c r="G17" s="85">
        <f t="shared" si="4"/>
        <v>0</v>
      </c>
      <c r="H17" s="85">
        <f t="shared" si="4"/>
        <v>0</v>
      </c>
      <c r="I17" s="85">
        <f t="shared" si="4"/>
        <v>0</v>
      </c>
      <c r="J17" s="85">
        <f t="shared" si="4"/>
        <v>0</v>
      </c>
      <c r="K17" s="85">
        <f t="shared" si="4"/>
        <v>0</v>
      </c>
      <c r="L17" s="85">
        <f t="shared" si="4"/>
        <v>0</v>
      </c>
      <c r="M17" s="85">
        <f t="shared" si="4"/>
        <v>0</v>
      </c>
      <c r="N17" s="85">
        <f t="shared" si="4"/>
        <v>0</v>
      </c>
      <c r="O17" s="85">
        <f t="shared" si="4"/>
        <v>0</v>
      </c>
      <c r="P17" s="85">
        <f t="shared" si="4"/>
        <v>0</v>
      </c>
      <c r="Q17" s="85">
        <f t="shared" si="4"/>
        <v>398481.50772999995</v>
      </c>
    </row>
    <row r="18" spans="4:18" ht="12.75">
      <c r="D18" s="68"/>
      <c r="E18" s="6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/>
    </row>
    <row r="20" spans="4:5" ht="12.75">
      <c r="D20" s="8"/>
      <c r="E20" s="8"/>
    </row>
    <row r="21" spans="4:5" ht="12.75">
      <c r="D21" s="8"/>
      <c r="E21" s="8"/>
    </row>
    <row r="22" spans="3:5" ht="12.75">
      <c r="C22" s="9"/>
      <c r="D22" s="8"/>
      <c r="E22" s="8"/>
    </row>
    <row r="23" spans="3:5" ht="12.75">
      <c r="C23" s="9"/>
      <c r="D23" s="8"/>
      <c r="E23" s="8"/>
    </row>
    <row r="24" spans="3:5" ht="12.75">
      <c r="C24" s="67" t="s">
        <v>77</v>
      </c>
      <c r="D24" s="8"/>
      <c r="E24" s="8"/>
    </row>
    <row r="25" spans="3:5" ht="12.75">
      <c r="C25" s="67" t="s">
        <v>66</v>
      </c>
      <c r="D25" s="8"/>
      <c r="E25" s="8"/>
    </row>
    <row r="26" spans="3:5" ht="12.75">
      <c r="C26" s="9"/>
      <c r="D26" s="8"/>
      <c r="E26" s="8"/>
    </row>
    <row r="27" spans="3:5" ht="12.75">
      <c r="C27" s="9"/>
      <c r="D27" s="8"/>
      <c r="E27" s="8"/>
    </row>
    <row r="28" spans="4:5" ht="12.75">
      <c r="D28" s="8"/>
      <c r="E28" s="8"/>
    </row>
    <row r="29" spans="4:5" ht="12.75">
      <c r="D29" s="8"/>
      <c r="E29" s="8"/>
    </row>
    <row r="30" spans="4:5" ht="12.75">
      <c r="D30" s="8"/>
      <c r="E30" s="8"/>
    </row>
    <row r="31" spans="4:5" ht="12.75">
      <c r="D31" s="8"/>
      <c r="E31" s="8"/>
    </row>
    <row r="32" spans="4:5" ht="12.75">
      <c r="D32" s="8"/>
      <c r="E32" s="8"/>
    </row>
    <row r="33" spans="4:5" ht="12.75">
      <c r="D33" s="8"/>
      <c r="E33" s="8"/>
    </row>
    <row r="34" spans="4:5" ht="12.75">
      <c r="D34" s="8"/>
      <c r="E34" s="8"/>
    </row>
    <row r="35" spans="4:5" ht="12.75">
      <c r="D35" s="8"/>
      <c r="E35" s="8"/>
    </row>
    <row r="36" spans="4:5" ht="12.75">
      <c r="D36" s="8"/>
      <c r="E36" s="8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ignoredErrors>
    <ignoredError sqref="D11:Q11 D14:Q14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showGridLines="0" showZeros="0" zoomScalePageLayoutView="0" workbookViewId="0" topLeftCell="A1">
      <selection activeCell="D11" sqref="D11"/>
    </sheetView>
  </sheetViews>
  <sheetFormatPr defaultColWidth="11.00390625" defaultRowHeight="15"/>
  <cols>
    <col min="1" max="1" width="15.57421875" style="5" customWidth="1"/>
    <col min="2" max="2" width="4.28125" style="5" customWidth="1"/>
    <col min="3" max="3" width="56.140625" style="5" bestFit="1" customWidth="1"/>
    <col min="4" max="4" width="14.00390625" style="5" customWidth="1"/>
    <col min="5" max="5" width="13.28125" style="7" customWidth="1"/>
    <col min="6" max="6" width="12.140625" style="7" hidden="1" customWidth="1"/>
    <col min="7" max="7" width="12.140625" style="7" customWidth="1"/>
    <col min="8" max="17" width="12.140625" style="7" hidden="1" customWidth="1"/>
    <col min="18" max="18" width="12.140625" style="7" customWidth="1"/>
    <col min="19" max="19" width="13.7109375" style="7" hidden="1" customWidth="1"/>
    <col min="20" max="20" width="12.140625" style="5" customWidth="1"/>
    <col min="21" max="21" width="12.140625" style="5" hidden="1" customWidth="1"/>
    <col min="22" max="22" width="10.8515625" style="5" hidden="1" customWidth="1"/>
    <col min="23" max="30" width="12.140625" style="5" hidden="1" customWidth="1"/>
    <col min="31" max="31" width="19.421875" style="5" customWidth="1"/>
    <col min="32" max="228" width="11.421875" style="5" customWidth="1"/>
    <col min="229" max="229" width="13.7109375" style="5" customWidth="1"/>
    <col min="230" max="230" width="4.28125" style="5" customWidth="1"/>
    <col min="231" max="231" width="56.140625" style="5" bestFit="1" customWidth="1"/>
    <col min="232" max="235" width="11.8515625" style="5" customWidth="1"/>
    <col min="236" max="16384" width="11.00390625" style="5" customWidth="1"/>
  </cols>
  <sheetData>
    <row r="1" spans="1:31" s="1" customFormat="1" ht="27.75">
      <c r="A1" s="25"/>
      <c r="B1" s="26"/>
      <c r="C1" s="27"/>
      <c r="D1" s="5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  <c r="AD1" s="137" t="s">
        <v>119</v>
      </c>
      <c r="AE1" s="138"/>
    </row>
    <row r="2" spans="1:31" s="1" customFormat="1" ht="20.25" customHeight="1">
      <c r="A2"/>
      <c r="B2" s="31"/>
      <c r="C2" s="32"/>
      <c r="D2" s="55"/>
      <c r="E2" s="156" t="s">
        <v>72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40"/>
      <c r="AD2" s="141" t="s">
        <v>120</v>
      </c>
      <c r="AE2" s="142"/>
    </row>
    <row r="3" spans="1:31" s="1" customFormat="1" ht="34.5" customHeight="1" thickBot="1">
      <c r="A3" s="34"/>
      <c r="B3" s="35"/>
      <c r="C3" s="36"/>
      <c r="D3" s="55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D3" s="143"/>
      <c r="AE3" s="144"/>
    </row>
    <row r="4" spans="1:31" s="1" customFormat="1" ht="15" customHeight="1">
      <c r="A4" s="41" t="s">
        <v>71</v>
      </c>
      <c r="C4" s="161" t="s">
        <v>61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2"/>
      <c r="AD4" s="147" t="s">
        <v>146</v>
      </c>
      <c r="AE4" s="148"/>
    </row>
    <row r="5" spans="1:31" s="1" customFormat="1" ht="16.5" customHeight="1" thickBot="1">
      <c r="A5" s="43" t="s">
        <v>70</v>
      </c>
      <c r="B5" s="45"/>
      <c r="C5" s="45"/>
      <c r="D5" s="45"/>
      <c r="E5" s="52"/>
      <c r="F5" s="52"/>
      <c r="G5" s="52"/>
      <c r="H5" s="52"/>
      <c r="I5" s="52"/>
      <c r="J5" s="52"/>
      <c r="K5" s="53"/>
      <c r="L5" s="54"/>
      <c r="M5" s="152"/>
      <c r="N5" s="152"/>
      <c r="O5" s="152"/>
      <c r="P5" s="152"/>
      <c r="Q5" s="54"/>
      <c r="R5" s="54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135" t="s">
        <v>0</v>
      </c>
      <c r="AE5" s="136"/>
    </row>
    <row r="6" spans="1:31" s="1" customFormat="1" ht="24" customHeight="1">
      <c r="A6" s="3" t="s">
        <v>1</v>
      </c>
      <c r="B6" s="3" t="s">
        <v>62</v>
      </c>
      <c r="C6" s="3" t="s">
        <v>2</v>
      </c>
      <c r="D6" s="3" t="s">
        <v>150</v>
      </c>
      <c r="E6" s="4" t="s">
        <v>151</v>
      </c>
      <c r="F6" s="4" t="s">
        <v>47</v>
      </c>
      <c r="G6" s="4" t="s">
        <v>48</v>
      </c>
      <c r="H6" s="4" t="s">
        <v>49</v>
      </c>
      <c r="I6" s="4" t="s">
        <v>50</v>
      </c>
      <c r="J6" s="4" t="s">
        <v>51</v>
      </c>
      <c r="K6" s="4" t="s">
        <v>52</v>
      </c>
      <c r="L6" s="4" t="s">
        <v>53</v>
      </c>
      <c r="M6" s="4" t="s">
        <v>54</v>
      </c>
      <c r="N6" s="4" t="s">
        <v>55</v>
      </c>
      <c r="O6" s="4" t="s">
        <v>56</v>
      </c>
      <c r="P6" s="4" t="s">
        <v>57</v>
      </c>
      <c r="Q6" s="4" t="s">
        <v>58</v>
      </c>
      <c r="R6" s="4" t="s">
        <v>59</v>
      </c>
      <c r="S6" s="4" t="s">
        <v>3</v>
      </c>
      <c r="T6" s="4" t="s">
        <v>4</v>
      </c>
      <c r="U6" s="4" t="s">
        <v>5</v>
      </c>
      <c r="V6" s="4" t="s">
        <v>6</v>
      </c>
      <c r="W6" s="4" t="s">
        <v>7</v>
      </c>
      <c r="X6" s="4" t="s">
        <v>8</v>
      </c>
      <c r="Y6" s="4" t="s">
        <v>9</v>
      </c>
      <c r="Z6" s="4" t="s">
        <v>10</v>
      </c>
      <c r="AA6" s="4" t="s">
        <v>11</v>
      </c>
      <c r="AB6" s="4" t="s">
        <v>12</v>
      </c>
      <c r="AC6" s="4" t="s">
        <v>13</v>
      </c>
      <c r="AD6" s="4" t="s">
        <v>14</v>
      </c>
      <c r="AE6" s="4" t="s">
        <v>15</v>
      </c>
    </row>
    <row r="7" spans="1:31" ht="16.5" customHeight="1">
      <c r="A7" s="86" t="s">
        <v>67</v>
      </c>
      <c r="B7" s="83"/>
      <c r="C7" s="84" t="s">
        <v>132</v>
      </c>
      <c r="D7" s="85">
        <f aca="true" t="shared" si="0" ref="D7:E10">+D8</f>
        <v>3916.667</v>
      </c>
      <c r="E7" s="85">
        <f t="shared" si="0"/>
        <v>3916.667</v>
      </c>
      <c r="F7" s="85">
        <f aca="true" t="shared" si="1" ref="F7:Q10">+F8</f>
        <v>3916.667</v>
      </c>
      <c r="G7" s="85">
        <f t="shared" si="1"/>
        <v>0</v>
      </c>
      <c r="H7" s="85">
        <f t="shared" si="1"/>
        <v>0</v>
      </c>
      <c r="I7" s="85">
        <f t="shared" si="1"/>
        <v>0</v>
      </c>
      <c r="J7" s="85">
        <f t="shared" si="1"/>
        <v>0</v>
      </c>
      <c r="K7" s="85">
        <f t="shared" si="1"/>
        <v>0</v>
      </c>
      <c r="L7" s="85">
        <f t="shared" si="1"/>
        <v>0</v>
      </c>
      <c r="M7" s="85">
        <f t="shared" si="1"/>
        <v>0</v>
      </c>
      <c r="N7" s="85">
        <f t="shared" si="1"/>
        <v>0</v>
      </c>
      <c r="O7" s="85">
        <f t="shared" si="1"/>
        <v>0</v>
      </c>
      <c r="P7" s="85">
        <f t="shared" si="1"/>
        <v>0</v>
      </c>
      <c r="Q7" s="85">
        <f t="shared" si="1"/>
        <v>0</v>
      </c>
      <c r="R7" s="85">
        <f>SUM(F7:Q7)</f>
        <v>3916.667</v>
      </c>
      <c r="S7" s="85">
        <f aca="true" t="shared" si="2" ref="S7:AD10">+S8</f>
        <v>3916.667</v>
      </c>
      <c r="T7" s="85">
        <f t="shared" si="2"/>
        <v>0</v>
      </c>
      <c r="U7" s="85">
        <f t="shared" si="2"/>
        <v>0</v>
      </c>
      <c r="V7" s="85">
        <f t="shared" si="2"/>
        <v>0</v>
      </c>
      <c r="W7" s="85">
        <f t="shared" si="2"/>
        <v>0</v>
      </c>
      <c r="X7" s="85">
        <f t="shared" si="2"/>
        <v>0</v>
      </c>
      <c r="Y7" s="85">
        <f t="shared" si="2"/>
        <v>0</v>
      </c>
      <c r="Z7" s="85">
        <f t="shared" si="2"/>
        <v>0</v>
      </c>
      <c r="AA7" s="85">
        <f t="shared" si="2"/>
        <v>0</v>
      </c>
      <c r="AB7" s="85">
        <f t="shared" si="2"/>
        <v>0</v>
      </c>
      <c r="AC7" s="85">
        <f t="shared" si="2"/>
        <v>0</v>
      </c>
      <c r="AD7" s="85">
        <f t="shared" si="2"/>
        <v>0</v>
      </c>
      <c r="AE7" s="85"/>
    </row>
    <row r="8" spans="1:31" s="1" customFormat="1" ht="21.75" customHeight="1">
      <c r="A8" s="111" t="s">
        <v>82</v>
      </c>
      <c r="B8" s="112"/>
      <c r="C8" s="127" t="s">
        <v>133</v>
      </c>
      <c r="D8" s="130">
        <f t="shared" si="0"/>
        <v>3916.667</v>
      </c>
      <c r="E8" s="130">
        <f t="shared" si="0"/>
        <v>3916.667</v>
      </c>
      <c r="F8" s="130">
        <f t="shared" si="1"/>
        <v>3916.667</v>
      </c>
      <c r="G8" s="130">
        <f t="shared" si="1"/>
        <v>0</v>
      </c>
      <c r="H8" s="130">
        <f t="shared" si="1"/>
        <v>0</v>
      </c>
      <c r="I8" s="130">
        <f t="shared" si="1"/>
        <v>0</v>
      </c>
      <c r="J8" s="130">
        <f t="shared" si="1"/>
        <v>0</v>
      </c>
      <c r="K8" s="130">
        <f t="shared" si="1"/>
        <v>0</v>
      </c>
      <c r="L8" s="130">
        <f t="shared" si="1"/>
        <v>0</v>
      </c>
      <c r="M8" s="130">
        <f t="shared" si="1"/>
        <v>0</v>
      </c>
      <c r="N8" s="130">
        <f t="shared" si="1"/>
        <v>0</v>
      </c>
      <c r="O8" s="130">
        <f t="shared" si="1"/>
        <v>0</v>
      </c>
      <c r="P8" s="130">
        <f t="shared" si="1"/>
        <v>0</v>
      </c>
      <c r="Q8" s="130">
        <f t="shared" si="1"/>
        <v>0</v>
      </c>
      <c r="R8" s="130">
        <f>SUM(F8:Q8)</f>
        <v>3916.667</v>
      </c>
      <c r="S8" s="130">
        <f t="shared" si="2"/>
        <v>3916.667</v>
      </c>
      <c r="T8" s="130">
        <f t="shared" si="2"/>
        <v>0</v>
      </c>
      <c r="U8" s="130">
        <f t="shared" si="2"/>
        <v>0</v>
      </c>
      <c r="V8" s="130">
        <f t="shared" si="2"/>
        <v>0</v>
      </c>
      <c r="W8" s="130">
        <f t="shared" si="2"/>
        <v>0</v>
      </c>
      <c r="X8" s="130">
        <f t="shared" si="2"/>
        <v>0</v>
      </c>
      <c r="Y8" s="130">
        <f t="shared" si="2"/>
        <v>0</v>
      </c>
      <c r="Z8" s="130">
        <f t="shared" si="2"/>
        <v>0</v>
      </c>
      <c r="AA8" s="130">
        <f t="shared" si="2"/>
        <v>0</v>
      </c>
      <c r="AB8" s="130">
        <f t="shared" si="2"/>
        <v>0</v>
      </c>
      <c r="AC8" s="130">
        <f t="shared" si="2"/>
        <v>0</v>
      </c>
      <c r="AD8" s="130">
        <f t="shared" si="2"/>
        <v>0</v>
      </c>
      <c r="AE8" s="4"/>
    </row>
    <row r="9" spans="1:31" s="1" customFormat="1" ht="21.75" customHeight="1">
      <c r="A9" s="111" t="s">
        <v>83</v>
      </c>
      <c r="B9" s="112"/>
      <c r="C9" s="128" t="s">
        <v>134</v>
      </c>
      <c r="D9" s="130">
        <f t="shared" si="0"/>
        <v>3916.667</v>
      </c>
      <c r="E9" s="130">
        <f t="shared" si="0"/>
        <v>3916.667</v>
      </c>
      <c r="F9" s="130">
        <f t="shared" si="1"/>
        <v>3916.667</v>
      </c>
      <c r="G9" s="130">
        <f t="shared" si="1"/>
        <v>0</v>
      </c>
      <c r="H9" s="130">
        <f t="shared" si="1"/>
        <v>0</v>
      </c>
      <c r="I9" s="130">
        <f t="shared" si="1"/>
        <v>0</v>
      </c>
      <c r="J9" s="130">
        <f t="shared" si="1"/>
        <v>0</v>
      </c>
      <c r="K9" s="130">
        <f t="shared" si="1"/>
        <v>0</v>
      </c>
      <c r="L9" s="130">
        <f t="shared" si="1"/>
        <v>0</v>
      </c>
      <c r="M9" s="130">
        <f t="shared" si="1"/>
        <v>0</v>
      </c>
      <c r="N9" s="130">
        <f t="shared" si="1"/>
        <v>0</v>
      </c>
      <c r="O9" s="130">
        <f t="shared" si="1"/>
        <v>0</v>
      </c>
      <c r="P9" s="130">
        <f t="shared" si="1"/>
        <v>0</v>
      </c>
      <c r="Q9" s="130">
        <f t="shared" si="1"/>
        <v>0</v>
      </c>
      <c r="R9" s="130">
        <f>SUM(F9:Q9)</f>
        <v>3916.667</v>
      </c>
      <c r="S9" s="130">
        <f t="shared" si="2"/>
        <v>3916.667</v>
      </c>
      <c r="T9" s="130">
        <f t="shared" si="2"/>
        <v>0</v>
      </c>
      <c r="U9" s="130">
        <f t="shared" si="2"/>
        <v>0</v>
      </c>
      <c r="V9" s="130">
        <f t="shared" si="2"/>
        <v>0</v>
      </c>
      <c r="W9" s="130">
        <f t="shared" si="2"/>
        <v>0</v>
      </c>
      <c r="X9" s="130">
        <f t="shared" si="2"/>
        <v>0</v>
      </c>
      <c r="Y9" s="130">
        <f t="shared" si="2"/>
        <v>0</v>
      </c>
      <c r="Z9" s="130">
        <f t="shared" si="2"/>
        <v>0</v>
      </c>
      <c r="AA9" s="130">
        <f t="shared" si="2"/>
        <v>0</v>
      </c>
      <c r="AB9" s="130">
        <f t="shared" si="2"/>
        <v>0</v>
      </c>
      <c r="AC9" s="130">
        <f t="shared" si="2"/>
        <v>0</v>
      </c>
      <c r="AD9" s="130">
        <f t="shared" si="2"/>
        <v>0</v>
      </c>
      <c r="AE9" s="4"/>
    </row>
    <row r="10" spans="1:31" s="1" customFormat="1" ht="21.75" customHeight="1">
      <c r="A10" s="111" t="s">
        <v>85</v>
      </c>
      <c r="B10" s="112"/>
      <c r="C10" s="129" t="s">
        <v>86</v>
      </c>
      <c r="D10" s="130">
        <f t="shared" si="0"/>
        <v>3916.667</v>
      </c>
      <c r="E10" s="130">
        <f t="shared" si="0"/>
        <v>3916.667</v>
      </c>
      <c r="F10" s="130">
        <f t="shared" si="1"/>
        <v>3916.667</v>
      </c>
      <c r="G10" s="130">
        <f t="shared" si="1"/>
        <v>0</v>
      </c>
      <c r="H10" s="130">
        <f t="shared" si="1"/>
        <v>0</v>
      </c>
      <c r="I10" s="130">
        <f t="shared" si="1"/>
        <v>0</v>
      </c>
      <c r="J10" s="130">
        <f t="shared" si="1"/>
        <v>0</v>
      </c>
      <c r="K10" s="130">
        <f t="shared" si="1"/>
        <v>0</v>
      </c>
      <c r="L10" s="130">
        <f t="shared" si="1"/>
        <v>0</v>
      </c>
      <c r="M10" s="130">
        <f t="shared" si="1"/>
        <v>0</v>
      </c>
      <c r="N10" s="130">
        <f t="shared" si="1"/>
        <v>0</v>
      </c>
      <c r="O10" s="130">
        <f t="shared" si="1"/>
        <v>0</v>
      </c>
      <c r="P10" s="130">
        <f t="shared" si="1"/>
        <v>0</v>
      </c>
      <c r="Q10" s="130">
        <f t="shared" si="1"/>
        <v>0</v>
      </c>
      <c r="R10" s="130">
        <f>SUM(F10:Q10)</f>
        <v>3916.667</v>
      </c>
      <c r="S10" s="130">
        <f t="shared" si="2"/>
        <v>3916.667</v>
      </c>
      <c r="T10" s="130">
        <f t="shared" si="2"/>
        <v>0</v>
      </c>
      <c r="U10" s="130">
        <f t="shared" si="2"/>
        <v>0</v>
      </c>
      <c r="V10" s="130">
        <f t="shared" si="2"/>
        <v>0</v>
      </c>
      <c r="W10" s="130">
        <f t="shared" si="2"/>
        <v>0</v>
      </c>
      <c r="X10" s="130">
        <f t="shared" si="2"/>
        <v>0</v>
      </c>
      <c r="Y10" s="130">
        <f t="shared" si="2"/>
        <v>0</v>
      </c>
      <c r="Z10" s="130">
        <f t="shared" si="2"/>
        <v>0</v>
      </c>
      <c r="AA10" s="130">
        <f t="shared" si="2"/>
        <v>0</v>
      </c>
      <c r="AB10" s="130">
        <f t="shared" si="2"/>
        <v>0</v>
      </c>
      <c r="AC10" s="130">
        <f t="shared" si="2"/>
        <v>0</v>
      </c>
      <c r="AD10" s="130">
        <f t="shared" si="2"/>
        <v>0</v>
      </c>
      <c r="AE10" s="4"/>
    </row>
    <row r="11" spans="1:31" s="6" customFormat="1" ht="31.5" customHeight="1">
      <c r="A11" s="87" t="s">
        <v>125</v>
      </c>
      <c r="B11" s="88">
        <v>21</v>
      </c>
      <c r="C11" s="82" t="s">
        <v>143</v>
      </c>
      <c r="D11" s="131">
        <v>3916.667</v>
      </c>
      <c r="E11" s="125">
        <f>+'[4]Inf_FONDANE_Rvas'!E11</f>
        <v>3916.667</v>
      </c>
      <c r="F11" s="125">
        <f>+'[4]Inf_FONDANE_Rvas'!F11</f>
        <v>3916.667</v>
      </c>
      <c r="G11" s="125">
        <f>+'[4]Inf_FONDANE_Rvas'!G11</f>
        <v>0</v>
      </c>
      <c r="H11" s="125">
        <f>+'[4]Inf_FONDANE_Rvas'!H11</f>
        <v>0</v>
      </c>
      <c r="I11" s="125">
        <f>+'[4]Inf_FONDANE_Rvas'!I11</f>
        <v>0</v>
      </c>
      <c r="J11" s="125">
        <f>+'[4]Inf_FONDANE_Rvas'!J11</f>
        <v>0</v>
      </c>
      <c r="K11" s="125">
        <f>+'[4]Inf_FONDANE_Rvas'!K11</f>
        <v>0</v>
      </c>
      <c r="L11" s="125">
        <f>+'[4]Inf_FONDANE_Rvas'!L11</f>
        <v>0</v>
      </c>
      <c r="M11" s="125">
        <f>+'[4]Inf_FONDANE_Rvas'!M11</f>
        <v>0</v>
      </c>
      <c r="N11" s="125">
        <f>+'[4]Inf_FONDANE_Rvas'!N11</f>
        <v>0</v>
      </c>
      <c r="O11" s="125">
        <f>+'[4]Inf_FONDANE_Rvas'!O11</f>
        <v>0</v>
      </c>
      <c r="P11" s="125">
        <f>+'[4]Inf_FONDANE_Rvas'!P11</f>
        <v>0</v>
      </c>
      <c r="Q11" s="125">
        <f>+'[4]Inf_FONDANE_Rvas'!Q11</f>
        <v>0</v>
      </c>
      <c r="R11" s="100">
        <f>SUM(F11:Q11)</f>
        <v>3916.667</v>
      </c>
      <c r="S11" s="125">
        <f>+'[4]Inf_FONDANE_Rvas'!S11</f>
        <v>3916.667</v>
      </c>
      <c r="T11" s="125">
        <f>+'[4]Inf_FONDANE_Rvas'!T11</f>
        <v>0</v>
      </c>
      <c r="U11" s="125">
        <f>+'[4]Inf_FONDANE_Rvas'!U11</f>
        <v>0</v>
      </c>
      <c r="V11" s="125">
        <f>+'[4]Inf_FONDANE_Rvas'!V11</f>
        <v>0</v>
      </c>
      <c r="W11" s="125">
        <f>+'[4]Inf_FONDANE_Rvas'!W11</f>
        <v>0</v>
      </c>
      <c r="X11" s="125">
        <f>+'[4]Inf_FONDANE_Rvas'!X11</f>
        <v>0</v>
      </c>
      <c r="Y11" s="125">
        <f>+'[4]Inf_FONDANE_Rvas'!Y11</f>
        <v>0</v>
      </c>
      <c r="Z11" s="125">
        <f>+'[4]Inf_FONDANE_Rvas'!Z11</f>
        <v>0</v>
      </c>
      <c r="AA11" s="125">
        <f>+'[4]Inf_FONDANE_Rvas'!AA11</f>
        <v>0</v>
      </c>
      <c r="AB11" s="125">
        <f>+'[4]Inf_FONDANE_Rvas'!AB11</f>
        <v>0</v>
      </c>
      <c r="AC11" s="125">
        <f>+'[4]Inf_FONDANE_Rvas'!AC11</f>
        <v>0</v>
      </c>
      <c r="AD11" s="125">
        <f>+'[4]Inf_FONDANE_Rvas'!AD11</f>
        <v>0</v>
      </c>
      <c r="AE11" s="100">
        <f>SUM(S11:AD11)</f>
        <v>3916.667</v>
      </c>
    </row>
    <row r="12" spans="1:31" ht="16.5" customHeight="1">
      <c r="A12" s="86" t="s">
        <v>68</v>
      </c>
      <c r="B12" s="83"/>
      <c r="C12" s="84" t="s">
        <v>16</v>
      </c>
      <c r="D12" s="85">
        <f>+D13</f>
        <v>52122.48896</v>
      </c>
      <c r="E12" s="85">
        <f>+E13</f>
        <v>52122.48896</v>
      </c>
      <c r="F12" s="85">
        <f aca="true" t="shared" si="3" ref="F12:AD12">+F13</f>
        <v>19148.628960000002</v>
      </c>
      <c r="G12" s="85">
        <f t="shared" si="3"/>
        <v>6846.99</v>
      </c>
      <c r="H12" s="85">
        <f t="shared" si="3"/>
        <v>0</v>
      </c>
      <c r="I12" s="85">
        <f t="shared" si="3"/>
        <v>0</v>
      </c>
      <c r="J12" s="85">
        <f t="shared" si="3"/>
        <v>0</v>
      </c>
      <c r="K12" s="85">
        <f t="shared" si="3"/>
        <v>0</v>
      </c>
      <c r="L12" s="85">
        <f t="shared" si="3"/>
        <v>0</v>
      </c>
      <c r="M12" s="85">
        <f t="shared" si="3"/>
        <v>0</v>
      </c>
      <c r="N12" s="85">
        <f t="shared" si="3"/>
        <v>0</v>
      </c>
      <c r="O12" s="85">
        <f t="shared" si="3"/>
        <v>0</v>
      </c>
      <c r="P12" s="85">
        <f t="shared" si="3"/>
        <v>0</v>
      </c>
      <c r="Q12" s="85">
        <f t="shared" si="3"/>
        <v>0</v>
      </c>
      <c r="R12" s="85">
        <f t="shared" si="3"/>
        <v>25995.61896</v>
      </c>
      <c r="S12" s="85">
        <f t="shared" si="3"/>
        <v>19148.628960000002</v>
      </c>
      <c r="T12" s="85">
        <f t="shared" si="3"/>
        <v>6846.99</v>
      </c>
      <c r="U12" s="85">
        <f t="shared" si="3"/>
        <v>0</v>
      </c>
      <c r="V12" s="85">
        <f t="shared" si="3"/>
        <v>0</v>
      </c>
      <c r="W12" s="85">
        <f t="shared" si="3"/>
        <v>0</v>
      </c>
      <c r="X12" s="85">
        <f t="shared" si="3"/>
        <v>0</v>
      </c>
      <c r="Y12" s="85">
        <f t="shared" si="3"/>
        <v>0</v>
      </c>
      <c r="Z12" s="85">
        <f t="shared" si="3"/>
        <v>0</v>
      </c>
      <c r="AA12" s="85">
        <f t="shared" si="3"/>
        <v>0</v>
      </c>
      <c r="AB12" s="85">
        <f t="shared" si="3"/>
        <v>0</v>
      </c>
      <c r="AC12" s="85">
        <f t="shared" si="3"/>
        <v>0</v>
      </c>
      <c r="AD12" s="85">
        <f t="shared" si="3"/>
        <v>0</v>
      </c>
      <c r="AE12" s="85">
        <f>SUM(S12:AD12)</f>
        <v>25995.61896</v>
      </c>
    </row>
    <row r="13" spans="1:31" s="6" customFormat="1" ht="31.5" customHeight="1">
      <c r="A13" s="87" t="s">
        <v>113</v>
      </c>
      <c r="B13" s="88" t="s">
        <v>63</v>
      </c>
      <c r="C13" s="82" t="s">
        <v>114</v>
      </c>
      <c r="D13" s="132">
        <v>52122.48896</v>
      </c>
      <c r="E13" s="125">
        <f>+'[4]Inf_FONDANE_Rvas'!E13</f>
        <v>52122.48896</v>
      </c>
      <c r="F13" s="125">
        <f>+'[4]Inf_FONDANE_Rvas'!F13</f>
        <v>19148.628960000002</v>
      </c>
      <c r="G13" s="125">
        <f>+'[4]Inf_FONDANE_Rvas'!G13</f>
        <v>6846.99</v>
      </c>
      <c r="H13" s="125">
        <f>+'[4]Inf_FONDANE_Rvas'!H13</f>
        <v>0</v>
      </c>
      <c r="I13" s="125">
        <f>+'[4]Inf_FONDANE_Rvas'!I13</f>
        <v>0</v>
      </c>
      <c r="J13" s="125">
        <f>+'[4]Inf_FONDANE_Rvas'!J13</f>
        <v>0</v>
      </c>
      <c r="K13" s="125">
        <f>+'[4]Inf_FONDANE_Rvas'!K13</f>
        <v>0</v>
      </c>
      <c r="L13" s="125">
        <f>+'[4]Inf_FONDANE_Rvas'!L13</f>
        <v>0</v>
      </c>
      <c r="M13" s="125">
        <f>+'[4]Inf_FONDANE_Rvas'!M13</f>
        <v>0</v>
      </c>
      <c r="N13" s="125">
        <f>+'[4]Inf_FONDANE_Rvas'!N13</f>
        <v>0</v>
      </c>
      <c r="O13" s="125">
        <f>+'[4]Inf_FONDANE_Rvas'!O13</f>
        <v>0</v>
      </c>
      <c r="P13" s="125">
        <f>+'[4]Inf_FONDANE_Rvas'!P13</f>
        <v>0</v>
      </c>
      <c r="Q13" s="125">
        <f>+'[4]Inf_FONDANE_Rvas'!Q13</f>
        <v>0</v>
      </c>
      <c r="R13" s="100">
        <f>SUM(F13:Q13)</f>
        <v>25995.61896</v>
      </c>
      <c r="S13" s="125">
        <f>+'[4]Inf_FONDANE_Rvas'!S13</f>
        <v>19148.628960000002</v>
      </c>
      <c r="T13" s="125">
        <f>+'[4]Inf_FONDANE_Rvas'!T13</f>
        <v>6846.99</v>
      </c>
      <c r="U13" s="125">
        <f>+'[4]Inf_FONDANE_Rvas'!U13</f>
        <v>0</v>
      </c>
      <c r="V13" s="125">
        <f>+'[4]Inf_FONDANE_Rvas'!V13</f>
        <v>0</v>
      </c>
      <c r="W13" s="125">
        <f>+'[4]Inf_FONDANE_Rvas'!W13</f>
        <v>0</v>
      </c>
      <c r="X13" s="125">
        <f>+'[4]Inf_FONDANE_Rvas'!X13</f>
        <v>0</v>
      </c>
      <c r="Y13" s="125">
        <f>+'[4]Inf_FONDANE_Rvas'!Y13</f>
        <v>0</v>
      </c>
      <c r="Z13" s="125">
        <f>+'[4]Inf_FONDANE_Rvas'!Z13</f>
        <v>0</v>
      </c>
      <c r="AA13" s="125">
        <f>+'[4]Inf_FONDANE_Rvas'!AA13</f>
        <v>0</v>
      </c>
      <c r="AB13" s="125">
        <f>+'[4]Inf_FONDANE_Rvas'!AB13</f>
        <v>0</v>
      </c>
      <c r="AC13" s="125">
        <f>+'[4]Inf_FONDANE_Rvas'!AC13</f>
        <v>0</v>
      </c>
      <c r="AD13" s="125">
        <f>+'[4]Inf_FONDANE_Rvas'!AD13</f>
        <v>0</v>
      </c>
      <c r="AE13" s="100">
        <f>SUM(S13:AD13)</f>
        <v>25995.61896</v>
      </c>
    </row>
    <row r="14" spans="1:32" s="2" customFormat="1" ht="21" customHeight="1">
      <c r="A14" s="155" t="s">
        <v>60</v>
      </c>
      <c r="B14" s="155"/>
      <c r="C14" s="155"/>
      <c r="D14" s="85">
        <f>D7+D12</f>
        <v>56039.155960000004</v>
      </c>
      <c r="E14" s="85">
        <f>E7+E12</f>
        <v>56039.155960000004</v>
      </c>
      <c r="F14" s="85">
        <f aca="true" t="shared" si="4" ref="F14:AD14">F7+F12</f>
        <v>23065.295960000003</v>
      </c>
      <c r="G14" s="85">
        <f t="shared" si="4"/>
        <v>6846.99</v>
      </c>
      <c r="H14" s="85">
        <f t="shared" si="4"/>
        <v>0</v>
      </c>
      <c r="I14" s="85">
        <f t="shared" si="4"/>
        <v>0</v>
      </c>
      <c r="J14" s="85">
        <f t="shared" si="4"/>
        <v>0</v>
      </c>
      <c r="K14" s="85">
        <f t="shared" si="4"/>
        <v>0</v>
      </c>
      <c r="L14" s="85">
        <f t="shared" si="4"/>
        <v>0</v>
      </c>
      <c r="M14" s="85">
        <f t="shared" si="4"/>
        <v>0</v>
      </c>
      <c r="N14" s="85">
        <f t="shared" si="4"/>
        <v>0</v>
      </c>
      <c r="O14" s="85">
        <f t="shared" si="4"/>
        <v>0</v>
      </c>
      <c r="P14" s="85">
        <f t="shared" si="4"/>
        <v>0</v>
      </c>
      <c r="Q14" s="85">
        <f t="shared" si="4"/>
        <v>0</v>
      </c>
      <c r="R14" s="85">
        <f>SUM(F14:Q14)</f>
        <v>29912.28596</v>
      </c>
      <c r="S14" s="85">
        <f t="shared" si="4"/>
        <v>23065.295960000003</v>
      </c>
      <c r="T14" s="85">
        <f t="shared" si="4"/>
        <v>6846.99</v>
      </c>
      <c r="U14" s="85">
        <f t="shared" si="4"/>
        <v>0</v>
      </c>
      <c r="V14" s="85">
        <f t="shared" si="4"/>
        <v>0</v>
      </c>
      <c r="W14" s="85">
        <f t="shared" si="4"/>
        <v>0</v>
      </c>
      <c r="X14" s="85">
        <f t="shared" si="4"/>
        <v>0</v>
      </c>
      <c r="Y14" s="85">
        <f t="shared" si="4"/>
        <v>0</v>
      </c>
      <c r="Z14" s="85">
        <f t="shared" si="4"/>
        <v>0</v>
      </c>
      <c r="AA14" s="85">
        <f t="shared" si="4"/>
        <v>0</v>
      </c>
      <c r="AB14" s="85">
        <f t="shared" si="4"/>
        <v>0</v>
      </c>
      <c r="AC14" s="85">
        <f t="shared" si="4"/>
        <v>0</v>
      </c>
      <c r="AD14" s="85">
        <f t="shared" si="4"/>
        <v>0</v>
      </c>
      <c r="AE14" s="85">
        <f>SUM(S14:AD14)</f>
        <v>29912.28596</v>
      </c>
      <c r="AF14" s="101"/>
    </row>
    <row r="15" spans="1:31" s="6" customFormat="1" ht="12.75">
      <c r="A15" s="22"/>
      <c r="B15" s="22"/>
      <c r="C15" s="9"/>
      <c r="D15" s="9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3:31" ht="19.5" customHeight="1">
      <c r="C16" s="2"/>
      <c r="D16" s="2"/>
      <c r="E16" s="2"/>
      <c r="F16" s="2"/>
      <c r="G16" s="24"/>
      <c r="H16" s="2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AE16" s="7"/>
    </row>
    <row r="17" spans="5:19" ht="12.75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3:19" ht="12.75">
      <c r="C18" s="67" t="s">
        <v>79</v>
      </c>
      <c r="D18" s="67"/>
      <c r="E18" s="23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3:19" ht="12.75">
      <c r="C19" s="67" t="s">
        <v>66</v>
      </c>
      <c r="D19" s="6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5:19" ht="12.75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5:31" ht="12.75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AE21" s="7"/>
    </row>
    <row r="22" spans="5:31" ht="12.75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AE22" s="7"/>
    </row>
    <row r="23" spans="5:19" ht="12.75"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5:19" ht="12.75"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5:19" ht="12.75"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5:31" ht="12.75"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AE26" s="7"/>
    </row>
    <row r="27" spans="5:19" ht="12.75"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5:19" ht="12.75"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5:19" ht="12.75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5:19" ht="12.75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5:19" ht="12.75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5:19" ht="12.7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5:19" ht="12.75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5:19" ht="12.75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5:19" ht="12.7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5:19" ht="12.7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</sheetData>
  <sheetProtection/>
  <mergeCells count="9">
    <mergeCell ref="M5:P5"/>
    <mergeCell ref="AD5:AE5"/>
    <mergeCell ref="A14:C14"/>
    <mergeCell ref="AD1:AE1"/>
    <mergeCell ref="AD2:AE2"/>
    <mergeCell ref="E2:AC2"/>
    <mergeCell ref="AD3:AE3"/>
    <mergeCell ref="C4:AC4"/>
    <mergeCell ref="AD4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ignoredErrors>
    <ignoredError sqref="E11:Q11 S11:T11 U11:AD11 R7:R10 R12 R14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2024-03-22T20:27:16Z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0x01010070753BAAD5B13A43B11ABA30502CDE59</vt:lpwstr>
  </property>
  <property fmtid="{D5CDD505-2E9C-101B-9397-08002B2CF9AE}" pid="3" name="_activity">
    <vt:lpwstr/>
  </property>
</Properties>
</file>