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<sst xmlns="http://schemas.openxmlformats.org/spreadsheetml/2006/main" count="199" uniqueCount="122">
  <si>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</si>
  <si>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</si>
  <si>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</si>
  <si>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</si>
  <si>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</si>
  <si>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</si>
  <si>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</si>
  <si>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</si>
  <si>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</si>
  <si>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</si>
  <si>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</si>
  <si>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</si>
  <si>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</si>
  <si>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</si>
  <si>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</si>
  <si>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</si>
  <si>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</si>
  <si>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</si>
  <si>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</si>
  <si>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</si>
  <si>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</si>
  <si>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</si>
  <si>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</si>
  <si>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</si>
  <si>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</si>
  <si>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</si>
  <si>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</si>
  <si>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</si>
  <si>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</si>
  <si>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</si>
  <si>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</si>
  <si>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</si>
  <si>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</si>
  <si>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</si>
  <si>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</si>
  <si>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</si>
  <si>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</si>
  <si>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</si>
  <si>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</si>
  <si>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</si>
  <si>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</si>
  <si>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</si>
  <si>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</si>
  <si>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</si>
  <si>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</si>
  <si>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</si>
  <si>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</si>
  <si>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</si>
  <si>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</si>
  <si>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</si>
  <si>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</si>
  <si>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</si>
  <si>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</si>
  <si>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</si>
  <si>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</si>
  <si>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</si>
  <si>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</si>
  <si>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</si>
  <si>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</si>
  <si>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</si>
  <si>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</si>
  <si>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</si>
  <si>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</si>
  <si>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</si>
  <si>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</si>
  <si>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</si>
  <si>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</si>
  <si>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</si>
  <si>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</si>
  <si>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</si>
  <si>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</si>
  <si>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</si>
  <si>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</si>
  <si>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</si>
  <si>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</si>
  <si>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</si>
  <si>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</si>
  <si>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</si>
  <si>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</si>
  <si>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</si>
  <si>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</si>
  <si>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</si>
  <si>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</si>
  <si>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</si>
  <si>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</si>
  <si>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</si>
  <si>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</si>
  <si>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</si>
  <si>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</si>
  <si>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</si>
  <si>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</si>
  <si>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</si>
  <si>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</si>
  <si>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</si>
  <si>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</si>
  <si>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</si>
  <si>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</si>
  <si>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</si>
  <si>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</si>
  <si>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</si>
  <si>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</si>
  <si>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</si>
  <si>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</si>
  <si>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</si>
  <si>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</si>
  <si>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</si>
  <si>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</si>
  <si>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</si>
  <si>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</si>
  <si>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</si>
  <si>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</si>
  <si>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</si>
  <si>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</si>
  <si>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</si>
  <si>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</si>
  <si>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</si>
  <si>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</si>
  <si>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</si>
  <si>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</si>
  <si>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Enero - Vigencia 2019</t>
  </si>
  <si>
    <t>A-02-02-02-007</t>
  </si>
  <si>
    <t>SERVICIOS FINANCIEROS Y SERVICIOS CONEXOS, SERVICIOS INMOBILIARIOS Y SERVICIOS DE LEASING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</si>
</sst>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5" fillId="0" borderId="13" xfId="0" applyNumberFormat="1" applyFont="1" applyFill="1" applyBorder="1" applyAlignment="1">
      <alignment vertical="center" wrapText="1" readingOrder="1"/>
    </xf>
    <xf numFmtId="164" fontId="55" fillId="0" borderId="13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11" xfId="0" applyNumberFormat="1" applyFont="1" applyFill="1" applyBorder="1" applyAlignment="1">
      <alignment horizontal="center" vertical="center" wrapText="1" readingOrder="1"/>
    </xf>
    <xf numFmtId="164" fontId="56" fillId="0" borderId="0" xfId="0" applyNumberFormat="1" applyFont="1" applyFill="1" applyBorder="1" applyAlignment="1">
      <alignment horizontal="center" vertical="center" wrapText="1" readingOrder="1"/>
    </xf>
    <xf numFmtId="164" fontId="56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18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9" xfId="0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55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2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4" fillId="0" borderId="10" xfId="0" applyNumberFormat="1" applyFont="1" applyFill="1" applyBorder="1" applyAlignment="1">
      <alignment vertical="center" wrapTex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164" fontId="54" fillId="35" borderId="10" xfId="0" applyNumberFormat="1" applyFont="1" applyFill="1" applyBorder="1" applyAlignment="1">
      <alignment horizontal="center" vertical="center" wrapText="1" readingOrder="1"/>
    </xf>
    <xf numFmtId="164" fontId="54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0" borderId="24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7" fillId="35" borderId="10" xfId="0" applyNumberFormat="1" applyFont="1" applyFill="1" applyBorder="1" applyAlignment="1">
      <alignment vertical="center" wrapText="1" readingOrder="1"/>
    </xf>
    <xf numFmtId="164" fontId="57" fillId="35" borderId="10" xfId="0" applyNumberFormat="1" applyFont="1" applyFill="1" applyBorder="1" applyAlignment="1">
      <alignment horizontal="center" vertical="center" wrapText="1" readingOrder="1"/>
    </xf>
    <xf numFmtId="164" fontId="55" fillId="0" borderId="24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6" fillId="35" borderId="10" xfId="0" applyNumberFormat="1" applyFont="1" applyFill="1" applyBorder="1" applyAlignment="1">
      <alignment horizontal="left" vertical="center" wrapText="1" readingOrder="1"/>
    </xf>
    <xf numFmtId="164" fontId="57" fillId="35" borderId="10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horizontal="left" vertical="center" wrapText="1" indent="2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indent="3" readingOrder="1"/>
    </xf>
    <xf numFmtId="164" fontId="55" fillId="0" borderId="11" xfId="0" applyNumberFormat="1" applyFont="1" applyFill="1" applyBorder="1" applyAlignment="1">
      <alignment horizontal="left" vertical="center" wrapText="1" indent="3" readingOrder="1"/>
    </xf>
    <xf numFmtId="164" fontId="55" fillId="0" borderId="13" xfId="0" applyNumberFormat="1" applyFont="1" applyFill="1" applyBorder="1" applyAlignment="1">
      <alignment horizontal="left" vertical="center" wrapText="1" indent="3" readingOrder="1"/>
    </xf>
    <xf numFmtId="164" fontId="57" fillId="35" borderId="11" xfId="0" applyNumberFormat="1" applyFont="1" applyFill="1" applyBorder="1" applyAlignment="1">
      <alignment vertical="center" wrapText="1" readingOrder="1"/>
    </xf>
    <xf numFmtId="164" fontId="55" fillId="0" borderId="22" xfId="0" applyNumberFormat="1" applyFont="1" applyFill="1" applyBorder="1" applyAlignment="1">
      <alignment horizontal="center" vertical="center" wrapText="1" readingOrder="1"/>
    </xf>
    <xf numFmtId="164" fontId="55" fillId="0" borderId="22" xfId="0" applyNumberFormat="1" applyFont="1" applyFill="1" applyBorder="1" applyAlignment="1">
      <alignment horizontal="left" vertical="center" wrapText="1" indent="2"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3" fontId="56" fillId="35" borderId="22" xfId="0" applyNumberFormat="1" applyFont="1" applyFill="1" applyBorder="1" applyAlignment="1">
      <alignment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3" fontId="56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4" fillId="35" borderId="10" xfId="0" applyNumberFormat="1" applyFont="1" applyFill="1" applyBorder="1" applyAlignment="1">
      <alignment horizontal="right" vertical="center" wrapText="1" readingOrder="1"/>
    </xf>
    <xf numFmtId="3" fontId="58" fillId="0" borderId="24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64" fontId="55" fillId="0" borderId="25" xfId="0" applyNumberFormat="1" applyFont="1" applyFill="1" applyBorder="1" applyAlignment="1">
      <alignment vertical="center" wrapText="1" readingOrder="1"/>
    </xf>
    <xf numFmtId="164" fontId="55" fillId="0" borderId="35" xfId="0" applyNumberFormat="1" applyFont="1" applyFill="1" applyBorder="1" applyAlignment="1">
      <alignment vertical="center" wrapText="1" readingOrder="1"/>
    </xf>
    <xf numFmtId="164" fontId="55" fillId="0" borderId="35" xfId="0" applyNumberFormat="1" applyFont="1" applyFill="1" applyBorder="1" applyAlignment="1">
      <alignment horizontal="center" vertical="center" wrapText="1" readingOrder="1"/>
    </xf>
    <xf numFmtId="164" fontId="55" fillId="0" borderId="35" xfId="0" applyNumberFormat="1" applyFont="1" applyFill="1" applyBorder="1" applyAlignment="1">
      <alignment horizontal="left" vertical="center" wrapText="1" indent="3" readingOrder="1"/>
    </xf>
    <xf numFmtId="164" fontId="55" fillId="0" borderId="10" xfId="0" applyNumberFormat="1" applyFont="1" applyFill="1" applyBorder="1" applyAlignment="1">
      <alignment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0</v>
          </cell>
          <cell r="G11">
            <v>84000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</v>
          </cell>
          <cell r="G15">
            <v>74000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20">
          <cell r="E20">
            <v>0</v>
          </cell>
          <cell r="F20">
            <v>200</v>
          </cell>
          <cell r="G20">
            <v>173622.745</v>
          </cell>
          <cell r="H20">
            <v>524.115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524.115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200</v>
          </cell>
          <cell r="F21">
            <v>0</v>
          </cell>
          <cell r="G21">
            <v>13456.295</v>
          </cell>
          <cell r="H21">
            <v>13452.814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13286.95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4305.152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4305.152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G22">
            <v>920.96</v>
          </cell>
          <cell r="H22">
            <v>1.757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1.757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G24">
            <v>23000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6">
          <cell r="E26">
            <v>0</v>
          </cell>
          <cell r="F26">
            <v>0</v>
          </cell>
          <cell r="G26">
            <v>3686000</v>
          </cell>
          <cell r="H26">
            <v>7876.667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7876.667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  <cell r="R5">
            <v>147688333.54</v>
          </cell>
        </row>
        <row r="6">
          <cell r="Q6">
            <v>62506.14</v>
          </cell>
          <cell r="S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0">
        <row r="5">
          <cell r="Q5">
            <v>322532503.53</v>
          </cell>
          <cell r="R5">
            <v>269352591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5"/>
  <sheetViews>
    <sheetView showGridLines="0" showZeros="0" tabSelected="1" zoomScalePageLayoutView="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G24" sqref="G24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8" width="12.57421875" style="11" customWidth="1"/>
    <col min="9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8515625" style="11" customWidth="1"/>
    <col min="21" max="21" width="12.57421875" style="11" customWidth="1"/>
    <col min="22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2.57421875" style="11" customWidth="1"/>
    <col min="35" max="45" width="12.57421875" style="11" hidden="1" customWidth="1"/>
    <col min="46" max="47" width="12.57421875" style="11" customWidth="1"/>
    <col min="48" max="48" width="12.57421875" style="11" hidden="1" customWidth="1"/>
    <col min="49" max="49" width="8.7109375" style="11" hidden="1" customWidth="1"/>
    <col min="50" max="57" width="12.57421875" style="11" hidden="1" customWidth="1"/>
    <col min="58" max="58" width="13.140625" style="11" hidden="1" customWidth="1"/>
    <col min="59" max="59" width="16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5" t="s">
        <v>82</v>
      </c>
      <c r="BG1" s="126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 s="34"/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27" t="s">
        <v>71</v>
      </c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8"/>
      <c r="BF2" s="129" t="s">
        <v>83</v>
      </c>
      <c r="BG2" s="130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8"/>
      <c r="B3" s="39"/>
      <c r="C3" s="40"/>
      <c r="D3" s="41"/>
      <c r="E3" s="41"/>
      <c r="F3" s="41"/>
      <c r="G3" s="41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  <c r="BF3" s="131"/>
      <c r="BG3" s="132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5" t="s">
        <v>73</v>
      </c>
      <c r="B4" s="46"/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119</v>
      </c>
      <c r="BG4" s="136"/>
    </row>
    <row r="5" spans="1:59" s="14" customFormat="1" ht="13.5" thickBot="1">
      <c r="A5" s="47" t="s">
        <v>72</v>
      </c>
      <c r="B5" s="48"/>
      <c r="C5" s="49"/>
      <c r="D5" s="137" t="s">
        <v>77</v>
      </c>
      <c r="E5" s="138"/>
      <c r="F5" s="138"/>
      <c r="G5" s="139"/>
      <c r="H5" s="65"/>
      <c r="I5" s="65"/>
      <c r="J5" s="65"/>
      <c r="K5" s="65"/>
      <c r="L5" s="65"/>
      <c r="M5" s="65"/>
      <c r="N5" s="65"/>
      <c r="O5" s="65"/>
      <c r="P5" s="65"/>
      <c r="Q5" s="65"/>
      <c r="R5" s="50"/>
      <c r="S5" s="50"/>
      <c r="T5" s="50"/>
      <c r="U5" s="50"/>
      <c r="V5" s="50"/>
      <c r="W5" s="50"/>
      <c r="X5" s="50"/>
      <c r="Y5" s="122"/>
      <c r="Z5" s="122"/>
      <c r="AA5" s="122"/>
      <c r="AB5" s="122"/>
      <c r="AC5" s="122"/>
      <c r="AD5" s="122"/>
      <c r="AE5" s="122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123" t="s">
        <v>0</v>
      </c>
      <c r="BG5" s="124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71" t="s">
        <v>18</v>
      </c>
      <c r="F6" s="71" t="s">
        <v>19</v>
      </c>
      <c r="G6" s="71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6" t="s">
        <v>69</v>
      </c>
      <c r="B7" s="77"/>
      <c r="C7" s="76" t="s">
        <v>85</v>
      </c>
      <c r="D7" s="76">
        <f>+D8+D12+D17</f>
        <v>369000</v>
      </c>
      <c r="E7" s="76">
        <f aca="true" t="shared" si="0" ref="E7:BG7">+E8+E12+E17</f>
        <v>200</v>
      </c>
      <c r="F7" s="76">
        <f t="shared" si="0"/>
        <v>200</v>
      </c>
      <c r="G7" s="76">
        <f t="shared" si="0"/>
        <v>369000</v>
      </c>
      <c r="H7" s="76">
        <f t="shared" si="0"/>
        <v>13978.686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13978.686</v>
      </c>
      <c r="U7" s="76">
        <f t="shared" si="0"/>
        <v>13812.822</v>
      </c>
      <c r="V7" s="76">
        <f t="shared" si="0"/>
        <v>0</v>
      </c>
      <c r="W7" s="76">
        <f t="shared" si="0"/>
        <v>0</v>
      </c>
      <c r="X7" s="76">
        <f t="shared" si="0"/>
        <v>0</v>
      </c>
      <c r="Y7" s="76">
        <f t="shared" si="0"/>
        <v>0</v>
      </c>
      <c r="Z7" s="76">
        <f t="shared" si="0"/>
        <v>0</v>
      </c>
      <c r="AA7" s="76">
        <f t="shared" si="0"/>
        <v>0</v>
      </c>
      <c r="AB7" s="76">
        <f t="shared" si="0"/>
        <v>0</v>
      </c>
      <c r="AC7" s="76">
        <f t="shared" si="0"/>
        <v>0</v>
      </c>
      <c r="AD7" s="76">
        <f t="shared" si="0"/>
        <v>0</v>
      </c>
      <c r="AE7" s="76">
        <f t="shared" si="0"/>
        <v>0</v>
      </c>
      <c r="AF7" s="76">
        <f t="shared" si="0"/>
        <v>0</v>
      </c>
      <c r="AG7" s="76">
        <f t="shared" si="0"/>
        <v>13812.822</v>
      </c>
      <c r="AH7" s="76">
        <f t="shared" si="0"/>
        <v>4305.152</v>
      </c>
      <c r="AI7" s="76">
        <f t="shared" si="0"/>
        <v>0</v>
      </c>
      <c r="AJ7" s="76">
        <f t="shared" si="0"/>
        <v>0</v>
      </c>
      <c r="AK7" s="76">
        <f t="shared" si="0"/>
        <v>0</v>
      </c>
      <c r="AL7" s="76">
        <f t="shared" si="0"/>
        <v>0</v>
      </c>
      <c r="AM7" s="76">
        <f t="shared" si="0"/>
        <v>0</v>
      </c>
      <c r="AN7" s="76">
        <f t="shared" si="0"/>
        <v>0</v>
      </c>
      <c r="AO7" s="76">
        <f t="shared" si="0"/>
        <v>0</v>
      </c>
      <c r="AP7" s="76">
        <f t="shared" si="0"/>
        <v>0</v>
      </c>
      <c r="AQ7" s="76">
        <f t="shared" si="0"/>
        <v>0</v>
      </c>
      <c r="AR7" s="76">
        <f t="shared" si="0"/>
        <v>0</v>
      </c>
      <c r="AS7" s="76">
        <f t="shared" si="0"/>
        <v>0</v>
      </c>
      <c r="AT7" s="76">
        <f t="shared" si="0"/>
        <v>4305.152</v>
      </c>
      <c r="AU7" s="76">
        <f t="shared" si="0"/>
        <v>4305.152</v>
      </c>
      <c r="AV7" s="76">
        <f t="shared" si="0"/>
        <v>0</v>
      </c>
      <c r="AW7" s="76">
        <f t="shared" si="0"/>
        <v>0</v>
      </c>
      <c r="AX7" s="76">
        <f t="shared" si="0"/>
        <v>0</v>
      </c>
      <c r="AY7" s="76">
        <f t="shared" si="0"/>
        <v>0</v>
      </c>
      <c r="AZ7" s="76">
        <f t="shared" si="0"/>
        <v>0</v>
      </c>
      <c r="BA7" s="76">
        <f t="shared" si="0"/>
        <v>0</v>
      </c>
      <c r="BB7" s="76">
        <f t="shared" si="0"/>
        <v>0</v>
      </c>
      <c r="BC7" s="76">
        <f t="shared" si="0"/>
        <v>0</v>
      </c>
      <c r="BD7" s="76">
        <f t="shared" si="0"/>
        <v>0</v>
      </c>
      <c r="BE7" s="76">
        <f t="shared" si="0"/>
        <v>0</v>
      </c>
      <c r="BF7" s="76">
        <f t="shared" si="0"/>
        <v>0</v>
      </c>
      <c r="BG7" s="76">
        <f t="shared" si="0"/>
        <v>4305.152</v>
      </c>
      <c r="BH7" s="14"/>
      <c r="BI7" s="14"/>
    </row>
    <row r="8" spans="1:61" s="12" customFormat="1" ht="12.75">
      <c r="A8" s="76" t="s">
        <v>86</v>
      </c>
      <c r="B8" s="77"/>
      <c r="C8" s="76" t="s">
        <v>78</v>
      </c>
      <c r="D8" s="76">
        <f>+D9</f>
        <v>84000</v>
      </c>
      <c r="E8" s="76">
        <f aca="true" t="shared" si="1" ref="E8:BG10">+E9</f>
        <v>0</v>
      </c>
      <c r="F8" s="76">
        <f t="shared" si="1"/>
        <v>0</v>
      </c>
      <c r="G8" s="76">
        <f t="shared" si="1"/>
        <v>84000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0</v>
      </c>
      <c r="V8" s="76">
        <f t="shared" si="1"/>
        <v>0</v>
      </c>
      <c r="W8" s="76">
        <f t="shared" si="1"/>
        <v>0</v>
      </c>
      <c r="X8" s="76">
        <f t="shared" si="1"/>
        <v>0</v>
      </c>
      <c r="Y8" s="76">
        <f t="shared" si="1"/>
        <v>0</v>
      </c>
      <c r="Z8" s="76">
        <f t="shared" si="1"/>
        <v>0</v>
      </c>
      <c r="AA8" s="76">
        <f t="shared" si="1"/>
        <v>0</v>
      </c>
      <c r="AB8" s="76">
        <f t="shared" si="1"/>
        <v>0</v>
      </c>
      <c r="AC8" s="76">
        <f t="shared" si="1"/>
        <v>0</v>
      </c>
      <c r="AD8" s="76">
        <f t="shared" si="1"/>
        <v>0</v>
      </c>
      <c r="AE8" s="76">
        <f t="shared" si="1"/>
        <v>0</v>
      </c>
      <c r="AF8" s="76">
        <f t="shared" si="1"/>
        <v>0</v>
      </c>
      <c r="AG8" s="76">
        <f t="shared" si="1"/>
        <v>0</v>
      </c>
      <c r="AH8" s="76">
        <f t="shared" si="1"/>
        <v>0</v>
      </c>
      <c r="AI8" s="76">
        <f t="shared" si="1"/>
        <v>0</v>
      </c>
      <c r="AJ8" s="76">
        <f t="shared" si="1"/>
        <v>0</v>
      </c>
      <c r="AK8" s="76">
        <f t="shared" si="1"/>
        <v>0</v>
      </c>
      <c r="AL8" s="76">
        <f t="shared" si="1"/>
        <v>0</v>
      </c>
      <c r="AM8" s="76">
        <f t="shared" si="1"/>
        <v>0</v>
      </c>
      <c r="AN8" s="76">
        <f t="shared" si="1"/>
        <v>0</v>
      </c>
      <c r="AO8" s="76">
        <f t="shared" si="1"/>
        <v>0</v>
      </c>
      <c r="AP8" s="76">
        <f t="shared" si="1"/>
        <v>0</v>
      </c>
      <c r="AQ8" s="76">
        <f t="shared" si="1"/>
        <v>0</v>
      </c>
      <c r="AR8" s="76">
        <f t="shared" si="1"/>
        <v>0</v>
      </c>
      <c r="AS8" s="76">
        <f t="shared" si="1"/>
        <v>0</v>
      </c>
      <c r="AT8" s="76">
        <f t="shared" si="1"/>
        <v>0</v>
      </c>
      <c r="AU8" s="76">
        <f t="shared" si="1"/>
        <v>0</v>
      </c>
      <c r="AV8" s="76">
        <f t="shared" si="1"/>
        <v>0</v>
      </c>
      <c r="AW8" s="76">
        <f t="shared" si="1"/>
        <v>0</v>
      </c>
      <c r="AX8" s="76">
        <f t="shared" si="1"/>
        <v>0</v>
      </c>
      <c r="AY8" s="76">
        <f t="shared" si="1"/>
        <v>0</v>
      </c>
      <c r="AZ8" s="76">
        <f t="shared" si="1"/>
        <v>0</v>
      </c>
      <c r="BA8" s="76">
        <f t="shared" si="1"/>
        <v>0</v>
      </c>
      <c r="BB8" s="76">
        <f t="shared" si="1"/>
        <v>0</v>
      </c>
      <c r="BC8" s="76">
        <f t="shared" si="1"/>
        <v>0</v>
      </c>
      <c r="BD8" s="76">
        <f t="shared" si="1"/>
        <v>0</v>
      </c>
      <c r="BE8" s="76">
        <f t="shared" si="1"/>
        <v>0</v>
      </c>
      <c r="BF8" s="76">
        <f t="shared" si="1"/>
        <v>0</v>
      </c>
      <c r="BG8" s="76">
        <f t="shared" si="1"/>
        <v>0</v>
      </c>
      <c r="BH8" s="14"/>
      <c r="BI8" s="14"/>
    </row>
    <row r="9" spans="1:61" s="15" customFormat="1" ht="12">
      <c r="A9" s="78" t="s">
        <v>87</v>
      </c>
      <c r="B9" s="79"/>
      <c r="C9" s="78" t="s">
        <v>88</v>
      </c>
      <c r="D9" s="78">
        <f>+D10</f>
        <v>84000</v>
      </c>
      <c r="E9" s="78">
        <f t="shared" si="1"/>
        <v>0</v>
      </c>
      <c r="F9" s="78">
        <f t="shared" si="1"/>
        <v>0</v>
      </c>
      <c r="G9" s="78">
        <f t="shared" si="1"/>
        <v>84000</v>
      </c>
      <c r="H9" s="78">
        <f t="shared" si="1"/>
        <v>0</v>
      </c>
      <c r="I9" s="78">
        <f t="shared" si="1"/>
        <v>0</v>
      </c>
      <c r="J9" s="78">
        <f t="shared" si="1"/>
        <v>0</v>
      </c>
      <c r="K9" s="78">
        <f t="shared" si="1"/>
        <v>0</v>
      </c>
      <c r="L9" s="78">
        <f t="shared" si="1"/>
        <v>0</v>
      </c>
      <c r="M9" s="78">
        <f t="shared" si="1"/>
        <v>0</v>
      </c>
      <c r="N9" s="78">
        <f t="shared" si="1"/>
        <v>0</v>
      </c>
      <c r="O9" s="78">
        <f t="shared" si="1"/>
        <v>0</v>
      </c>
      <c r="P9" s="78">
        <f t="shared" si="1"/>
        <v>0</v>
      </c>
      <c r="Q9" s="78">
        <f t="shared" si="1"/>
        <v>0</v>
      </c>
      <c r="R9" s="78">
        <f t="shared" si="1"/>
        <v>0</v>
      </c>
      <c r="S9" s="78">
        <f t="shared" si="1"/>
        <v>0</v>
      </c>
      <c r="T9" s="78">
        <f t="shared" si="1"/>
        <v>0</v>
      </c>
      <c r="U9" s="78">
        <f t="shared" si="1"/>
        <v>0</v>
      </c>
      <c r="V9" s="78">
        <f t="shared" si="1"/>
        <v>0</v>
      </c>
      <c r="W9" s="78">
        <f t="shared" si="1"/>
        <v>0</v>
      </c>
      <c r="X9" s="78">
        <f t="shared" si="1"/>
        <v>0</v>
      </c>
      <c r="Y9" s="78">
        <f t="shared" si="1"/>
        <v>0</v>
      </c>
      <c r="Z9" s="78">
        <f t="shared" si="1"/>
        <v>0</v>
      </c>
      <c r="AA9" s="78">
        <f t="shared" si="1"/>
        <v>0</v>
      </c>
      <c r="AB9" s="78">
        <f t="shared" si="1"/>
        <v>0</v>
      </c>
      <c r="AC9" s="78">
        <f t="shared" si="1"/>
        <v>0</v>
      </c>
      <c r="AD9" s="78">
        <f t="shared" si="1"/>
        <v>0</v>
      </c>
      <c r="AE9" s="78">
        <f t="shared" si="1"/>
        <v>0</v>
      </c>
      <c r="AF9" s="78">
        <f t="shared" si="1"/>
        <v>0</v>
      </c>
      <c r="AG9" s="78">
        <f t="shared" si="1"/>
        <v>0</v>
      </c>
      <c r="AH9" s="78">
        <f t="shared" si="1"/>
        <v>0</v>
      </c>
      <c r="AI9" s="78">
        <f t="shared" si="1"/>
        <v>0</v>
      </c>
      <c r="AJ9" s="78">
        <f t="shared" si="1"/>
        <v>0</v>
      </c>
      <c r="AK9" s="78">
        <f t="shared" si="1"/>
        <v>0</v>
      </c>
      <c r="AL9" s="78">
        <f t="shared" si="1"/>
        <v>0</v>
      </c>
      <c r="AM9" s="78">
        <f t="shared" si="1"/>
        <v>0</v>
      </c>
      <c r="AN9" s="78">
        <f t="shared" si="1"/>
        <v>0</v>
      </c>
      <c r="AO9" s="78">
        <f t="shared" si="1"/>
        <v>0</v>
      </c>
      <c r="AP9" s="78">
        <f t="shared" si="1"/>
        <v>0</v>
      </c>
      <c r="AQ9" s="78">
        <f t="shared" si="1"/>
        <v>0</v>
      </c>
      <c r="AR9" s="78">
        <f t="shared" si="1"/>
        <v>0</v>
      </c>
      <c r="AS9" s="78">
        <f t="shared" si="1"/>
        <v>0</v>
      </c>
      <c r="AT9" s="78">
        <f t="shared" si="1"/>
        <v>0</v>
      </c>
      <c r="AU9" s="78">
        <f t="shared" si="1"/>
        <v>0</v>
      </c>
      <c r="AV9" s="78">
        <f t="shared" si="1"/>
        <v>0</v>
      </c>
      <c r="AW9" s="78">
        <f t="shared" si="1"/>
        <v>0</v>
      </c>
      <c r="AX9" s="78">
        <f t="shared" si="1"/>
        <v>0</v>
      </c>
      <c r="AY9" s="78">
        <f t="shared" si="1"/>
        <v>0</v>
      </c>
      <c r="AZ9" s="78">
        <f t="shared" si="1"/>
        <v>0</v>
      </c>
      <c r="BA9" s="78">
        <f t="shared" si="1"/>
        <v>0</v>
      </c>
      <c r="BB9" s="78">
        <f t="shared" si="1"/>
        <v>0</v>
      </c>
      <c r="BC9" s="78">
        <f t="shared" si="1"/>
        <v>0</v>
      </c>
      <c r="BD9" s="78">
        <f t="shared" si="1"/>
        <v>0</v>
      </c>
      <c r="BE9" s="78">
        <f t="shared" si="1"/>
        <v>0</v>
      </c>
      <c r="BF9" s="78">
        <f t="shared" si="1"/>
        <v>0</v>
      </c>
      <c r="BG9" s="78">
        <f t="shared" si="1"/>
        <v>0</v>
      </c>
      <c r="BH9" s="14"/>
      <c r="BI9" s="14"/>
    </row>
    <row r="10" spans="1:61" s="15" customFormat="1" ht="11.25">
      <c r="A10" s="69" t="s">
        <v>89</v>
      </c>
      <c r="B10" s="70"/>
      <c r="C10" s="69" t="s">
        <v>90</v>
      </c>
      <c r="D10" s="69">
        <f>+D11</f>
        <v>84000</v>
      </c>
      <c r="E10" s="69">
        <f t="shared" si="1"/>
        <v>0</v>
      </c>
      <c r="F10" s="69">
        <f t="shared" si="1"/>
        <v>0</v>
      </c>
      <c r="G10" s="69">
        <f t="shared" si="1"/>
        <v>84000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1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69">
        <f t="shared" si="1"/>
        <v>0</v>
      </c>
      <c r="AI10" s="69">
        <f t="shared" si="1"/>
        <v>0</v>
      </c>
      <c r="AJ10" s="69">
        <f t="shared" si="1"/>
        <v>0</v>
      </c>
      <c r="AK10" s="69">
        <f t="shared" si="1"/>
        <v>0</v>
      </c>
      <c r="AL10" s="69">
        <f t="shared" si="1"/>
        <v>0</v>
      </c>
      <c r="AM10" s="69">
        <f t="shared" si="1"/>
        <v>0</v>
      </c>
      <c r="AN10" s="69">
        <f t="shared" si="1"/>
        <v>0</v>
      </c>
      <c r="AO10" s="69">
        <f t="shared" si="1"/>
        <v>0</v>
      </c>
      <c r="AP10" s="69">
        <f t="shared" si="1"/>
        <v>0</v>
      </c>
      <c r="AQ10" s="69">
        <f t="shared" si="1"/>
        <v>0</v>
      </c>
      <c r="AR10" s="69">
        <f t="shared" si="1"/>
        <v>0</v>
      </c>
      <c r="AS10" s="69">
        <f t="shared" si="1"/>
        <v>0</v>
      </c>
      <c r="AT10" s="69">
        <f t="shared" si="1"/>
        <v>0</v>
      </c>
      <c r="AU10" s="69">
        <f t="shared" si="1"/>
        <v>0</v>
      </c>
      <c r="AV10" s="69">
        <f t="shared" si="1"/>
        <v>0</v>
      </c>
      <c r="AW10" s="69">
        <f t="shared" si="1"/>
        <v>0</v>
      </c>
      <c r="AX10" s="69">
        <f t="shared" si="1"/>
        <v>0</v>
      </c>
      <c r="AY10" s="69">
        <f t="shared" si="1"/>
        <v>0</v>
      </c>
      <c r="AZ10" s="69">
        <f t="shared" si="1"/>
        <v>0</v>
      </c>
      <c r="BA10" s="69">
        <f t="shared" si="1"/>
        <v>0</v>
      </c>
      <c r="BB10" s="69">
        <f t="shared" si="1"/>
        <v>0</v>
      </c>
      <c r="BC10" s="69">
        <f t="shared" si="1"/>
        <v>0</v>
      </c>
      <c r="BD10" s="69">
        <f t="shared" si="1"/>
        <v>0</v>
      </c>
      <c r="BE10" s="69">
        <f t="shared" si="1"/>
        <v>0</v>
      </c>
      <c r="BF10" s="69">
        <f t="shared" si="1"/>
        <v>0</v>
      </c>
      <c r="BG10" s="69">
        <f t="shared" si="1"/>
        <v>0</v>
      </c>
      <c r="BH10" s="14"/>
      <c r="BI10" s="14"/>
    </row>
    <row r="11" spans="1:59" s="14" customFormat="1" ht="33.75">
      <c r="A11" s="80" t="s">
        <v>91</v>
      </c>
      <c r="B11" s="75">
        <v>20</v>
      </c>
      <c r="C11" s="81" t="s">
        <v>92</v>
      </c>
      <c r="D11" s="80">
        <v>84000</v>
      </c>
      <c r="E11" s="16">
        <f>+'[1]Informe_Fondane'!E11</f>
        <v>0</v>
      </c>
      <c r="F11" s="16">
        <f>+'[1]Informe_Fondane'!F11</f>
        <v>0</v>
      </c>
      <c r="G11" s="16">
        <f>+'[1]Informe_Fondane'!G11</f>
        <v>84000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12.75">
      <c r="A12" s="76" t="s">
        <v>93</v>
      </c>
      <c r="B12" s="77"/>
      <c r="C12" s="82" t="s">
        <v>64</v>
      </c>
      <c r="D12" s="76">
        <f>+D13</f>
        <v>74000</v>
      </c>
      <c r="E12" s="76">
        <f aca="true" t="shared" si="2" ref="E12:BG13">+E13</f>
        <v>0</v>
      </c>
      <c r="F12" s="76">
        <f t="shared" si="2"/>
        <v>0</v>
      </c>
      <c r="G12" s="76">
        <f t="shared" si="2"/>
        <v>74000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  <c r="Q12" s="76">
        <f t="shared" si="2"/>
        <v>0</v>
      </c>
      <c r="R12" s="76">
        <f t="shared" si="2"/>
        <v>0</v>
      </c>
      <c r="S12" s="76">
        <f t="shared" si="2"/>
        <v>0</v>
      </c>
      <c r="T12" s="76">
        <f t="shared" si="2"/>
        <v>0</v>
      </c>
      <c r="U12" s="76">
        <f t="shared" si="2"/>
        <v>0</v>
      </c>
      <c r="V12" s="76">
        <f t="shared" si="2"/>
        <v>0</v>
      </c>
      <c r="W12" s="76">
        <f t="shared" si="2"/>
        <v>0</v>
      </c>
      <c r="X12" s="76">
        <f t="shared" si="2"/>
        <v>0</v>
      </c>
      <c r="Y12" s="76">
        <f t="shared" si="2"/>
        <v>0</v>
      </c>
      <c r="Z12" s="76">
        <f t="shared" si="2"/>
        <v>0</v>
      </c>
      <c r="AA12" s="76">
        <f t="shared" si="2"/>
        <v>0</v>
      </c>
      <c r="AB12" s="76">
        <f t="shared" si="2"/>
        <v>0</v>
      </c>
      <c r="AC12" s="76">
        <f t="shared" si="2"/>
        <v>0</v>
      </c>
      <c r="AD12" s="76">
        <f t="shared" si="2"/>
        <v>0</v>
      </c>
      <c r="AE12" s="76">
        <f t="shared" si="2"/>
        <v>0</v>
      </c>
      <c r="AF12" s="76">
        <f t="shared" si="2"/>
        <v>0</v>
      </c>
      <c r="AG12" s="76">
        <f t="shared" si="2"/>
        <v>0</v>
      </c>
      <c r="AH12" s="76">
        <f t="shared" si="2"/>
        <v>0</v>
      </c>
      <c r="AI12" s="76">
        <f t="shared" si="2"/>
        <v>0</v>
      </c>
      <c r="AJ12" s="76">
        <f t="shared" si="2"/>
        <v>0</v>
      </c>
      <c r="AK12" s="76">
        <f t="shared" si="2"/>
        <v>0</v>
      </c>
      <c r="AL12" s="76">
        <f t="shared" si="2"/>
        <v>0</v>
      </c>
      <c r="AM12" s="76">
        <f t="shared" si="2"/>
        <v>0</v>
      </c>
      <c r="AN12" s="76">
        <f t="shared" si="2"/>
        <v>0</v>
      </c>
      <c r="AO12" s="76">
        <f t="shared" si="2"/>
        <v>0</v>
      </c>
      <c r="AP12" s="76">
        <f t="shared" si="2"/>
        <v>0</v>
      </c>
      <c r="AQ12" s="76">
        <f t="shared" si="2"/>
        <v>0</v>
      </c>
      <c r="AR12" s="76">
        <f t="shared" si="2"/>
        <v>0</v>
      </c>
      <c r="AS12" s="76">
        <f t="shared" si="2"/>
        <v>0</v>
      </c>
      <c r="AT12" s="76">
        <f t="shared" si="2"/>
        <v>0</v>
      </c>
      <c r="AU12" s="76">
        <f t="shared" si="2"/>
        <v>0</v>
      </c>
      <c r="AV12" s="76">
        <f t="shared" si="2"/>
        <v>0</v>
      </c>
      <c r="AW12" s="76">
        <f t="shared" si="2"/>
        <v>0</v>
      </c>
      <c r="AX12" s="76">
        <f t="shared" si="2"/>
        <v>0</v>
      </c>
      <c r="AY12" s="76">
        <f t="shared" si="2"/>
        <v>0</v>
      </c>
      <c r="AZ12" s="76">
        <f t="shared" si="2"/>
        <v>0</v>
      </c>
      <c r="BA12" s="76">
        <f t="shared" si="2"/>
        <v>0</v>
      </c>
      <c r="BB12" s="76">
        <f t="shared" si="2"/>
        <v>0</v>
      </c>
      <c r="BC12" s="76">
        <f t="shared" si="2"/>
        <v>0</v>
      </c>
      <c r="BD12" s="76">
        <f t="shared" si="2"/>
        <v>0</v>
      </c>
      <c r="BE12" s="76">
        <f t="shared" si="2"/>
        <v>0</v>
      </c>
      <c r="BF12" s="76">
        <f t="shared" si="2"/>
        <v>0</v>
      </c>
      <c r="BG12" s="76">
        <f t="shared" si="2"/>
        <v>0</v>
      </c>
    </row>
    <row r="13" spans="1:59" s="14" customFormat="1" ht="12">
      <c r="A13" s="78" t="s">
        <v>94</v>
      </c>
      <c r="B13" s="79">
        <v>20</v>
      </c>
      <c r="C13" s="83" t="s">
        <v>95</v>
      </c>
      <c r="D13" s="78">
        <f>+D14</f>
        <v>74000</v>
      </c>
      <c r="E13" s="78">
        <f t="shared" si="2"/>
        <v>0</v>
      </c>
      <c r="F13" s="78">
        <f t="shared" si="2"/>
        <v>0</v>
      </c>
      <c r="G13" s="78">
        <f t="shared" si="2"/>
        <v>74000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  <c r="N13" s="78">
        <f t="shared" si="2"/>
        <v>0</v>
      </c>
      <c r="O13" s="78">
        <f t="shared" si="2"/>
        <v>0</v>
      </c>
      <c r="P13" s="78">
        <f t="shared" si="2"/>
        <v>0</v>
      </c>
      <c r="Q13" s="78">
        <f t="shared" si="2"/>
        <v>0</v>
      </c>
      <c r="R13" s="78">
        <f t="shared" si="2"/>
        <v>0</v>
      </c>
      <c r="S13" s="78">
        <f t="shared" si="2"/>
        <v>0</v>
      </c>
      <c r="T13" s="78">
        <f t="shared" si="2"/>
        <v>0</v>
      </c>
      <c r="U13" s="78">
        <f t="shared" si="2"/>
        <v>0</v>
      </c>
      <c r="V13" s="78">
        <f t="shared" si="2"/>
        <v>0</v>
      </c>
      <c r="W13" s="78">
        <f t="shared" si="2"/>
        <v>0</v>
      </c>
      <c r="X13" s="78">
        <f t="shared" si="2"/>
        <v>0</v>
      </c>
      <c r="Y13" s="78">
        <f t="shared" si="2"/>
        <v>0</v>
      </c>
      <c r="Z13" s="78">
        <f t="shared" si="2"/>
        <v>0</v>
      </c>
      <c r="AA13" s="78">
        <f t="shared" si="2"/>
        <v>0</v>
      </c>
      <c r="AB13" s="78">
        <f t="shared" si="2"/>
        <v>0</v>
      </c>
      <c r="AC13" s="78">
        <f t="shared" si="2"/>
        <v>0</v>
      </c>
      <c r="AD13" s="78">
        <f t="shared" si="2"/>
        <v>0</v>
      </c>
      <c r="AE13" s="78">
        <f t="shared" si="2"/>
        <v>0</v>
      </c>
      <c r="AF13" s="78">
        <f t="shared" si="2"/>
        <v>0</v>
      </c>
      <c r="AG13" s="78">
        <f t="shared" si="2"/>
        <v>0</v>
      </c>
      <c r="AH13" s="78">
        <f t="shared" si="2"/>
        <v>0</v>
      </c>
      <c r="AI13" s="78">
        <f t="shared" si="2"/>
        <v>0</v>
      </c>
      <c r="AJ13" s="78">
        <f t="shared" si="2"/>
        <v>0</v>
      </c>
      <c r="AK13" s="78">
        <f t="shared" si="2"/>
        <v>0</v>
      </c>
      <c r="AL13" s="78">
        <f t="shared" si="2"/>
        <v>0</v>
      </c>
      <c r="AM13" s="78">
        <f t="shared" si="2"/>
        <v>0</v>
      </c>
      <c r="AN13" s="78">
        <f t="shared" si="2"/>
        <v>0</v>
      </c>
      <c r="AO13" s="78">
        <f t="shared" si="2"/>
        <v>0</v>
      </c>
      <c r="AP13" s="78">
        <f t="shared" si="2"/>
        <v>0</v>
      </c>
      <c r="AQ13" s="78">
        <f t="shared" si="2"/>
        <v>0</v>
      </c>
      <c r="AR13" s="78">
        <f t="shared" si="2"/>
        <v>0</v>
      </c>
      <c r="AS13" s="78">
        <f t="shared" si="2"/>
        <v>0</v>
      </c>
      <c r="AT13" s="78">
        <f t="shared" si="2"/>
        <v>0</v>
      </c>
      <c r="AU13" s="78">
        <f t="shared" si="2"/>
        <v>0</v>
      </c>
      <c r="AV13" s="78">
        <f t="shared" si="2"/>
        <v>0</v>
      </c>
      <c r="AW13" s="78">
        <f t="shared" si="2"/>
        <v>0</v>
      </c>
      <c r="AX13" s="78">
        <f t="shared" si="2"/>
        <v>0</v>
      </c>
      <c r="AY13" s="78">
        <f t="shared" si="2"/>
        <v>0</v>
      </c>
      <c r="AZ13" s="78">
        <f t="shared" si="2"/>
        <v>0</v>
      </c>
      <c r="BA13" s="78">
        <f t="shared" si="2"/>
        <v>0</v>
      </c>
      <c r="BB13" s="78">
        <f t="shared" si="2"/>
        <v>0</v>
      </c>
      <c r="BC13" s="78">
        <f t="shared" si="2"/>
        <v>0</v>
      </c>
      <c r="BD13" s="78">
        <f t="shared" si="2"/>
        <v>0</v>
      </c>
      <c r="BE13" s="78">
        <f t="shared" si="2"/>
        <v>0</v>
      </c>
      <c r="BF13" s="78">
        <f t="shared" si="2"/>
        <v>0</v>
      </c>
      <c r="BG13" s="78">
        <f t="shared" si="2"/>
        <v>0</v>
      </c>
    </row>
    <row r="14" spans="1:59" s="14" customFormat="1" ht="11.25">
      <c r="A14" s="69" t="s">
        <v>96</v>
      </c>
      <c r="B14" s="70">
        <v>20</v>
      </c>
      <c r="C14" s="84" t="s">
        <v>97</v>
      </c>
      <c r="D14" s="69">
        <f>SUM(D15:D16)</f>
        <v>74000</v>
      </c>
      <c r="E14" s="69">
        <f aca="true" t="shared" si="3" ref="E14:BG14">SUM(E15:E16)</f>
        <v>0</v>
      </c>
      <c r="F14" s="69">
        <f t="shared" si="3"/>
        <v>0</v>
      </c>
      <c r="G14" s="69">
        <f t="shared" si="3"/>
        <v>74000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  <c r="O14" s="69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9">
        <f t="shared" si="3"/>
        <v>0</v>
      </c>
      <c r="T14" s="69">
        <f t="shared" si="3"/>
        <v>0</v>
      </c>
      <c r="U14" s="69">
        <f t="shared" si="3"/>
        <v>0</v>
      </c>
      <c r="V14" s="69">
        <f t="shared" si="3"/>
        <v>0</v>
      </c>
      <c r="W14" s="69">
        <f t="shared" si="3"/>
        <v>0</v>
      </c>
      <c r="X14" s="69">
        <f t="shared" si="3"/>
        <v>0</v>
      </c>
      <c r="Y14" s="69">
        <f t="shared" si="3"/>
        <v>0</v>
      </c>
      <c r="Z14" s="69">
        <f t="shared" si="3"/>
        <v>0</v>
      </c>
      <c r="AA14" s="69">
        <f t="shared" si="3"/>
        <v>0</v>
      </c>
      <c r="AB14" s="69">
        <f t="shared" si="3"/>
        <v>0</v>
      </c>
      <c r="AC14" s="69">
        <f t="shared" si="3"/>
        <v>0</v>
      </c>
      <c r="AD14" s="69">
        <f t="shared" si="3"/>
        <v>0</v>
      </c>
      <c r="AE14" s="69">
        <f t="shared" si="3"/>
        <v>0</v>
      </c>
      <c r="AF14" s="69">
        <f t="shared" si="3"/>
        <v>0</v>
      </c>
      <c r="AG14" s="69">
        <f t="shared" si="3"/>
        <v>0</v>
      </c>
      <c r="AH14" s="69">
        <f t="shared" si="3"/>
        <v>0</v>
      </c>
      <c r="AI14" s="69">
        <f t="shared" si="3"/>
        <v>0</v>
      </c>
      <c r="AJ14" s="69">
        <f t="shared" si="3"/>
        <v>0</v>
      </c>
      <c r="AK14" s="69">
        <f t="shared" si="3"/>
        <v>0</v>
      </c>
      <c r="AL14" s="69">
        <f t="shared" si="3"/>
        <v>0</v>
      </c>
      <c r="AM14" s="69">
        <f t="shared" si="3"/>
        <v>0</v>
      </c>
      <c r="AN14" s="69">
        <f t="shared" si="3"/>
        <v>0</v>
      </c>
      <c r="AO14" s="69">
        <f t="shared" si="3"/>
        <v>0</v>
      </c>
      <c r="AP14" s="69">
        <f t="shared" si="3"/>
        <v>0</v>
      </c>
      <c r="AQ14" s="69">
        <f t="shared" si="3"/>
        <v>0</v>
      </c>
      <c r="AR14" s="69">
        <f t="shared" si="3"/>
        <v>0</v>
      </c>
      <c r="AS14" s="69">
        <f t="shared" si="3"/>
        <v>0</v>
      </c>
      <c r="AT14" s="69">
        <f t="shared" si="3"/>
        <v>0</v>
      </c>
      <c r="AU14" s="69">
        <f t="shared" si="3"/>
        <v>0</v>
      </c>
      <c r="AV14" s="69">
        <f t="shared" si="3"/>
        <v>0</v>
      </c>
      <c r="AW14" s="69">
        <f t="shared" si="3"/>
        <v>0</v>
      </c>
      <c r="AX14" s="69">
        <f t="shared" si="3"/>
        <v>0</v>
      </c>
      <c r="AY14" s="69">
        <f t="shared" si="3"/>
        <v>0</v>
      </c>
      <c r="AZ14" s="69">
        <f t="shared" si="3"/>
        <v>0</v>
      </c>
      <c r="BA14" s="69">
        <f t="shared" si="3"/>
        <v>0</v>
      </c>
      <c r="BB14" s="69">
        <f t="shared" si="3"/>
        <v>0</v>
      </c>
      <c r="BC14" s="69">
        <f t="shared" si="3"/>
        <v>0</v>
      </c>
      <c r="BD14" s="69">
        <f t="shared" si="3"/>
        <v>0</v>
      </c>
      <c r="BE14" s="69">
        <f t="shared" si="3"/>
        <v>0</v>
      </c>
      <c r="BF14" s="69">
        <f t="shared" si="3"/>
        <v>0</v>
      </c>
      <c r="BG14" s="69">
        <f t="shared" si="3"/>
        <v>0</v>
      </c>
    </row>
    <row r="15" spans="1:59" s="14" customFormat="1" ht="11.25">
      <c r="A15" s="85" t="s">
        <v>98</v>
      </c>
      <c r="B15" s="86">
        <v>20</v>
      </c>
      <c r="C15" s="87" t="s">
        <v>99</v>
      </c>
      <c r="D15" s="85">
        <v>74000</v>
      </c>
      <c r="E15" s="16">
        <f>+'[1]Informe_Fondane'!E15</f>
        <v>0</v>
      </c>
      <c r="F15" s="16">
        <f>+'[1]Informe_Fondane'!F15</f>
        <v>0</v>
      </c>
      <c r="G15" s="16">
        <f>+'[1]Informe_Fondane'!G15</f>
        <v>74000</v>
      </c>
      <c r="H15" s="16">
        <f>+'[1]Informe_Fondane'!H15</f>
        <v>0</v>
      </c>
      <c r="I15" s="16">
        <f>+'[1]Informe_Fondane'!I15</f>
        <v>0</v>
      </c>
      <c r="J15" s="16">
        <f>+'[1]Informe_Fondane'!J15</f>
        <v>0</v>
      </c>
      <c r="K15" s="16">
        <f>+'[1]Informe_Fondane'!K15</f>
        <v>0</v>
      </c>
      <c r="L15" s="16">
        <f>+'[1]Informe_Fondane'!L15</f>
        <v>0</v>
      </c>
      <c r="M15" s="16">
        <f>+'[1]Informe_Fondane'!M15</f>
        <v>0</v>
      </c>
      <c r="N15" s="16">
        <f>+'[1]Informe_Fondane'!N15</f>
        <v>0</v>
      </c>
      <c r="O15" s="16">
        <f>+'[1]Informe_Fondane'!O15</f>
        <v>0</v>
      </c>
      <c r="P15" s="16">
        <f>+'[1]Informe_Fondane'!P15</f>
        <v>0</v>
      </c>
      <c r="Q15" s="16">
        <f>+'[1]Informe_Fondane'!Q15</f>
        <v>0</v>
      </c>
      <c r="R15" s="16">
        <f>+'[1]Informe_Fondane'!R15</f>
        <v>0</v>
      </c>
      <c r="S15" s="16">
        <f>+'[1]Informe_Fondane'!S15</f>
        <v>0</v>
      </c>
      <c r="T15" s="16">
        <f>SUM(H15:S15)</f>
        <v>0</v>
      </c>
      <c r="U15" s="16">
        <f>+'[1]Informe_Fondane'!U15</f>
        <v>0</v>
      </c>
      <c r="V15" s="16">
        <f>+'[1]Informe_Fondane'!V15</f>
        <v>0</v>
      </c>
      <c r="W15" s="16">
        <f>+'[1]Informe_Fondane'!W15</f>
        <v>0</v>
      </c>
      <c r="X15" s="16">
        <f>+'[1]Informe_Fondane'!X15</f>
        <v>0</v>
      </c>
      <c r="Y15" s="16">
        <f>+'[1]Informe_Fondane'!Y15</f>
        <v>0</v>
      </c>
      <c r="Z15" s="16">
        <f>+'[1]Informe_Fondane'!Z15</f>
        <v>0</v>
      </c>
      <c r="AA15" s="16">
        <f>+'[1]Informe_Fondane'!AA15</f>
        <v>0</v>
      </c>
      <c r="AB15" s="16">
        <f>+'[1]Informe_Fondane'!AB15</f>
        <v>0</v>
      </c>
      <c r="AC15" s="16">
        <f>+'[1]Informe_Fondane'!AC15</f>
        <v>0</v>
      </c>
      <c r="AD15" s="16">
        <f>+'[1]Informe_Fondane'!AD15</f>
        <v>0</v>
      </c>
      <c r="AE15" s="16">
        <f>+'[1]Informe_Fondane'!AE15</f>
        <v>0</v>
      </c>
      <c r="AF15" s="16">
        <f>+'[1]Informe_Fondane'!AF15</f>
        <v>0</v>
      </c>
      <c r="AG15" s="16">
        <f>SUM(U15:AF15)</f>
        <v>0</v>
      </c>
      <c r="AH15" s="16">
        <f>+'[1]Informe_Fondane'!AH15</f>
        <v>0</v>
      </c>
      <c r="AI15" s="16">
        <f>+'[1]Informe_Fondane'!AI15</f>
        <v>0</v>
      </c>
      <c r="AJ15" s="16">
        <f>+'[1]Informe_Fondane'!AJ15</f>
        <v>0</v>
      </c>
      <c r="AK15" s="16">
        <f>+'[1]Informe_Fondane'!AK15</f>
        <v>0</v>
      </c>
      <c r="AL15" s="16">
        <f>+'[1]Informe_Fondane'!AL15</f>
        <v>0</v>
      </c>
      <c r="AM15" s="16">
        <f>+'[1]Informe_Fondane'!AM15</f>
        <v>0</v>
      </c>
      <c r="AN15" s="16">
        <f>+'[1]Informe_Fondane'!AN15</f>
        <v>0</v>
      </c>
      <c r="AO15" s="16">
        <f>+'[1]Informe_Fondane'!AO15</f>
        <v>0</v>
      </c>
      <c r="AP15" s="16">
        <f>+'[1]Informe_Fondane'!AP15</f>
        <v>0</v>
      </c>
      <c r="AQ15" s="16">
        <f>+'[1]Informe_Fondane'!AQ15</f>
        <v>0</v>
      </c>
      <c r="AR15" s="16">
        <f>+'[1]Informe_Fondane'!AR15</f>
        <v>0</v>
      </c>
      <c r="AS15" s="16">
        <f>+'[1]Informe_Fondane'!AS15</f>
        <v>0</v>
      </c>
      <c r="AT15" s="16">
        <f>SUM(AH15:AS15)</f>
        <v>0</v>
      </c>
      <c r="AU15" s="16">
        <f>+'[1]Informe_Fondane'!AU15</f>
        <v>0</v>
      </c>
      <c r="AV15" s="16">
        <f>+'[1]Informe_Fondane'!AV15</f>
        <v>0</v>
      </c>
      <c r="AW15" s="16">
        <f>+'[1]Informe_Fondane'!AW15</f>
        <v>0</v>
      </c>
      <c r="AX15" s="16">
        <f>+'[1]Informe_Fondane'!AX15</f>
        <v>0</v>
      </c>
      <c r="AY15" s="16">
        <f>+'[1]Informe_Fondane'!AY15</f>
        <v>0</v>
      </c>
      <c r="AZ15" s="16">
        <f>+'[1]Informe_Fondane'!AZ15</f>
        <v>0</v>
      </c>
      <c r="BA15" s="16">
        <f>+'[1]Informe_Fondane'!BA15</f>
        <v>0</v>
      </c>
      <c r="BB15" s="16">
        <f>+'[1]Informe_Fondane'!BB15</f>
        <v>0</v>
      </c>
      <c r="BC15" s="16">
        <f>+'[1]Informe_Fondane'!BC15</f>
        <v>0</v>
      </c>
      <c r="BD15" s="16">
        <f>+'[1]Informe_Fondane'!BD15</f>
        <v>0</v>
      </c>
      <c r="BE15" s="16">
        <f>+'[1]Informe_Fondane'!BE15</f>
        <v>0</v>
      </c>
      <c r="BF15" s="16">
        <f>+'[1]Informe_Fondane'!BF15</f>
        <v>0</v>
      </c>
      <c r="BG15" s="16">
        <f>SUM(AU15:BF15)</f>
        <v>0</v>
      </c>
    </row>
    <row r="16" spans="1:61" s="15" customFormat="1" ht="11.25">
      <c r="A16" s="18" t="s">
        <v>100</v>
      </c>
      <c r="B16" s="19">
        <v>20</v>
      </c>
      <c r="C16" s="88" t="s">
        <v>76</v>
      </c>
      <c r="D16" s="18">
        <v>0</v>
      </c>
      <c r="E16" s="94">
        <f>+'[1]Informe_Fondane'!E16</f>
        <v>0</v>
      </c>
      <c r="F16" s="94">
        <f>+'[1]Informe_Fondane'!F16</f>
        <v>0</v>
      </c>
      <c r="G16" s="94">
        <f>+'[1]Informe_Fondane'!G16</f>
        <v>0</v>
      </c>
      <c r="H16" s="94">
        <f>+'[1]Informe_Fondane'!H16</f>
        <v>0</v>
      </c>
      <c r="I16" s="94">
        <f>+'[1]Informe_Fondane'!I16</f>
        <v>0</v>
      </c>
      <c r="J16" s="94">
        <f>+'[1]Informe_Fondane'!J16</f>
        <v>0</v>
      </c>
      <c r="K16" s="94">
        <f>+'[1]Informe_Fondane'!K16</f>
        <v>0</v>
      </c>
      <c r="L16" s="94">
        <f>+'[1]Informe_Fondane'!L16</f>
        <v>0</v>
      </c>
      <c r="M16" s="94">
        <f>+'[1]Informe_Fondane'!M16</f>
        <v>0</v>
      </c>
      <c r="N16" s="94">
        <f>+'[1]Informe_Fondane'!N16</f>
        <v>0</v>
      </c>
      <c r="O16" s="94">
        <f>+'[1]Informe_Fondane'!O16</f>
        <v>0</v>
      </c>
      <c r="P16" s="94">
        <f>+'[1]Informe_Fondane'!P16</f>
        <v>0</v>
      </c>
      <c r="Q16" s="94">
        <f>+'[1]Informe_Fondane'!Q16</f>
        <v>0</v>
      </c>
      <c r="R16" s="94">
        <f>+'[1]Informe_Fondane'!R16</f>
        <v>0</v>
      </c>
      <c r="S16" s="94">
        <f>+'[1]Informe_Fondane'!S16</f>
        <v>0</v>
      </c>
      <c r="T16" s="94">
        <f>SUM(H16:S16)</f>
        <v>0</v>
      </c>
      <c r="U16" s="94">
        <f>+'[1]Informe_Fondane'!U16</f>
        <v>0</v>
      </c>
      <c r="V16" s="94">
        <f>+'[1]Informe_Fondane'!V16</f>
        <v>0</v>
      </c>
      <c r="W16" s="94">
        <f>+'[1]Informe_Fondane'!W16</f>
        <v>0</v>
      </c>
      <c r="X16" s="94">
        <f>+'[1]Informe_Fondane'!X16</f>
        <v>0</v>
      </c>
      <c r="Y16" s="94">
        <f>+'[1]Informe_Fondane'!Y16</f>
        <v>0</v>
      </c>
      <c r="Z16" s="94">
        <f>+'[1]Informe_Fondane'!Z16</f>
        <v>0</v>
      </c>
      <c r="AA16" s="94">
        <f>+'[1]Informe_Fondane'!AA16</f>
        <v>0</v>
      </c>
      <c r="AB16" s="94">
        <f>+'[1]Informe_Fondane'!AB16</f>
        <v>0</v>
      </c>
      <c r="AC16" s="94">
        <f>+'[1]Informe_Fondane'!AC16</f>
        <v>0</v>
      </c>
      <c r="AD16" s="94">
        <f>+'[1]Informe_Fondane'!AD16</f>
        <v>0</v>
      </c>
      <c r="AE16" s="94">
        <f>+'[1]Informe_Fondane'!AE16</f>
        <v>0</v>
      </c>
      <c r="AF16" s="94">
        <f>+'[1]Informe_Fondane'!AF16</f>
        <v>0</v>
      </c>
      <c r="AG16" s="94">
        <f>SUM(U16:AF16)</f>
        <v>0</v>
      </c>
      <c r="AH16" s="94">
        <f>+'[1]Informe_Fondane'!AH16</f>
        <v>0</v>
      </c>
      <c r="AI16" s="94">
        <f>+'[1]Informe_Fondane'!AI16</f>
        <v>0</v>
      </c>
      <c r="AJ16" s="94">
        <f>+'[1]Informe_Fondane'!AJ16</f>
        <v>0</v>
      </c>
      <c r="AK16" s="94">
        <f>+'[1]Informe_Fondane'!AK16</f>
        <v>0</v>
      </c>
      <c r="AL16" s="94">
        <f>+'[1]Informe_Fondane'!AL16</f>
        <v>0</v>
      </c>
      <c r="AM16" s="94">
        <f>+'[1]Informe_Fondane'!AM16</f>
        <v>0</v>
      </c>
      <c r="AN16" s="94">
        <f>+'[1]Informe_Fondane'!AN16</f>
        <v>0</v>
      </c>
      <c r="AO16" s="94">
        <f>+'[1]Informe_Fondane'!AO16</f>
        <v>0</v>
      </c>
      <c r="AP16" s="94">
        <f>+'[1]Informe_Fondane'!AP16</f>
        <v>0</v>
      </c>
      <c r="AQ16" s="94">
        <f>+'[1]Informe_Fondane'!AQ16</f>
        <v>0</v>
      </c>
      <c r="AR16" s="94">
        <f>+'[1]Informe_Fondane'!AR16</f>
        <v>0</v>
      </c>
      <c r="AS16" s="94">
        <f>+'[1]Informe_Fondane'!AS16</f>
        <v>0</v>
      </c>
      <c r="AT16" s="94">
        <f>SUM(AH16:AS16)</f>
        <v>0</v>
      </c>
      <c r="AU16" s="94">
        <f>+'[1]Informe_Fondane'!AU16</f>
        <v>0</v>
      </c>
      <c r="AV16" s="94">
        <f>+'[1]Informe_Fondane'!AV16</f>
        <v>0</v>
      </c>
      <c r="AW16" s="94">
        <f>+'[1]Informe_Fondane'!AW16</f>
        <v>0</v>
      </c>
      <c r="AX16" s="94">
        <f>+'[1]Informe_Fondane'!AX16</f>
        <v>0</v>
      </c>
      <c r="AY16" s="94">
        <f>+'[1]Informe_Fondane'!AY16</f>
        <v>0</v>
      </c>
      <c r="AZ16" s="94">
        <f>+'[1]Informe_Fondane'!AZ16</f>
        <v>0</v>
      </c>
      <c r="BA16" s="94">
        <f>+'[1]Informe_Fondane'!BA16</f>
        <v>0</v>
      </c>
      <c r="BB16" s="94">
        <f>+'[1]Informe_Fondane'!BB16</f>
        <v>0</v>
      </c>
      <c r="BC16" s="94">
        <f>+'[1]Informe_Fondane'!BC16</f>
        <v>0</v>
      </c>
      <c r="BD16" s="94">
        <f>+'[1]Informe_Fondane'!BD16</f>
        <v>0</v>
      </c>
      <c r="BE16" s="94">
        <f>+'[1]Informe_Fondane'!BE16</f>
        <v>0</v>
      </c>
      <c r="BF16" s="94">
        <f>+'[1]Informe_Fondane'!BF16</f>
        <v>0</v>
      </c>
      <c r="BG16" s="94">
        <f>SUM(AU16:BF16)</f>
        <v>0</v>
      </c>
      <c r="BH16" s="14"/>
      <c r="BI16" s="14"/>
    </row>
    <row r="17" spans="1:59" s="14" customFormat="1" ht="25.5">
      <c r="A17" s="76" t="s">
        <v>101</v>
      </c>
      <c r="B17" s="77"/>
      <c r="C17" s="76" t="s">
        <v>102</v>
      </c>
      <c r="D17" s="76">
        <f>+D18+D23</f>
        <v>211000</v>
      </c>
      <c r="E17" s="76">
        <f aca="true" t="shared" si="4" ref="E17:BG17">+E18+E23</f>
        <v>200</v>
      </c>
      <c r="F17" s="76">
        <f t="shared" si="4"/>
        <v>200</v>
      </c>
      <c r="G17" s="76">
        <f t="shared" si="4"/>
        <v>211000</v>
      </c>
      <c r="H17" s="76">
        <f t="shared" si="4"/>
        <v>13978.686</v>
      </c>
      <c r="I17" s="76">
        <f t="shared" si="4"/>
        <v>0</v>
      </c>
      <c r="J17" s="76">
        <f t="shared" si="4"/>
        <v>0</v>
      </c>
      <c r="K17" s="76">
        <f t="shared" si="4"/>
        <v>0</v>
      </c>
      <c r="L17" s="76">
        <f t="shared" si="4"/>
        <v>0</v>
      </c>
      <c r="M17" s="76">
        <f t="shared" si="4"/>
        <v>0</v>
      </c>
      <c r="N17" s="76">
        <f t="shared" si="4"/>
        <v>0</v>
      </c>
      <c r="O17" s="76">
        <f t="shared" si="4"/>
        <v>0</v>
      </c>
      <c r="P17" s="76">
        <f t="shared" si="4"/>
        <v>0</v>
      </c>
      <c r="Q17" s="76">
        <f t="shared" si="4"/>
        <v>0</v>
      </c>
      <c r="R17" s="76">
        <f t="shared" si="4"/>
        <v>0</v>
      </c>
      <c r="S17" s="76">
        <f t="shared" si="4"/>
        <v>0</v>
      </c>
      <c r="T17" s="76">
        <f t="shared" si="4"/>
        <v>13978.686</v>
      </c>
      <c r="U17" s="76">
        <f t="shared" si="4"/>
        <v>13812.822</v>
      </c>
      <c r="V17" s="76">
        <f t="shared" si="4"/>
        <v>0</v>
      </c>
      <c r="W17" s="76">
        <f t="shared" si="4"/>
        <v>0</v>
      </c>
      <c r="X17" s="76">
        <f t="shared" si="4"/>
        <v>0</v>
      </c>
      <c r="Y17" s="76">
        <f t="shared" si="4"/>
        <v>0</v>
      </c>
      <c r="Z17" s="76">
        <f t="shared" si="4"/>
        <v>0</v>
      </c>
      <c r="AA17" s="76">
        <f t="shared" si="4"/>
        <v>0</v>
      </c>
      <c r="AB17" s="76">
        <f t="shared" si="4"/>
        <v>0</v>
      </c>
      <c r="AC17" s="76">
        <f t="shared" si="4"/>
        <v>0</v>
      </c>
      <c r="AD17" s="76">
        <f t="shared" si="4"/>
        <v>0</v>
      </c>
      <c r="AE17" s="76">
        <f t="shared" si="4"/>
        <v>0</v>
      </c>
      <c r="AF17" s="76">
        <f t="shared" si="4"/>
        <v>0</v>
      </c>
      <c r="AG17" s="76">
        <f t="shared" si="4"/>
        <v>13812.822</v>
      </c>
      <c r="AH17" s="76">
        <f t="shared" si="4"/>
        <v>4305.152</v>
      </c>
      <c r="AI17" s="76">
        <f t="shared" si="4"/>
        <v>0</v>
      </c>
      <c r="AJ17" s="76">
        <f t="shared" si="4"/>
        <v>0</v>
      </c>
      <c r="AK17" s="76">
        <f t="shared" si="4"/>
        <v>0</v>
      </c>
      <c r="AL17" s="76">
        <f t="shared" si="4"/>
        <v>0</v>
      </c>
      <c r="AM17" s="76">
        <f t="shared" si="4"/>
        <v>0</v>
      </c>
      <c r="AN17" s="76">
        <f t="shared" si="4"/>
        <v>0</v>
      </c>
      <c r="AO17" s="76">
        <f t="shared" si="4"/>
        <v>0</v>
      </c>
      <c r="AP17" s="76">
        <f t="shared" si="4"/>
        <v>0</v>
      </c>
      <c r="AQ17" s="76">
        <f t="shared" si="4"/>
        <v>0</v>
      </c>
      <c r="AR17" s="76">
        <f t="shared" si="4"/>
        <v>0</v>
      </c>
      <c r="AS17" s="76">
        <f t="shared" si="4"/>
        <v>0</v>
      </c>
      <c r="AT17" s="76">
        <f t="shared" si="4"/>
        <v>4305.152</v>
      </c>
      <c r="AU17" s="76">
        <f t="shared" si="4"/>
        <v>4305.152</v>
      </c>
      <c r="AV17" s="76">
        <f t="shared" si="4"/>
        <v>0</v>
      </c>
      <c r="AW17" s="76">
        <f t="shared" si="4"/>
        <v>0</v>
      </c>
      <c r="AX17" s="76">
        <f t="shared" si="4"/>
        <v>0</v>
      </c>
      <c r="AY17" s="76">
        <f t="shared" si="4"/>
        <v>0</v>
      </c>
      <c r="AZ17" s="76">
        <f t="shared" si="4"/>
        <v>0</v>
      </c>
      <c r="BA17" s="76">
        <f t="shared" si="4"/>
        <v>0</v>
      </c>
      <c r="BB17" s="76">
        <f t="shared" si="4"/>
        <v>0</v>
      </c>
      <c r="BC17" s="76">
        <f t="shared" si="4"/>
        <v>0</v>
      </c>
      <c r="BD17" s="76">
        <f t="shared" si="4"/>
        <v>0</v>
      </c>
      <c r="BE17" s="76">
        <f t="shared" si="4"/>
        <v>0</v>
      </c>
      <c r="BF17" s="76">
        <f t="shared" si="4"/>
        <v>0</v>
      </c>
      <c r="BG17" s="76">
        <f t="shared" si="4"/>
        <v>4305.152</v>
      </c>
    </row>
    <row r="18" spans="1:61" s="12" customFormat="1" ht="12.75">
      <c r="A18" s="78" t="s">
        <v>103</v>
      </c>
      <c r="B18" s="79"/>
      <c r="C18" s="83" t="s">
        <v>104</v>
      </c>
      <c r="D18" s="78">
        <f>+D19</f>
        <v>188000</v>
      </c>
      <c r="E18" s="78">
        <f aca="true" t="shared" si="5" ref="E18:BG18">+E19</f>
        <v>200</v>
      </c>
      <c r="F18" s="78">
        <f t="shared" si="5"/>
        <v>200</v>
      </c>
      <c r="G18" s="78">
        <f t="shared" si="5"/>
        <v>188000</v>
      </c>
      <c r="H18" s="78">
        <f t="shared" si="5"/>
        <v>13978.686</v>
      </c>
      <c r="I18" s="78">
        <f t="shared" si="5"/>
        <v>0</v>
      </c>
      <c r="J18" s="78">
        <f t="shared" si="5"/>
        <v>0</v>
      </c>
      <c r="K18" s="78">
        <f t="shared" si="5"/>
        <v>0</v>
      </c>
      <c r="L18" s="78">
        <f t="shared" si="5"/>
        <v>0</v>
      </c>
      <c r="M18" s="78">
        <f t="shared" si="5"/>
        <v>0</v>
      </c>
      <c r="N18" s="78">
        <f t="shared" si="5"/>
        <v>0</v>
      </c>
      <c r="O18" s="78">
        <f t="shared" si="5"/>
        <v>0</v>
      </c>
      <c r="P18" s="78">
        <f t="shared" si="5"/>
        <v>0</v>
      </c>
      <c r="Q18" s="78">
        <f t="shared" si="5"/>
        <v>0</v>
      </c>
      <c r="R18" s="78">
        <f t="shared" si="5"/>
        <v>0</v>
      </c>
      <c r="S18" s="78">
        <f t="shared" si="5"/>
        <v>0</v>
      </c>
      <c r="T18" s="78">
        <f t="shared" si="5"/>
        <v>13978.686</v>
      </c>
      <c r="U18" s="78">
        <f t="shared" si="5"/>
        <v>13812.822</v>
      </c>
      <c r="V18" s="78">
        <f t="shared" si="5"/>
        <v>0</v>
      </c>
      <c r="W18" s="78">
        <f t="shared" si="5"/>
        <v>0</v>
      </c>
      <c r="X18" s="78">
        <f t="shared" si="5"/>
        <v>0</v>
      </c>
      <c r="Y18" s="78">
        <f t="shared" si="5"/>
        <v>0</v>
      </c>
      <c r="Z18" s="78">
        <f t="shared" si="5"/>
        <v>0</v>
      </c>
      <c r="AA18" s="78">
        <f t="shared" si="5"/>
        <v>0</v>
      </c>
      <c r="AB18" s="78">
        <f t="shared" si="5"/>
        <v>0</v>
      </c>
      <c r="AC18" s="78">
        <f t="shared" si="5"/>
        <v>0</v>
      </c>
      <c r="AD18" s="78">
        <f t="shared" si="5"/>
        <v>0</v>
      </c>
      <c r="AE18" s="78">
        <f t="shared" si="5"/>
        <v>0</v>
      </c>
      <c r="AF18" s="78">
        <f t="shared" si="5"/>
        <v>0</v>
      </c>
      <c r="AG18" s="78">
        <f t="shared" si="5"/>
        <v>13812.822</v>
      </c>
      <c r="AH18" s="78">
        <f t="shared" si="5"/>
        <v>4305.152</v>
      </c>
      <c r="AI18" s="78">
        <f t="shared" si="5"/>
        <v>0</v>
      </c>
      <c r="AJ18" s="78">
        <f t="shared" si="5"/>
        <v>0</v>
      </c>
      <c r="AK18" s="78">
        <f t="shared" si="5"/>
        <v>0</v>
      </c>
      <c r="AL18" s="78">
        <f t="shared" si="5"/>
        <v>0</v>
      </c>
      <c r="AM18" s="78">
        <f t="shared" si="5"/>
        <v>0</v>
      </c>
      <c r="AN18" s="78">
        <f t="shared" si="5"/>
        <v>0</v>
      </c>
      <c r="AO18" s="78">
        <f t="shared" si="5"/>
        <v>0</v>
      </c>
      <c r="AP18" s="78">
        <f t="shared" si="5"/>
        <v>0</v>
      </c>
      <c r="AQ18" s="78">
        <f t="shared" si="5"/>
        <v>0</v>
      </c>
      <c r="AR18" s="78">
        <f t="shared" si="5"/>
        <v>0</v>
      </c>
      <c r="AS18" s="78">
        <f t="shared" si="5"/>
        <v>0</v>
      </c>
      <c r="AT18" s="78">
        <f t="shared" si="5"/>
        <v>4305.152</v>
      </c>
      <c r="AU18" s="78">
        <f t="shared" si="5"/>
        <v>4305.152</v>
      </c>
      <c r="AV18" s="78">
        <f t="shared" si="5"/>
        <v>0</v>
      </c>
      <c r="AW18" s="78">
        <f t="shared" si="5"/>
        <v>0</v>
      </c>
      <c r="AX18" s="78">
        <f t="shared" si="5"/>
        <v>0</v>
      </c>
      <c r="AY18" s="78">
        <f t="shared" si="5"/>
        <v>0</v>
      </c>
      <c r="AZ18" s="78">
        <f t="shared" si="5"/>
        <v>0</v>
      </c>
      <c r="BA18" s="78">
        <f t="shared" si="5"/>
        <v>0</v>
      </c>
      <c r="BB18" s="78">
        <f t="shared" si="5"/>
        <v>0</v>
      </c>
      <c r="BC18" s="78">
        <f t="shared" si="5"/>
        <v>0</v>
      </c>
      <c r="BD18" s="78">
        <f t="shared" si="5"/>
        <v>0</v>
      </c>
      <c r="BE18" s="78">
        <f t="shared" si="5"/>
        <v>0</v>
      </c>
      <c r="BF18" s="78">
        <f t="shared" si="5"/>
        <v>0</v>
      </c>
      <c r="BG18" s="78">
        <f t="shared" si="5"/>
        <v>4305.152</v>
      </c>
      <c r="BH18" s="14"/>
      <c r="BI18" s="14"/>
    </row>
    <row r="19" spans="1:61" s="15" customFormat="1" ht="11.25">
      <c r="A19" s="69" t="s">
        <v>105</v>
      </c>
      <c r="B19" s="70"/>
      <c r="C19" s="84" t="s">
        <v>106</v>
      </c>
      <c r="D19" s="69">
        <f>SUM(D20:D22)</f>
        <v>188000</v>
      </c>
      <c r="E19" s="69">
        <f aca="true" t="shared" si="6" ref="E19:BG19">SUM(E20:E22)</f>
        <v>200</v>
      </c>
      <c r="F19" s="69">
        <f t="shared" si="6"/>
        <v>200</v>
      </c>
      <c r="G19" s="69">
        <f t="shared" si="6"/>
        <v>188000</v>
      </c>
      <c r="H19" s="69">
        <f t="shared" si="6"/>
        <v>13978.686</v>
      </c>
      <c r="I19" s="69">
        <f t="shared" si="6"/>
        <v>0</v>
      </c>
      <c r="J19" s="69">
        <f t="shared" si="6"/>
        <v>0</v>
      </c>
      <c r="K19" s="69">
        <f t="shared" si="6"/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13978.686</v>
      </c>
      <c r="U19" s="69">
        <f t="shared" si="6"/>
        <v>13812.822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13812.822</v>
      </c>
      <c r="AH19" s="69">
        <f t="shared" si="6"/>
        <v>4305.152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>
        <f t="shared" si="6"/>
        <v>0</v>
      </c>
      <c r="AO19" s="69">
        <f t="shared" si="6"/>
        <v>0</v>
      </c>
      <c r="AP19" s="69">
        <f t="shared" si="6"/>
        <v>0</v>
      </c>
      <c r="AQ19" s="69">
        <f t="shared" si="6"/>
        <v>0</v>
      </c>
      <c r="AR19" s="69">
        <f t="shared" si="6"/>
        <v>0</v>
      </c>
      <c r="AS19" s="69">
        <f t="shared" si="6"/>
        <v>0</v>
      </c>
      <c r="AT19" s="69">
        <f t="shared" si="6"/>
        <v>4305.152</v>
      </c>
      <c r="AU19" s="69">
        <f t="shared" si="6"/>
        <v>4305.152</v>
      </c>
      <c r="AV19" s="69">
        <f t="shared" si="6"/>
        <v>0</v>
      </c>
      <c r="AW19" s="69">
        <f t="shared" si="6"/>
        <v>0</v>
      </c>
      <c r="AX19" s="69">
        <f t="shared" si="6"/>
        <v>0</v>
      </c>
      <c r="AY19" s="69">
        <f t="shared" si="6"/>
        <v>0</v>
      </c>
      <c r="AZ19" s="69">
        <f t="shared" si="6"/>
        <v>0</v>
      </c>
      <c r="BA19" s="69">
        <f t="shared" si="6"/>
        <v>0</v>
      </c>
      <c r="BB19" s="69">
        <f t="shared" si="6"/>
        <v>0</v>
      </c>
      <c r="BC19" s="69">
        <f t="shared" si="6"/>
        <v>0</v>
      </c>
      <c r="BD19" s="69">
        <f t="shared" si="6"/>
        <v>0</v>
      </c>
      <c r="BE19" s="69">
        <f t="shared" si="6"/>
        <v>0</v>
      </c>
      <c r="BF19" s="69">
        <f t="shared" si="6"/>
        <v>0</v>
      </c>
      <c r="BG19" s="69">
        <f t="shared" si="6"/>
        <v>4305.152</v>
      </c>
      <c r="BH19" s="14"/>
      <c r="BI19" s="14"/>
    </row>
    <row r="20" spans="1:59" s="14" customFormat="1" ht="11.25">
      <c r="A20" s="16" t="s">
        <v>107</v>
      </c>
      <c r="B20" s="17">
        <v>20</v>
      </c>
      <c r="C20" s="89" t="s">
        <v>108</v>
      </c>
      <c r="D20" s="16">
        <v>173822.745</v>
      </c>
      <c r="E20" s="16">
        <f>+'[1]Informe_Fondane'!E20</f>
        <v>0</v>
      </c>
      <c r="F20" s="16">
        <f>+'[1]Informe_Fondane'!F20</f>
        <v>200</v>
      </c>
      <c r="G20" s="16">
        <f>+'[1]Informe_Fondane'!G20</f>
        <v>173622.745</v>
      </c>
      <c r="H20" s="16">
        <f>+'[1]Informe_Fondane'!H20</f>
        <v>524.115</v>
      </c>
      <c r="I20" s="16">
        <f>+'[1]Informe_Fondane'!I20</f>
        <v>0</v>
      </c>
      <c r="J20" s="16">
        <f>+'[1]Informe_Fondane'!J20</f>
        <v>0</v>
      </c>
      <c r="K20" s="16">
        <f>+'[1]Informe_Fondane'!K20</f>
        <v>0</v>
      </c>
      <c r="L20" s="16">
        <f>+'[1]Informe_Fondane'!L20</f>
        <v>0</v>
      </c>
      <c r="M20" s="16">
        <f>+'[1]Informe_Fondane'!M20</f>
        <v>0</v>
      </c>
      <c r="N20" s="16">
        <f>+'[1]Informe_Fondane'!N20</f>
        <v>0</v>
      </c>
      <c r="O20" s="16">
        <f>+'[1]Informe_Fondane'!O20</f>
        <v>0</v>
      </c>
      <c r="P20" s="16">
        <f>+'[1]Informe_Fondane'!P20</f>
        <v>0</v>
      </c>
      <c r="Q20" s="16">
        <f>+'[1]Informe_Fondane'!Q20</f>
        <v>0</v>
      </c>
      <c r="R20" s="16">
        <f>+'[1]Informe_Fondane'!R20</f>
        <v>0</v>
      </c>
      <c r="S20" s="16">
        <f>+'[1]Informe_Fondane'!S20</f>
        <v>0</v>
      </c>
      <c r="T20" s="16">
        <f>SUM(H20:S20)</f>
        <v>524.115</v>
      </c>
      <c r="U20" s="16">
        <f>+'[1]Informe_Fondane'!U20</f>
        <v>524.115</v>
      </c>
      <c r="V20" s="16">
        <f>+'[1]Informe_Fondane'!V20</f>
        <v>0</v>
      </c>
      <c r="W20" s="16">
        <f>+'[1]Informe_Fondane'!W20</f>
        <v>0</v>
      </c>
      <c r="X20" s="16">
        <f>+'[1]Informe_Fondane'!X20</f>
        <v>0</v>
      </c>
      <c r="Y20" s="16">
        <f>+'[1]Informe_Fondane'!Y20</f>
        <v>0</v>
      </c>
      <c r="Z20" s="16">
        <f>+'[1]Informe_Fondane'!Z20</f>
        <v>0</v>
      </c>
      <c r="AA20" s="16">
        <f>+'[1]Informe_Fondane'!AA20</f>
        <v>0</v>
      </c>
      <c r="AB20" s="16">
        <f>+'[1]Informe_Fondane'!AB20</f>
        <v>0</v>
      </c>
      <c r="AC20" s="16">
        <f>+'[1]Informe_Fondane'!AC20</f>
        <v>0</v>
      </c>
      <c r="AD20" s="16">
        <f>+'[1]Informe_Fondane'!AD20</f>
        <v>0</v>
      </c>
      <c r="AE20" s="16">
        <f>+'[1]Informe_Fondane'!AE20</f>
        <v>0</v>
      </c>
      <c r="AF20" s="16">
        <f>+'[1]Informe_Fondane'!AF20</f>
        <v>0</v>
      </c>
      <c r="AG20" s="16">
        <f>SUM(U20:AF20)</f>
        <v>524.115</v>
      </c>
      <c r="AH20" s="16">
        <f>+'[1]Informe_Fondane'!AH20</f>
        <v>0</v>
      </c>
      <c r="AI20" s="16">
        <f>+'[1]Informe_Fondane'!AI20</f>
        <v>0</v>
      </c>
      <c r="AJ20" s="16">
        <f>+'[1]Informe_Fondane'!AJ20</f>
        <v>0</v>
      </c>
      <c r="AK20" s="16">
        <f>+'[1]Informe_Fondane'!AK20</f>
        <v>0</v>
      </c>
      <c r="AL20" s="16">
        <f>+'[1]Informe_Fondane'!AL20</f>
        <v>0</v>
      </c>
      <c r="AM20" s="16">
        <f>+'[1]Informe_Fondane'!AM20</f>
        <v>0</v>
      </c>
      <c r="AN20" s="16">
        <f>+'[1]Informe_Fondane'!AN20</f>
        <v>0</v>
      </c>
      <c r="AO20" s="16">
        <f>+'[1]Informe_Fondane'!AO20</f>
        <v>0</v>
      </c>
      <c r="AP20" s="16">
        <f>+'[1]Informe_Fondane'!AP20</f>
        <v>0</v>
      </c>
      <c r="AQ20" s="16">
        <f>+'[1]Informe_Fondane'!AQ20</f>
        <v>0</v>
      </c>
      <c r="AR20" s="16">
        <f>+'[1]Informe_Fondane'!AR20</f>
        <v>0</v>
      </c>
      <c r="AS20" s="16">
        <f>+'[1]Informe_Fondane'!AS20</f>
        <v>0</v>
      </c>
      <c r="AT20" s="16">
        <f>SUM(AH20:AS20)</f>
        <v>0</v>
      </c>
      <c r="AU20" s="16">
        <f>+'[1]Informe_Fondane'!AU20</f>
        <v>0</v>
      </c>
      <c r="AV20" s="16">
        <f>+'[1]Informe_Fondane'!AV20</f>
        <v>0</v>
      </c>
      <c r="AW20" s="16">
        <f>+'[1]Informe_Fondane'!AW20</f>
        <v>0</v>
      </c>
      <c r="AX20" s="16">
        <f>+'[1]Informe_Fondane'!AX20</f>
        <v>0</v>
      </c>
      <c r="AY20" s="16">
        <f>+'[1]Informe_Fondane'!AY20</f>
        <v>0</v>
      </c>
      <c r="AZ20" s="16">
        <f>+'[1]Informe_Fondane'!AZ20</f>
        <v>0</v>
      </c>
      <c r="BA20" s="16">
        <f>+'[1]Informe_Fondane'!BA20</f>
        <v>0</v>
      </c>
      <c r="BB20" s="16">
        <f>+'[1]Informe_Fondane'!BB20</f>
        <v>0</v>
      </c>
      <c r="BC20" s="16">
        <f>+'[1]Informe_Fondane'!BC20</f>
        <v>0</v>
      </c>
      <c r="BD20" s="16">
        <f>+'[1]Informe_Fondane'!BD20</f>
        <v>0</v>
      </c>
      <c r="BE20" s="16">
        <f>+'[1]Informe_Fondane'!BE20</f>
        <v>0</v>
      </c>
      <c r="BF20" s="16">
        <f>+'[1]Informe_Fondane'!BF20</f>
        <v>0</v>
      </c>
      <c r="BG20" s="16">
        <f>SUM(AU20:BF20)</f>
        <v>0</v>
      </c>
    </row>
    <row r="21" spans="1:59" s="14" customFormat="1" ht="11.25">
      <c r="A21" s="18" t="s">
        <v>109</v>
      </c>
      <c r="B21" s="19">
        <v>20</v>
      </c>
      <c r="C21" s="88" t="s">
        <v>110</v>
      </c>
      <c r="D21" s="18">
        <v>13256.295</v>
      </c>
      <c r="E21" s="18">
        <f>+'[1]Informe_Fondane'!E21</f>
        <v>200</v>
      </c>
      <c r="F21" s="18">
        <f>+'[1]Informe_Fondane'!F21</f>
        <v>0</v>
      </c>
      <c r="G21" s="18">
        <f>+'[1]Informe_Fondane'!G21</f>
        <v>13456.295</v>
      </c>
      <c r="H21" s="18">
        <f>+'[1]Informe_Fondane'!H21</f>
        <v>13452.814</v>
      </c>
      <c r="I21" s="18">
        <f>+'[1]Informe_Fondane'!I21</f>
        <v>0</v>
      </c>
      <c r="J21" s="18">
        <f>+'[1]Informe_Fondane'!J21</f>
        <v>0</v>
      </c>
      <c r="K21" s="18">
        <f>+'[1]Informe_Fondane'!K21</f>
        <v>0</v>
      </c>
      <c r="L21" s="18">
        <f>+'[1]Informe_Fondane'!L21</f>
        <v>0</v>
      </c>
      <c r="M21" s="18">
        <f>+'[1]Informe_Fondane'!M21</f>
        <v>0</v>
      </c>
      <c r="N21" s="18">
        <f>+'[1]Informe_Fondane'!N21</f>
        <v>0</v>
      </c>
      <c r="O21" s="18">
        <f>+'[1]Informe_Fondane'!O21</f>
        <v>0</v>
      </c>
      <c r="P21" s="18">
        <f>+'[1]Informe_Fondane'!P21</f>
        <v>0</v>
      </c>
      <c r="Q21" s="18">
        <f>+'[1]Informe_Fondane'!Q21</f>
        <v>0</v>
      </c>
      <c r="R21" s="18">
        <f>+'[1]Informe_Fondane'!R21</f>
        <v>0</v>
      </c>
      <c r="S21" s="18">
        <f>+'[1]Informe_Fondane'!S21</f>
        <v>0</v>
      </c>
      <c r="T21" s="18">
        <f>SUM(H21:S21)</f>
        <v>13452.814</v>
      </c>
      <c r="U21" s="18">
        <f>+'[1]Informe_Fondane'!U21</f>
        <v>13286.95</v>
      </c>
      <c r="V21" s="18">
        <f>+'[1]Informe_Fondane'!V21</f>
        <v>0</v>
      </c>
      <c r="W21" s="18">
        <f>+'[1]Informe_Fondane'!W21</f>
        <v>0</v>
      </c>
      <c r="X21" s="18">
        <f>+'[1]Informe_Fondane'!X21</f>
        <v>0</v>
      </c>
      <c r="Y21" s="18">
        <f>+'[1]Informe_Fondane'!Y21</f>
        <v>0</v>
      </c>
      <c r="Z21" s="18">
        <f>+'[1]Informe_Fondane'!Z21</f>
        <v>0</v>
      </c>
      <c r="AA21" s="18">
        <f>+'[1]Informe_Fondane'!AA21</f>
        <v>0</v>
      </c>
      <c r="AB21" s="18">
        <f>+'[1]Informe_Fondane'!AB21</f>
        <v>0</v>
      </c>
      <c r="AC21" s="18">
        <f>+'[1]Informe_Fondane'!AC21</f>
        <v>0</v>
      </c>
      <c r="AD21" s="18">
        <f>+'[1]Informe_Fondane'!AD21</f>
        <v>0</v>
      </c>
      <c r="AE21" s="18">
        <f>+'[1]Informe_Fondane'!AE21</f>
        <v>0</v>
      </c>
      <c r="AF21" s="18">
        <f>+'[1]Informe_Fondane'!AF21</f>
        <v>0</v>
      </c>
      <c r="AG21" s="18">
        <f>SUM(U21:AF21)</f>
        <v>13286.95</v>
      </c>
      <c r="AH21" s="18">
        <f>+'[1]Informe_Fondane'!AH21</f>
        <v>4305.152</v>
      </c>
      <c r="AI21" s="18">
        <f>+'[1]Informe_Fondane'!AI21</f>
        <v>0</v>
      </c>
      <c r="AJ21" s="18">
        <f>+'[1]Informe_Fondane'!AJ21</f>
        <v>0</v>
      </c>
      <c r="AK21" s="18">
        <f>+'[1]Informe_Fondane'!AK21</f>
        <v>0</v>
      </c>
      <c r="AL21" s="18">
        <f>+'[1]Informe_Fondane'!AL21</f>
        <v>0</v>
      </c>
      <c r="AM21" s="18">
        <f>+'[1]Informe_Fondane'!AM21</f>
        <v>0</v>
      </c>
      <c r="AN21" s="18">
        <f>+'[1]Informe_Fondane'!AN21</f>
        <v>0</v>
      </c>
      <c r="AO21" s="18">
        <f>+'[1]Informe_Fondane'!AO21</f>
        <v>0</v>
      </c>
      <c r="AP21" s="18">
        <f>+'[1]Informe_Fondane'!AP21</f>
        <v>0</v>
      </c>
      <c r="AQ21" s="18">
        <f>+'[1]Informe_Fondane'!AQ21</f>
        <v>0</v>
      </c>
      <c r="AR21" s="18">
        <f>+'[1]Informe_Fondane'!AR21</f>
        <v>0</v>
      </c>
      <c r="AS21" s="18">
        <f>+'[1]Informe_Fondane'!AS21</f>
        <v>0</v>
      </c>
      <c r="AT21" s="18">
        <f>SUM(AH21:AS21)</f>
        <v>4305.152</v>
      </c>
      <c r="AU21" s="18">
        <f>+'[1]Informe_Fondane'!AU21</f>
        <v>4305.152</v>
      </c>
      <c r="AV21" s="18">
        <f>+'[1]Informe_Fondane'!AV21</f>
        <v>0</v>
      </c>
      <c r="AW21" s="18">
        <f>+'[1]Informe_Fondane'!AW21</f>
        <v>0</v>
      </c>
      <c r="AX21" s="18">
        <f>+'[1]Informe_Fondane'!AX21</f>
        <v>0</v>
      </c>
      <c r="AY21" s="18">
        <f>+'[1]Informe_Fondane'!AY21</f>
        <v>0</v>
      </c>
      <c r="AZ21" s="18">
        <f>+'[1]Informe_Fondane'!AZ21</f>
        <v>0</v>
      </c>
      <c r="BA21" s="18">
        <f>+'[1]Informe_Fondane'!BA21</f>
        <v>0</v>
      </c>
      <c r="BB21" s="18">
        <f>+'[1]Informe_Fondane'!BB21</f>
        <v>0</v>
      </c>
      <c r="BC21" s="18">
        <f>+'[1]Informe_Fondane'!BC21</f>
        <v>0</v>
      </c>
      <c r="BD21" s="18">
        <f>+'[1]Informe_Fondane'!BD21</f>
        <v>0</v>
      </c>
      <c r="BE21" s="18">
        <f>+'[1]Informe_Fondane'!BE21</f>
        <v>0</v>
      </c>
      <c r="BF21" s="18">
        <f>+'[1]Informe_Fondane'!BF21</f>
        <v>0</v>
      </c>
      <c r="BG21" s="18">
        <f>SUM(AU21:BF21)</f>
        <v>4305.152</v>
      </c>
    </row>
    <row r="22" spans="1:61" s="15" customFormat="1" ht="11.25">
      <c r="A22" s="152" t="s">
        <v>111</v>
      </c>
      <c r="B22" s="153">
        <v>20</v>
      </c>
      <c r="C22" s="154" t="s">
        <v>112</v>
      </c>
      <c r="D22" s="18">
        <v>920.96</v>
      </c>
      <c r="E22" s="94">
        <f>+'[1]Informe_Fondane'!E22</f>
        <v>0</v>
      </c>
      <c r="F22" s="94">
        <f>+'[1]Informe_Fondane'!F22</f>
        <v>0</v>
      </c>
      <c r="G22" s="151">
        <f>+'[1]Informe_Fondane'!G22</f>
        <v>920.96</v>
      </c>
      <c r="H22" s="151">
        <f>+'[1]Informe_Fondane'!H22</f>
        <v>1.757</v>
      </c>
      <c r="I22" s="151">
        <f>+'[1]Informe_Fondane'!I22</f>
        <v>0</v>
      </c>
      <c r="J22" s="151">
        <f>+'[1]Informe_Fondane'!J22</f>
        <v>0</v>
      </c>
      <c r="K22" s="151">
        <f>+'[1]Informe_Fondane'!K22</f>
        <v>0</v>
      </c>
      <c r="L22" s="151">
        <f>+'[1]Informe_Fondane'!L22</f>
        <v>0</v>
      </c>
      <c r="M22" s="151">
        <f>+'[1]Informe_Fondane'!M22</f>
        <v>0</v>
      </c>
      <c r="N22" s="151">
        <f>+'[1]Informe_Fondane'!N22</f>
        <v>0</v>
      </c>
      <c r="O22" s="151">
        <f>+'[1]Informe_Fondane'!O22</f>
        <v>0</v>
      </c>
      <c r="P22" s="151">
        <f>+'[1]Informe_Fondane'!P22</f>
        <v>0</v>
      </c>
      <c r="Q22" s="151">
        <f>+'[1]Informe_Fondane'!Q22</f>
        <v>0</v>
      </c>
      <c r="R22" s="151">
        <f>+'[1]Informe_Fondane'!R22</f>
        <v>0</v>
      </c>
      <c r="S22" s="151">
        <f>+'[1]Informe_Fondane'!S22</f>
        <v>0</v>
      </c>
      <c r="T22" s="151">
        <f>SUM(H22:S22)</f>
        <v>1.757</v>
      </c>
      <c r="U22" s="151">
        <f>+'[1]Informe_Fondane'!U22</f>
        <v>1.757</v>
      </c>
      <c r="V22" s="151">
        <f>+'[1]Informe_Fondane'!V22</f>
        <v>0</v>
      </c>
      <c r="W22" s="151">
        <f>+'[1]Informe_Fondane'!W22</f>
        <v>0</v>
      </c>
      <c r="X22" s="151">
        <f>+'[1]Informe_Fondane'!X22</f>
        <v>0</v>
      </c>
      <c r="Y22" s="151">
        <f>+'[1]Informe_Fondane'!Y22</f>
        <v>0</v>
      </c>
      <c r="Z22" s="151">
        <f>+'[1]Informe_Fondane'!Z22</f>
        <v>0</v>
      </c>
      <c r="AA22" s="151">
        <f>+'[1]Informe_Fondane'!AA22</f>
        <v>0</v>
      </c>
      <c r="AB22" s="151">
        <f>+'[1]Informe_Fondane'!AB22</f>
        <v>0</v>
      </c>
      <c r="AC22" s="151">
        <f>+'[1]Informe_Fondane'!AC22</f>
        <v>0</v>
      </c>
      <c r="AD22" s="151">
        <f>+'[1]Informe_Fondane'!AD22</f>
        <v>0</v>
      </c>
      <c r="AE22" s="151">
        <f>+'[1]Informe_Fondane'!AE22</f>
        <v>0</v>
      </c>
      <c r="AF22" s="151">
        <f>+'[1]Informe_Fondane'!AF22</f>
        <v>0</v>
      </c>
      <c r="AG22" s="151">
        <f>SUM(U22:AF22)</f>
        <v>1.757</v>
      </c>
      <c r="AH22" s="94">
        <f>+'[1]Informe_Fondane'!AH22</f>
        <v>0</v>
      </c>
      <c r="AI22" s="94">
        <f>+'[1]Informe_Fondane'!AI22</f>
        <v>0</v>
      </c>
      <c r="AJ22" s="94">
        <f>+'[1]Informe_Fondane'!AJ22</f>
        <v>0</v>
      </c>
      <c r="AK22" s="94">
        <f>+'[1]Informe_Fondane'!AK22</f>
        <v>0</v>
      </c>
      <c r="AL22" s="94">
        <f>+'[1]Informe_Fondane'!AL22</f>
        <v>0</v>
      </c>
      <c r="AM22" s="94">
        <f>+'[1]Informe_Fondane'!AM22</f>
        <v>0</v>
      </c>
      <c r="AN22" s="94">
        <f>+'[1]Informe_Fondane'!AN22</f>
        <v>0</v>
      </c>
      <c r="AO22" s="94">
        <f>+'[1]Informe_Fondane'!AO22</f>
        <v>0</v>
      </c>
      <c r="AP22" s="94">
        <f>+'[1]Informe_Fondane'!AP22</f>
        <v>0</v>
      </c>
      <c r="AQ22" s="94">
        <f>+'[1]Informe_Fondane'!AQ22</f>
        <v>0</v>
      </c>
      <c r="AR22" s="94">
        <f>+'[1]Informe_Fondane'!AR22</f>
        <v>0</v>
      </c>
      <c r="AS22" s="94">
        <f>+'[1]Informe_Fondane'!AS22</f>
        <v>0</v>
      </c>
      <c r="AT22" s="94">
        <f>SUM(AH22:AS22)</f>
        <v>0</v>
      </c>
      <c r="AU22" s="94">
        <f>+'[1]Informe_Fondane'!AU22</f>
        <v>0</v>
      </c>
      <c r="AV22" s="94">
        <f>+'[1]Informe_Fondane'!AV22</f>
        <v>0</v>
      </c>
      <c r="AW22" s="94">
        <f>+'[1]Informe_Fondane'!AW22</f>
        <v>0</v>
      </c>
      <c r="AX22" s="94">
        <f>+'[1]Informe_Fondane'!AX22</f>
        <v>0</v>
      </c>
      <c r="AY22" s="94">
        <f>+'[1]Informe_Fondane'!AY22</f>
        <v>0</v>
      </c>
      <c r="AZ22" s="94">
        <f>+'[1]Informe_Fondane'!AZ22</f>
        <v>0</v>
      </c>
      <c r="BA22" s="94">
        <f>+'[1]Informe_Fondane'!BA22</f>
        <v>0</v>
      </c>
      <c r="BB22" s="94">
        <f>+'[1]Informe_Fondane'!BB22</f>
        <v>0</v>
      </c>
      <c r="BC22" s="94">
        <f>+'[1]Informe_Fondane'!BC22</f>
        <v>0</v>
      </c>
      <c r="BD22" s="94">
        <f>+'[1]Informe_Fondane'!BD22</f>
        <v>0</v>
      </c>
      <c r="BE22" s="94">
        <f>+'[1]Informe_Fondane'!BE22</f>
        <v>0</v>
      </c>
      <c r="BF22" s="94">
        <f>+'[1]Informe_Fondane'!BF22</f>
        <v>0</v>
      </c>
      <c r="BG22" s="94">
        <f>SUM(AU22:BF22)</f>
        <v>0</v>
      </c>
      <c r="BH22" s="14"/>
      <c r="BI22" s="14"/>
    </row>
    <row r="23" spans="1:59" s="14" customFormat="1" ht="12">
      <c r="A23" s="78" t="s">
        <v>113</v>
      </c>
      <c r="B23" s="79">
        <v>20</v>
      </c>
      <c r="C23" s="83" t="s">
        <v>114</v>
      </c>
      <c r="D23" s="90">
        <f>+D24</f>
        <v>23000</v>
      </c>
      <c r="E23" s="90">
        <f aca="true" t="shared" si="7" ref="E23:BG23">+E24</f>
        <v>0</v>
      </c>
      <c r="F23" s="90">
        <f t="shared" si="7"/>
        <v>0</v>
      </c>
      <c r="G23" s="90">
        <f t="shared" si="7"/>
        <v>23000</v>
      </c>
      <c r="H23" s="90">
        <f t="shared" si="7"/>
        <v>0</v>
      </c>
      <c r="I23" s="90">
        <f t="shared" si="7"/>
        <v>0</v>
      </c>
      <c r="J23" s="90">
        <f t="shared" si="7"/>
        <v>0</v>
      </c>
      <c r="K23" s="90">
        <f t="shared" si="7"/>
        <v>0</v>
      </c>
      <c r="L23" s="90">
        <f t="shared" si="7"/>
        <v>0</v>
      </c>
      <c r="M23" s="90">
        <f t="shared" si="7"/>
        <v>0</v>
      </c>
      <c r="N23" s="90">
        <f t="shared" si="7"/>
        <v>0</v>
      </c>
      <c r="O23" s="90">
        <f t="shared" si="7"/>
        <v>0</v>
      </c>
      <c r="P23" s="90">
        <f t="shared" si="7"/>
        <v>0</v>
      </c>
      <c r="Q23" s="90">
        <f t="shared" si="7"/>
        <v>0</v>
      </c>
      <c r="R23" s="90">
        <f t="shared" si="7"/>
        <v>0</v>
      </c>
      <c r="S23" s="90">
        <f t="shared" si="7"/>
        <v>0</v>
      </c>
      <c r="T23" s="90">
        <f t="shared" si="7"/>
        <v>0</v>
      </c>
      <c r="U23" s="90">
        <f t="shared" si="7"/>
        <v>0</v>
      </c>
      <c r="V23" s="90">
        <f t="shared" si="7"/>
        <v>0</v>
      </c>
      <c r="W23" s="90">
        <f t="shared" si="7"/>
        <v>0</v>
      </c>
      <c r="X23" s="90">
        <f t="shared" si="7"/>
        <v>0</v>
      </c>
      <c r="Y23" s="90">
        <f t="shared" si="7"/>
        <v>0</v>
      </c>
      <c r="Z23" s="90">
        <f t="shared" si="7"/>
        <v>0</v>
      </c>
      <c r="AA23" s="90">
        <f t="shared" si="7"/>
        <v>0</v>
      </c>
      <c r="AB23" s="90">
        <f t="shared" si="7"/>
        <v>0</v>
      </c>
      <c r="AC23" s="90">
        <f t="shared" si="7"/>
        <v>0</v>
      </c>
      <c r="AD23" s="90">
        <f t="shared" si="7"/>
        <v>0</v>
      </c>
      <c r="AE23" s="90">
        <f t="shared" si="7"/>
        <v>0</v>
      </c>
      <c r="AF23" s="90">
        <f t="shared" si="7"/>
        <v>0</v>
      </c>
      <c r="AG23" s="90">
        <f t="shared" si="7"/>
        <v>0</v>
      </c>
      <c r="AH23" s="90">
        <f t="shared" si="7"/>
        <v>0</v>
      </c>
      <c r="AI23" s="90">
        <f t="shared" si="7"/>
        <v>0</v>
      </c>
      <c r="AJ23" s="90">
        <f t="shared" si="7"/>
        <v>0</v>
      </c>
      <c r="AK23" s="90">
        <f t="shared" si="7"/>
        <v>0</v>
      </c>
      <c r="AL23" s="90">
        <f t="shared" si="7"/>
        <v>0</v>
      </c>
      <c r="AM23" s="90">
        <f t="shared" si="7"/>
        <v>0</v>
      </c>
      <c r="AN23" s="90">
        <f t="shared" si="7"/>
        <v>0</v>
      </c>
      <c r="AO23" s="90">
        <f t="shared" si="7"/>
        <v>0</v>
      </c>
      <c r="AP23" s="90">
        <f t="shared" si="7"/>
        <v>0</v>
      </c>
      <c r="AQ23" s="90">
        <f t="shared" si="7"/>
        <v>0</v>
      </c>
      <c r="AR23" s="90">
        <f t="shared" si="7"/>
        <v>0</v>
      </c>
      <c r="AS23" s="90">
        <f t="shared" si="7"/>
        <v>0</v>
      </c>
      <c r="AT23" s="90">
        <f t="shared" si="7"/>
        <v>0</v>
      </c>
      <c r="AU23" s="90">
        <f t="shared" si="7"/>
        <v>0</v>
      </c>
      <c r="AV23" s="90">
        <f t="shared" si="7"/>
        <v>0</v>
      </c>
      <c r="AW23" s="90">
        <f t="shared" si="7"/>
        <v>0</v>
      </c>
      <c r="AX23" s="90">
        <f t="shared" si="7"/>
        <v>0</v>
      </c>
      <c r="AY23" s="90">
        <f t="shared" si="7"/>
        <v>0</v>
      </c>
      <c r="AZ23" s="90">
        <f t="shared" si="7"/>
        <v>0</v>
      </c>
      <c r="BA23" s="90">
        <f t="shared" si="7"/>
        <v>0</v>
      </c>
      <c r="BB23" s="90">
        <f t="shared" si="7"/>
        <v>0</v>
      </c>
      <c r="BC23" s="90">
        <f t="shared" si="7"/>
        <v>0</v>
      </c>
      <c r="BD23" s="90">
        <f t="shared" si="7"/>
        <v>0</v>
      </c>
      <c r="BE23" s="90">
        <f t="shared" si="7"/>
        <v>0</v>
      </c>
      <c r="BF23" s="90">
        <f t="shared" si="7"/>
        <v>0</v>
      </c>
      <c r="BG23" s="90">
        <f t="shared" si="7"/>
        <v>0</v>
      </c>
    </row>
    <row r="24" spans="1:61" s="15" customFormat="1" ht="11.25">
      <c r="A24" s="63" t="s">
        <v>115</v>
      </c>
      <c r="B24" s="91">
        <v>20</v>
      </c>
      <c r="C24" s="92" t="s">
        <v>116</v>
      </c>
      <c r="D24" s="63">
        <v>23000</v>
      </c>
      <c r="E24" s="68">
        <f>+'[1]Informe_Fondane'!E24</f>
        <v>0</v>
      </c>
      <c r="F24" s="68">
        <f>+'[1]Informe_Fondane'!F24</f>
        <v>0</v>
      </c>
      <c r="G24" s="155">
        <f>+'[1]Informe_Fondane'!G24</f>
        <v>23000</v>
      </c>
      <c r="H24" s="68">
        <f>+'[1]Informe_Fondane'!H24</f>
        <v>0</v>
      </c>
      <c r="I24" s="68">
        <f>+'[1]Informe_Fondane'!I24</f>
        <v>0</v>
      </c>
      <c r="J24" s="68">
        <f>+'[1]Informe_Fondane'!J24</f>
        <v>0</v>
      </c>
      <c r="K24" s="68">
        <f>+'[1]Informe_Fondane'!K24</f>
        <v>0</v>
      </c>
      <c r="L24" s="68">
        <f>+'[1]Informe_Fondane'!L24</f>
        <v>0</v>
      </c>
      <c r="M24" s="68">
        <f>+'[1]Informe_Fondane'!M24</f>
        <v>0</v>
      </c>
      <c r="N24" s="68">
        <f>+'[1]Informe_Fondane'!N24</f>
        <v>0</v>
      </c>
      <c r="O24" s="68">
        <f>+'[1]Informe_Fondane'!O24</f>
        <v>0</v>
      </c>
      <c r="P24" s="68">
        <f>+'[1]Informe_Fondane'!P24</f>
        <v>0</v>
      </c>
      <c r="Q24" s="68">
        <f>+'[1]Informe_Fondane'!Q24</f>
        <v>0</v>
      </c>
      <c r="R24" s="68">
        <f>+'[1]Informe_Fondane'!R24</f>
        <v>0</v>
      </c>
      <c r="S24" s="68">
        <f>+'[1]Informe_Fondane'!S24</f>
        <v>0</v>
      </c>
      <c r="T24" s="68">
        <f>SUM(H24:S24)</f>
        <v>0</v>
      </c>
      <c r="U24" s="68">
        <f>+'[1]Informe_Fondane'!U24</f>
        <v>0</v>
      </c>
      <c r="V24" s="68">
        <f>+'[1]Informe_Fondane'!V24</f>
        <v>0</v>
      </c>
      <c r="W24" s="68">
        <f>+'[1]Informe_Fondane'!W24</f>
        <v>0</v>
      </c>
      <c r="X24" s="68">
        <f>+'[1]Informe_Fondane'!X24</f>
        <v>0</v>
      </c>
      <c r="Y24" s="68">
        <f>+'[1]Informe_Fondane'!Y24</f>
        <v>0</v>
      </c>
      <c r="Z24" s="68">
        <f>+'[1]Informe_Fondane'!Z24</f>
        <v>0</v>
      </c>
      <c r="AA24" s="68">
        <f>+'[1]Informe_Fondane'!AA24</f>
        <v>0</v>
      </c>
      <c r="AB24" s="68">
        <f>+'[1]Informe_Fondane'!AB24</f>
        <v>0</v>
      </c>
      <c r="AC24" s="68">
        <f>+'[1]Informe_Fondane'!AC24</f>
        <v>0</v>
      </c>
      <c r="AD24" s="68">
        <f>+'[1]Informe_Fondane'!AD24</f>
        <v>0</v>
      </c>
      <c r="AE24" s="68">
        <f>+'[1]Informe_Fondane'!AE24</f>
        <v>0</v>
      </c>
      <c r="AF24" s="68">
        <f>+'[1]Informe_Fondane'!AF24</f>
        <v>0</v>
      </c>
      <c r="AG24" s="68">
        <f>SUM(U24:AF24)</f>
        <v>0</v>
      </c>
      <c r="AH24" s="68">
        <f>+'[1]Informe_Fondane'!AH24</f>
        <v>0</v>
      </c>
      <c r="AI24" s="68">
        <f>+'[1]Informe_Fondane'!AI24</f>
        <v>0</v>
      </c>
      <c r="AJ24" s="68">
        <f>+'[1]Informe_Fondane'!AJ24</f>
        <v>0</v>
      </c>
      <c r="AK24" s="68">
        <f>+'[1]Informe_Fondane'!AK24</f>
        <v>0</v>
      </c>
      <c r="AL24" s="68">
        <f>+'[1]Informe_Fondane'!AL24</f>
        <v>0</v>
      </c>
      <c r="AM24" s="68">
        <f>+'[1]Informe_Fondane'!AM24</f>
        <v>0</v>
      </c>
      <c r="AN24" s="68">
        <f>+'[1]Informe_Fondane'!AN24</f>
        <v>0</v>
      </c>
      <c r="AO24" s="68">
        <f>+'[1]Informe_Fondane'!AO24</f>
        <v>0</v>
      </c>
      <c r="AP24" s="68">
        <f>+'[1]Informe_Fondane'!AP24</f>
        <v>0</v>
      </c>
      <c r="AQ24" s="68">
        <f>+'[1]Informe_Fondane'!AQ24</f>
        <v>0</v>
      </c>
      <c r="AR24" s="68">
        <f>+'[1]Informe_Fondane'!AR24</f>
        <v>0</v>
      </c>
      <c r="AS24" s="68">
        <f>+'[1]Informe_Fondane'!AS24</f>
        <v>0</v>
      </c>
      <c r="AT24" s="68">
        <f>SUM(AH24:AS24)</f>
        <v>0</v>
      </c>
      <c r="AU24" s="68">
        <f>+'[1]Informe_Fondane'!AU24</f>
        <v>0</v>
      </c>
      <c r="AV24" s="68">
        <f>+'[1]Informe_Fondane'!AV24</f>
        <v>0</v>
      </c>
      <c r="AW24" s="68">
        <f>+'[1]Informe_Fondane'!AW24</f>
        <v>0</v>
      </c>
      <c r="AX24" s="68">
        <f>+'[1]Informe_Fondane'!AX24</f>
        <v>0</v>
      </c>
      <c r="AY24" s="68">
        <f>+'[1]Informe_Fondane'!AY24</f>
        <v>0</v>
      </c>
      <c r="AZ24" s="68">
        <f>+'[1]Informe_Fondane'!AZ24</f>
        <v>0</v>
      </c>
      <c r="BA24" s="68">
        <f>+'[1]Informe_Fondane'!BA24</f>
        <v>0</v>
      </c>
      <c r="BB24" s="68">
        <f>+'[1]Informe_Fondane'!BB24</f>
        <v>0</v>
      </c>
      <c r="BC24" s="68">
        <f>+'[1]Informe_Fondane'!BC24</f>
        <v>0</v>
      </c>
      <c r="BD24" s="68">
        <f>+'[1]Informe_Fondane'!BD24</f>
        <v>0</v>
      </c>
      <c r="BE24" s="68">
        <f>+'[1]Informe_Fondane'!BE24</f>
        <v>0</v>
      </c>
      <c r="BF24" s="68">
        <f>+'[1]Informe_Fondane'!BF24</f>
        <v>0</v>
      </c>
      <c r="BG24" s="68">
        <f>SUM(AU24:BF24)</f>
        <v>0</v>
      </c>
      <c r="BH24" s="14"/>
      <c r="BI24" s="14"/>
    </row>
    <row r="25" spans="1:59" s="14" customFormat="1" ht="12.75">
      <c r="A25" s="76" t="s">
        <v>70</v>
      </c>
      <c r="B25" s="77"/>
      <c r="C25" s="76" t="s">
        <v>16</v>
      </c>
      <c r="D25" s="76">
        <f>+D26</f>
        <v>3686000</v>
      </c>
      <c r="E25" s="76">
        <f aca="true" t="shared" si="8" ref="E25:BG25">+E26</f>
        <v>0</v>
      </c>
      <c r="F25" s="76">
        <f t="shared" si="8"/>
        <v>0</v>
      </c>
      <c r="G25" s="76">
        <f t="shared" si="8"/>
        <v>3686000</v>
      </c>
      <c r="H25" s="76">
        <f t="shared" si="8"/>
        <v>7876.667</v>
      </c>
      <c r="I25" s="76">
        <f t="shared" si="8"/>
        <v>0</v>
      </c>
      <c r="J25" s="76">
        <f t="shared" si="8"/>
        <v>0</v>
      </c>
      <c r="K25" s="76">
        <f t="shared" si="8"/>
        <v>0</v>
      </c>
      <c r="L25" s="76">
        <f t="shared" si="8"/>
        <v>0</v>
      </c>
      <c r="M25" s="76">
        <f t="shared" si="8"/>
        <v>0</v>
      </c>
      <c r="N25" s="76">
        <f t="shared" si="8"/>
        <v>0</v>
      </c>
      <c r="O25" s="76">
        <f t="shared" si="8"/>
        <v>0</v>
      </c>
      <c r="P25" s="76">
        <f t="shared" si="8"/>
        <v>0</v>
      </c>
      <c r="Q25" s="76">
        <f t="shared" si="8"/>
        <v>0</v>
      </c>
      <c r="R25" s="76">
        <f t="shared" si="8"/>
        <v>0</v>
      </c>
      <c r="S25" s="76">
        <f t="shared" si="8"/>
        <v>0</v>
      </c>
      <c r="T25" s="76">
        <f t="shared" si="8"/>
        <v>7876.667</v>
      </c>
      <c r="U25" s="76">
        <f t="shared" si="8"/>
        <v>7876.667</v>
      </c>
      <c r="V25" s="76">
        <f t="shared" si="8"/>
        <v>0</v>
      </c>
      <c r="W25" s="76">
        <f t="shared" si="8"/>
        <v>0</v>
      </c>
      <c r="X25" s="76">
        <f t="shared" si="8"/>
        <v>0</v>
      </c>
      <c r="Y25" s="76">
        <f t="shared" si="8"/>
        <v>0</v>
      </c>
      <c r="Z25" s="76">
        <f t="shared" si="8"/>
        <v>0</v>
      </c>
      <c r="AA25" s="76">
        <f t="shared" si="8"/>
        <v>0</v>
      </c>
      <c r="AB25" s="76">
        <f t="shared" si="8"/>
        <v>0</v>
      </c>
      <c r="AC25" s="76">
        <f t="shared" si="8"/>
        <v>0</v>
      </c>
      <c r="AD25" s="76">
        <f t="shared" si="8"/>
        <v>0</v>
      </c>
      <c r="AE25" s="76">
        <f t="shared" si="8"/>
        <v>0</v>
      </c>
      <c r="AF25" s="76">
        <f t="shared" si="8"/>
        <v>0</v>
      </c>
      <c r="AG25" s="76">
        <f t="shared" si="8"/>
        <v>7876.667</v>
      </c>
      <c r="AH25" s="76">
        <f t="shared" si="8"/>
        <v>0</v>
      </c>
      <c r="AI25" s="76">
        <f t="shared" si="8"/>
        <v>0</v>
      </c>
      <c r="AJ25" s="76">
        <f t="shared" si="8"/>
        <v>0</v>
      </c>
      <c r="AK25" s="76">
        <f t="shared" si="8"/>
        <v>0</v>
      </c>
      <c r="AL25" s="76">
        <f t="shared" si="8"/>
        <v>0</v>
      </c>
      <c r="AM25" s="76">
        <f t="shared" si="8"/>
        <v>0</v>
      </c>
      <c r="AN25" s="76">
        <f t="shared" si="8"/>
        <v>0</v>
      </c>
      <c r="AO25" s="76">
        <f t="shared" si="8"/>
        <v>0</v>
      </c>
      <c r="AP25" s="76">
        <f t="shared" si="8"/>
        <v>0</v>
      </c>
      <c r="AQ25" s="76">
        <f t="shared" si="8"/>
        <v>0</v>
      </c>
      <c r="AR25" s="76">
        <f t="shared" si="8"/>
        <v>0</v>
      </c>
      <c r="AS25" s="76">
        <f t="shared" si="8"/>
        <v>0</v>
      </c>
      <c r="AT25" s="76">
        <f t="shared" si="8"/>
        <v>0</v>
      </c>
      <c r="AU25" s="76">
        <f t="shared" si="8"/>
        <v>0</v>
      </c>
      <c r="AV25" s="76">
        <f t="shared" si="8"/>
        <v>0</v>
      </c>
      <c r="AW25" s="76">
        <f t="shared" si="8"/>
        <v>0</v>
      </c>
      <c r="AX25" s="76">
        <f t="shared" si="8"/>
        <v>0</v>
      </c>
      <c r="AY25" s="76">
        <f t="shared" si="8"/>
        <v>0</v>
      </c>
      <c r="AZ25" s="76">
        <f t="shared" si="8"/>
        <v>0</v>
      </c>
      <c r="BA25" s="76">
        <f t="shared" si="8"/>
        <v>0</v>
      </c>
      <c r="BB25" s="76">
        <f t="shared" si="8"/>
        <v>0</v>
      </c>
      <c r="BC25" s="76">
        <f t="shared" si="8"/>
        <v>0</v>
      </c>
      <c r="BD25" s="76">
        <f t="shared" si="8"/>
        <v>0</v>
      </c>
      <c r="BE25" s="76">
        <f t="shared" si="8"/>
        <v>0</v>
      </c>
      <c r="BF25" s="76">
        <f t="shared" si="8"/>
        <v>0</v>
      </c>
      <c r="BG25" s="76">
        <f t="shared" si="8"/>
        <v>0</v>
      </c>
    </row>
    <row r="26" spans="1:59" s="14" customFormat="1" ht="22.5">
      <c r="A26" s="85" t="s">
        <v>117</v>
      </c>
      <c r="B26" s="86">
        <v>20</v>
      </c>
      <c r="C26" s="93" t="s">
        <v>118</v>
      </c>
      <c r="D26" s="85">
        <v>3686000</v>
      </c>
      <c r="E26" s="18">
        <f>+'[1]Informe_Fondane'!E26</f>
        <v>0</v>
      </c>
      <c r="F26" s="18">
        <f>+'[1]Informe_Fondane'!F26</f>
        <v>0</v>
      </c>
      <c r="G26" s="18">
        <f>+'[1]Informe_Fondane'!G26</f>
        <v>3686000</v>
      </c>
      <c r="H26" s="18">
        <f>+'[1]Informe_Fondane'!H26</f>
        <v>7876.667</v>
      </c>
      <c r="I26" s="18">
        <f>+'[1]Informe_Fondane'!I26</f>
        <v>0</v>
      </c>
      <c r="J26" s="18">
        <f>+'[1]Informe_Fondane'!J26</f>
        <v>0</v>
      </c>
      <c r="K26" s="18">
        <f>+'[1]Informe_Fondane'!K26</f>
        <v>0</v>
      </c>
      <c r="L26" s="18">
        <f>+'[1]Informe_Fondane'!L26</f>
        <v>0</v>
      </c>
      <c r="M26" s="18">
        <f>+'[1]Informe_Fondane'!M26</f>
        <v>0</v>
      </c>
      <c r="N26" s="18">
        <f>+'[1]Informe_Fondane'!N26</f>
        <v>0</v>
      </c>
      <c r="O26" s="18">
        <f>+'[1]Informe_Fondane'!O26</f>
        <v>0</v>
      </c>
      <c r="P26" s="18">
        <f>+'[1]Informe_Fondane'!P26</f>
        <v>0</v>
      </c>
      <c r="Q26" s="18">
        <f>+'[1]Informe_Fondane'!Q26</f>
        <v>0</v>
      </c>
      <c r="R26" s="18">
        <f>+'[1]Informe_Fondane'!R26</f>
        <v>0</v>
      </c>
      <c r="S26" s="18">
        <f>+'[1]Informe_Fondane'!S26</f>
        <v>0</v>
      </c>
      <c r="T26" s="18">
        <f>SUM(H26:S26)</f>
        <v>7876.667</v>
      </c>
      <c r="U26" s="18">
        <f>+'[1]Informe_Fondane'!U26</f>
        <v>7876.667</v>
      </c>
      <c r="V26" s="18">
        <f>+'[1]Informe_Fondane'!V26</f>
        <v>0</v>
      </c>
      <c r="W26" s="18">
        <f>+'[1]Informe_Fondane'!W26</f>
        <v>0</v>
      </c>
      <c r="X26" s="18">
        <f>+'[1]Informe_Fondane'!X26</f>
        <v>0</v>
      </c>
      <c r="Y26" s="18">
        <f>+'[1]Informe_Fondane'!Y26</f>
        <v>0</v>
      </c>
      <c r="Z26" s="18">
        <f>+'[1]Informe_Fondane'!Z26</f>
        <v>0</v>
      </c>
      <c r="AA26" s="18">
        <f>+'[1]Informe_Fondane'!AA26</f>
        <v>0</v>
      </c>
      <c r="AB26" s="18">
        <f>+'[1]Informe_Fondane'!AB26</f>
        <v>0</v>
      </c>
      <c r="AC26" s="18">
        <f>+'[1]Informe_Fondane'!AC26</f>
        <v>0</v>
      </c>
      <c r="AD26" s="18">
        <f>+'[1]Informe_Fondane'!AD26</f>
        <v>0</v>
      </c>
      <c r="AE26" s="18">
        <f>+'[1]Informe_Fondane'!AE26</f>
        <v>0</v>
      </c>
      <c r="AF26" s="18">
        <f>+'[1]Informe_Fondane'!AF26</f>
        <v>0</v>
      </c>
      <c r="AG26" s="18">
        <f>SUM(U26:AF26)</f>
        <v>7876.667</v>
      </c>
      <c r="AH26" s="18">
        <f>+'[1]Informe_Fondane'!AH26</f>
        <v>0</v>
      </c>
      <c r="AI26" s="18">
        <f>+'[1]Informe_Fondane'!AI26</f>
        <v>0</v>
      </c>
      <c r="AJ26" s="18">
        <f>+'[1]Informe_Fondane'!AJ26</f>
        <v>0</v>
      </c>
      <c r="AK26" s="18">
        <f>+'[1]Informe_Fondane'!AK26</f>
        <v>0</v>
      </c>
      <c r="AL26" s="18">
        <f>+'[1]Informe_Fondane'!AL26</f>
        <v>0</v>
      </c>
      <c r="AM26" s="18">
        <f>+'[1]Informe_Fondane'!AM26</f>
        <v>0</v>
      </c>
      <c r="AN26" s="18">
        <f>+'[1]Informe_Fondane'!AN26</f>
        <v>0</v>
      </c>
      <c r="AO26" s="18">
        <f>+'[1]Informe_Fondane'!AO26</f>
        <v>0</v>
      </c>
      <c r="AP26" s="18">
        <f>+'[1]Informe_Fondane'!AP26</f>
        <v>0</v>
      </c>
      <c r="AQ26" s="18">
        <f>+'[1]Informe_Fondane'!AQ26</f>
        <v>0</v>
      </c>
      <c r="AR26" s="18">
        <f>+'[1]Informe_Fondane'!AR26</f>
        <v>0</v>
      </c>
      <c r="AS26" s="18">
        <f>+'[1]Informe_Fondane'!AS26</f>
        <v>0</v>
      </c>
      <c r="AT26" s="18">
        <f>SUM(AH26:AS26)</f>
        <v>0</v>
      </c>
      <c r="AU26" s="18">
        <f>+'[1]Informe_Fondane'!AU26</f>
        <v>0</v>
      </c>
      <c r="AV26" s="18">
        <f>+'[1]Informe_Fondane'!AV26</f>
        <v>0</v>
      </c>
      <c r="AW26" s="18">
        <f>+'[1]Informe_Fondane'!AW26</f>
        <v>0</v>
      </c>
      <c r="AX26" s="18">
        <f>+'[1]Informe_Fondane'!AX26</f>
        <v>0</v>
      </c>
      <c r="AY26" s="18">
        <f>+'[1]Informe_Fondane'!AY26</f>
        <v>0</v>
      </c>
      <c r="AZ26" s="18">
        <f>+'[1]Informe_Fondane'!AZ26</f>
        <v>0</v>
      </c>
      <c r="BA26" s="18">
        <f>+'[1]Informe_Fondane'!BA26</f>
        <v>0</v>
      </c>
      <c r="BB26" s="18">
        <f>+'[1]Informe_Fondane'!BB26</f>
        <v>0</v>
      </c>
      <c r="BC26" s="18">
        <f>+'[1]Informe_Fondane'!BC26</f>
        <v>0</v>
      </c>
      <c r="BD26" s="18">
        <f>+'[1]Informe_Fondane'!BD26</f>
        <v>0</v>
      </c>
      <c r="BE26" s="18">
        <f>+'[1]Informe_Fondane'!BE26</f>
        <v>0</v>
      </c>
      <c r="BF26" s="18">
        <f>+'[1]Informe_Fondane'!BF26</f>
        <v>0</v>
      </c>
      <c r="BG26" s="18">
        <f>SUM(AU26:BF26)</f>
        <v>0</v>
      </c>
    </row>
    <row r="27" spans="1:59" s="14" customFormat="1" ht="12.75">
      <c r="A27" s="121" t="s">
        <v>60</v>
      </c>
      <c r="B27" s="121"/>
      <c r="C27" s="121"/>
      <c r="D27" s="76">
        <f>+D7+D25</f>
        <v>4055000</v>
      </c>
      <c r="E27" s="76">
        <f aca="true" t="shared" si="9" ref="E27:BG27">+E7+E25</f>
        <v>200</v>
      </c>
      <c r="F27" s="76">
        <f t="shared" si="9"/>
        <v>200</v>
      </c>
      <c r="G27" s="76">
        <f t="shared" si="9"/>
        <v>4055000</v>
      </c>
      <c r="H27" s="76">
        <f t="shared" si="9"/>
        <v>21855.353</v>
      </c>
      <c r="I27" s="76">
        <f t="shared" si="9"/>
        <v>0</v>
      </c>
      <c r="J27" s="76">
        <f t="shared" si="9"/>
        <v>0</v>
      </c>
      <c r="K27" s="76">
        <f t="shared" si="9"/>
        <v>0</v>
      </c>
      <c r="L27" s="76">
        <f t="shared" si="9"/>
        <v>0</v>
      </c>
      <c r="M27" s="76">
        <f t="shared" si="9"/>
        <v>0</v>
      </c>
      <c r="N27" s="76">
        <f t="shared" si="9"/>
        <v>0</v>
      </c>
      <c r="O27" s="76">
        <f t="shared" si="9"/>
        <v>0</v>
      </c>
      <c r="P27" s="76">
        <f t="shared" si="9"/>
        <v>0</v>
      </c>
      <c r="Q27" s="76">
        <f t="shared" si="9"/>
        <v>0</v>
      </c>
      <c r="R27" s="76">
        <f t="shared" si="9"/>
        <v>0</v>
      </c>
      <c r="S27" s="76">
        <f t="shared" si="9"/>
        <v>0</v>
      </c>
      <c r="T27" s="76">
        <f t="shared" si="9"/>
        <v>21855.353</v>
      </c>
      <c r="U27" s="76">
        <f t="shared" si="9"/>
        <v>21689.489</v>
      </c>
      <c r="V27" s="76">
        <f t="shared" si="9"/>
        <v>0</v>
      </c>
      <c r="W27" s="76">
        <f t="shared" si="9"/>
        <v>0</v>
      </c>
      <c r="X27" s="76">
        <f t="shared" si="9"/>
        <v>0</v>
      </c>
      <c r="Y27" s="76">
        <f t="shared" si="9"/>
        <v>0</v>
      </c>
      <c r="Z27" s="76">
        <f t="shared" si="9"/>
        <v>0</v>
      </c>
      <c r="AA27" s="76">
        <f t="shared" si="9"/>
        <v>0</v>
      </c>
      <c r="AB27" s="76">
        <f t="shared" si="9"/>
        <v>0</v>
      </c>
      <c r="AC27" s="76">
        <f t="shared" si="9"/>
        <v>0</v>
      </c>
      <c r="AD27" s="76">
        <f t="shared" si="9"/>
        <v>0</v>
      </c>
      <c r="AE27" s="76">
        <f t="shared" si="9"/>
        <v>0</v>
      </c>
      <c r="AF27" s="76">
        <f t="shared" si="9"/>
        <v>0</v>
      </c>
      <c r="AG27" s="76">
        <f t="shared" si="9"/>
        <v>21689.489</v>
      </c>
      <c r="AH27" s="76">
        <f t="shared" si="9"/>
        <v>4305.152</v>
      </c>
      <c r="AI27" s="76">
        <f t="shared" si="9"/>
        <v>0</v>
      </c>
      <c r="AJ27" s="76">
        <f t="shared" si="9"/>
        <v>0</v>
      </c>
      <c r="AK27" s="76">
        <f t="shared" si="9"/>
        <v>0</v>
      </c>
      <c r="AL27" s="76">
        <f t="shared" si="9"/>
        <v>0</v>
      </c>
      <c r="AM27" s="76">
        <f t="shared" si="9"/>
        <v>0</v>
      </c>
      <c r="AN27" s="76">
        <f t="shared" si="9"/>
        <v>0</v>
      </c>
      <c r="AO27" s="76">
        <f t="shared" si="9"/>
        <v>0</v>
      </c>
      <c r="AP27" s="76">
        <f t="shared" si="9"/>
        <v>0</v>
      </c>
      <c r="AQ27" s="76">
        <f t="shared" si="9"/>
        <v>0</v>
      </c>
      <c r="AR27" s="76">
        <f t="shared" si="9"/>
        <v>0</v>
      </c>
      <c r="AS27" s="76">
        <f t="shared" si="9"/>
        <v>0</v>
      </c>
      <c r="AT27" s="76">
        <f t="shared" si="9"/>
        <v>4305.152</v>
      </c>
      <c r="AU27" s="76">
        <f t="shared" si="9"/>
        <v>4305.152</v>
      </c>
      <c r="AV27" s="76">
        <f t="shared" si="9"/>
        <v>0</v>
      </c>
      <c r="AW27" s="76">
        <f t="shared" si="9"/>
        <v>0</v>
      </c>
      <c r="AX27" s="76">
        <f t="shared" si="9"/>
        <v>0</v>
      </c>
      <c r="AY27" s="76">
        <f t="shared" si="9"/>
        <v>0</v>
      </c>
      <c r="AZ27" s="76">
        <f t="shared" si="9"/>
        <v>0</v>
      </c>
      <c r="BA27" s="76">
        <f t="shared" si="9"/>
        <v>0</v>
      </c>
      <c r="BB27" s="76">
        <f t="shared" si="9"/>
        <v>0</v>
      </c>
      <c r="BC27" s="76">
        <f t="shared" si="9"/>
        <v>0</v>
      </c>
      <c r="BD27" s="76">
        <f t="shared" si="9"/>
        <v>0</v>
      </c>
      <c r="BE27" s="76">
        <f t="shared" si="9"/>
        <v>0</v>
      </c>
      <c r="BF27" s="76">
        <f t="shared" si="9"/>
        <v>0</v>
      </c>
      <c r="BG27" s="76">
        <f t="shared" si="9"/>
        <v>4305.152</v>
      </c>
    </row>
    <row r="28" spans="1:59" s="12" customFormat="1" ht="12.75">
      <c r="A28" s="20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65" ht="12.75">
      <c r="A29" s="66"/>
      <c r="B29" s="67"/>
      <c r="C29" s="6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2"/>
    </row>
    <row r="30" spans="1:65" ht="12.75">
      <c r="A30" s="14"/>
      <c r="B30" s="1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23"/>
      <c r="BI30" s="23"/>
      <c r="BJ30" s="23"/>
      <c r="BK30" s="23"/>
      <c r="BL30" s="23"/>
      <c r="BM30" s="22"/>
    </row>
    <row r="31" spans="1:65" ht="12.75">
      <c r="A31" s="14"/>
      <c r="B31" s="14"/>
      <c r="C31" s="6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4:64" ht="12.7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2"/>
    </row>
    <row r="33" spans="3:63" ht="12.75">
      <c r="C33" s="72" t="s">
        <v>80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3:47" ht="12.75">
      <c r="C34" s="72" t="s">
        <v>68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4:47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4:47" ht="12.7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3:47" ht="12.75">
      <c r="C41" s="6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</sheetData>
  <sheetProtection/>
  <mergeCells count="10">
    <mergeCell ref="A27:C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14" sqref="S1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customWidth="1"/>
    <col min="6" max="15" width="11.00390625" style="5" hidden="1" customWidth="1"/>
    <col min="16" max="16" width="10.00390625" style="5" hidden="1" customWidth="1"/>
    <col min="17" max="17" width="16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125" t="s">
        <v>82</v>
      </c>
      <c r="Q1" s="126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1" customFormat="1" ht="27.75">
      <c r="A2" s="34"/>
      <c r="B2" s="35"/>
      <c r="C2" s="36"/>
      <c r="D2" s="144" t="s">
        <v>75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29" t="s">
        <v>83</v>
      </c>
      <c r="Q2" s="13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1" customFormat="1" ht="28.5" customHeight="1" thickBot="1">
      <c r="A3" s="38"/>
      <c r="B3" s="39"/>
      <c r="C3" s="4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131"/>
      <c r="Q3" s="132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17" s="1" customFormat="1" ht="15.75" customHeight="1">
      <c r="A4" s="61" t="s">
        <v>73</v>
      </c>
      <c r="B4" s="60"/>
      <c r="C4" s="145" t="s">
        <v>61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47" t="s">
        <v>119</v>
      </c>
      <c r="Q4" s="148"/>
    </row>
    <row r="5" spans="1:17" s="1" customFormat="1" ht="17.25" customHeight="1" thickBot="1">
      <c r="A5" s="47" t="s">
        <v>72</v>
      </c>
      <c r="B5" s="49"/>
      <c r="C5" s="49"/>
      <c r="D5" s="140"/>
      <c r="E5" s="140"/>
      <c r="F5" s="140"/>
      <c r="G5" s="140"/>
      <c r="H5" s="140"/>
      <c r="I5" s="140"/>
      <c r="J5" s="140"/>
      <c r="K5" s="62"/>
      <c r="L5" s="62"/>
      <c r="M5" s="62"/>
      <c r="N5" s="62"/>
      <c r="O5" s="62"/>
      <c r="P5" s="141" t="s">
        <v>0</v>
      </c>
      <c r="Q5" s="142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6" t="s">
        <v>69</v>
      </c>
      <c r="B7" s="106"/>
      <c r="C7" s="106" t="s">
        <v>85</v>
      </c>
      <c r="D7" s="106">
        <f>+D8</f>
        <v>62.50614</v>
      </c>
      <c r="E7" s="106">
        <f aca="true" t="shared" si="0" ref="E7:Q10">+E8</f>
        <v>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6">
        <f t="shared" si="0"/>
        <v>0</v>
      </c>
      <c r="P7" s="106">
        <f t="shared" si="0"/>
        <v>0</v>
      </c>
      <c r="Q7" s="106">
        <f t="shared" si="0"/>
        <v>0</v>
      </c>
    </row>
    <row r="8" spans="1:17" s="1" customFormat="1" ht="12.75">
      <c r="A8" s="107" t="s">
        <v>86</v>
      </c>
      <c r="B8" s="108"/>
      <c r="C8" s="109" t="s">
        <v>78</v>
      </c>
      <c r="D8" s="119">
        <f>+D9</f>
        <v>62.50614</v>
      </c>
      <c r="E8" s="119">
        <f t="shared" si="0"/>
        <v>0</v>
      </c>
      <c r="F8" s="119">
        <f t="shared" si="0"/>
        <v>0</v>
      </c>
      <c r="G8" s="119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0</v>
      </c>
      <c r="M8" s="119">
        <f t="shared" si="0"/>
        <v>0</v>
      </c>
      <c r="N8" s="119">
        <f t="shared" si="0"/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</row>
    <row r="9" spans="1:17" s="1" customFormat="1" ht="12.75">
      <c r="A9" s="110" t="s">
        <v>87</v>
      </c>
      <c r="B9" s="111"/>
      <c r="C9" s="112" t="s">
        <v>88</v>
      </c>
      <c r="D9" s="119">
        <f>+D10</f>
        <v>62.50614</v>
      </c>
      <c r="E9" s="119">
        <f t="shared" si="0"/>
        <v>0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19">
        <f t="shared" si="0"/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19">
        <f t="shared" si="0"/>
        <v>0</v>
      </c>
      <c r="P9" s="119">
        <f t="shared" si="0"/>
        <v>0</v>
      </c>
      <c r="Q9" s="119">
        <f t="shared" si="0"/>
        <v>0</v>
      </c>
    </row>
    <row r="10" spans="1:17" s="1" customFormat="1" ht="11.25">
      <c r="A10" s="113" t="s">
        <v>89</v>
      </c>
      <c r="B10" s="114"/>
      <c r="C10" s="115" t="s">
        <v>90</v>
      </c>
      <c r="D10" s="119">
        <f>+D11</f>
        <v>62.50614</v>
      </c>
      <c r="E10" s="119">
        <f t="shared" si="0"/>
        <v>0</v>
      </c>
      <c r="F10" s="119">
        <f t="shared" si="0"/>
        <v>0</v>
      </c>
      <c r="G10" s="119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  <c r="Q10" s="119">
        <f t="shared" si="0"/>
        <v>0</v>
      </c>
    </row>
    <row r="11" spans="1:17" s="1" customFormat="1" ht="22.5">
      <c r="A11" s="116" t="s">
        <v>120</v>
      </c>
      <c r="B11" s="117">
        <v>21</v>
      </c>
      <c r="C11" s="118" t="s">
        <v>121</v>
      </c>
      <c r="D11" s="7">
        <f>+'[2]CxP_Ene'!Q6/1000</f>
        <v>62.50614</v>
      </c>
      <c r="E11" s="101">
        <f>+'[2]CxP_Ene'!S6/1000</f>
        <v>0</v>
      </c>
      <c r="F11" s="101">
        <f>+'[2]CxP_Feb'!T6/1000</f>
        <v>0</v>
      </c>
      <c r="G11" s="101">
        <f>+'[2]CxP_Mar'!U6/1000</f>
        <v>0</v>
      </c>
      <c r="H11" s="101">
        <f>+'[2]CxP_Abr'!V6/1000</f>
        <v>0</v>
      </c>
      <c r="I11" s="101">
        <f>+'[2]CxP_May'!W6/1000</f>
        <v>0</v>
      </c>
      <c r="J11" s="101">
        <f>+'[2]CxP_Jun'!X6/1000</f>
        <v>0</v>
      </c>
      <c r="K11" s="101">
        <f>+'[2]CxP_Jul'!Y6/1000</f>
        <v>0</v>
      </c>
      <c r="L11" s="101">
        <f>+'[2]CxP_Ago'!Z6/1000</f>
        <v>0</v>
      </c>
      <c r="M11" s="101">
        <f>+'[2]CxP_Sep'!AA6/1000</f>
        <v>0</v>
      </c>
      <c r="N11" s="101">
        <f>+'[2]CxP_Oct'!AB6/1000</f>
        <v>0</v>
      </c>
      <c r="O11" s="101">
        <f>+'[2]CxP_Nov'!AC6/1000</f>
        <v>0</v>
      </c>
      <c r="P11" s="101">
        <f>+'[2]CxP_Dic'!AD6/1000</f>
        <v>0</v>
      </c>
      <c r="Q11" s="118">
        <f>SUM(E11:P11)</f>
        <v>0</v>
      </c>
    </row>
    <row r="12" spans="1:18" ht="12.75">
      <c r="A12" s="97"/>
      <c r="B12" s="97"/>
      <c r="C12" s="98" t="s">
        <v>16</v>
      </c>
      <c r="D12" s="99">
        <f>+D13</f>
        <v>147689.02724</v>
      </c>
      <c r="E12" s="100">
        <f aca="true" t="shared" si="1" ref="E12:Q12">+E13</f>
        <v>147688.33354</v>
      </c>
      <c r="F12" s="100">
        <f t="shared" si="1"/>
        <v>0</v>
      </c>
      <c r="G12" s="100">
        <f t="shared" si="1"/>
        <v>0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100">
        <f t="shared" si="1"/>
        <v>0</v>
      </c>
      <c r="P12" s="100">
        <f t="shared" si="1"/>
        <v>0</v>
      </c>
      <c r="Q12" s="100">
        <f t="shared" si="1"/>
        <v>147688.33354</v>
      </c>
      <c r="R12" s="9"/>
    </row>
    <row r="13" spans="1:17" s="6" customFormat="1" ht="22.5">
      <c r="A13" s="95" t="s">
        <v>117</v>
      </c>
      <c r="B13" s="24" t="s">
        <v>63</v>
      </c>
      <c r="C13" s="96" t="s">
        <v>118</v>
      </c>
      <c r="D13" s="7">
        <f>+'[2]CxP_Ene'!Q5/1000</f>
        <v>147689.02724</v>
      </c>
      <c r="E13" s="101">
        <f>+'[2]CxP_Ene'!R5/1000</f>
        <v>147688.33354</v>
      </c>
      <c r="F13" s="101">
        <f>+'[2]CxP_Feb'!S5/1000</f>
        <v>0</v>
      </c>
      <c r="G13" s="101">
        <f>+'[2]CxP_Mar'!T5/1000</f>
        <v>0</v>
      </c>
      <c r="H13" s="101">
        <f>+'[2]CxP_Abr'!U5/1000</f>
        <v>0</v>
      </c>
      <c r="I13" s="101">
        <f>+'[2]CxP_Abr'!V5/1000</f>
        <v>0</v>
      </c>
      <c r="J13" s="101">
        <f>+'[2]CxP_Jun'!W5/1000</f>
        <v>0</v>
      </c>
      <c r="K13" s="101">
        <f>+'[2]CxP_Jul'!X5/1000</f>
        <v>0</v>
      </c>
      <c r="L13" s="101">
        <f>+'[2]CxP_Ago'!Y5/1000</f>
        <v>0</v>
      </c>
      <c r="M13" s="101">
        <f>+'[2]CxP_Sep'!Z5/1000</f>
        <v>0</v>
      </c>
      <c r="N13" s="101">
        <f>+'[2]CxP_Oct'!AA5/1000</f>
        <v>0</v>
      </c>
      <c r="O13" s="101">
        <f>+'[2]CxP_Nov'!AB5/1000</f>
        <v>0</v>
      </c>
      <c r="P13" s="101">
        <f>+'[2]CxP_Dic'!AC5/1000</f>
        <v>0</v>
      </c>
      <c r="Q13" s="101">
        <f>SUM(E13:P13)</f>
        <v>147688.33354</v>
      </c>
    </row>
    <row r="14" spans="1:17" s="2" customFormat="1" ht="12.75">
      <c r="A14" s="143" t="s">
        <v>60</v>
      </c>
      <c r="B14" s="143"/>
      <c r="C14" s="143"/>
      <c r="D14" s="99">
        <f>D12+D7</f>
        <v>147751.53338</v>
      </c>
      <c r="E14" s="99">
        <f>E12+E7</f>
        <v>147688.33354</v>
      </c>
      <c r="F14" s="99">
        <f aca="true" t="shared" si="2" ref="E14:Q14">F12</f>
        <v>0</v>
      </c>
      <c r="G14" s="99">
        <f t="shared" si="2"/>
        <v>0</v>
      </c>
      <c r="H14" s="99">
        <f t="shared" si="2"/>
        <v>0</v>
      </c>
      <c r="I14" s="99">
        <f t="shared" si="2"/>
        <v>0</v>
      </c>
      <c r="J14" s="99">
        <f t="shared" si="2"/>
        <v>0</v>
      </c>
      <c r="K14" s="99">
        <f t="shared" si="2"/>
        <v>0</v>
      </c>
      <c r="L14" s="99">
        <f t="shared" si="2"/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99">
        <f>Q12+Q7</f>
        <v>147688.33354</v>
      </c>
    </row>
    <row r="15" spans="4:18" ht="12.75">
      <c r="D15" s="73"/>
      <c r="E15" s="7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2" t="s">
        <v>79</v>
      </c>
      <c r="D21" s="10"/>
      <c r="E21" s="10"/>
    </row>
    <row r="22" spans="3:5" ht="12.75">
      <c r="C22" s="72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H14" sqref="AH1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5" width="12.140625" style="9" customWidth="1"/>
    <col min="6" max="16" width="12.140625" style="9" hidden="1" customWidth="1"/>
    <col min="17" max="18" width="12.140625" style="9" customWidth="1"/>
    <col min="19" max="29" width="12.140625" style="5" hidden="1" customWidth="1"/>
    <col min="30" max="30" width="17.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125" t="s">
        <v>82</v>
      </c>
      <c r="AD1" s="126"/>
    </row>
    <row r="2" spans="1:30" s="1" customFormat="1" ht="20.25" customHeight="1">
      <c r="A2" s="34"/>
      <c r="B2" s="35"/>
      <c r="C2" s="36"/>
      <c r="D2" s="144" t="s">
        <v>74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  <c r="AC2" s="129" t="s">
        <v>83</v>
      </c>
      <c r="AD2" s="130"/>
    </row>
    <row r="3" spans="1:30" s="1" customFormat="1" ht="34.5" customHeight="1" thickBot="1">
      <c r="A3" s="38"/>
      <c r="B3" s="39"/>
      <c r="C3" s="4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  <c r="AC3" s="131"/>
      <c r="AD3" s="132"/>
    </row>
    <row r="4" spans="1:30" s="1" customFormat="1" ht="15" customHeight="1">
      <c r="A4" s="45" t="s">
        <v>73</v>
      </c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35" t="s">
        <v>119</v>
      </c>
      <c r="AD4" s="136"/>
    </row>
    <row r="5" spans="1:30" s="1" customFormat="1" ht="16.5" customHeight="1" thickBot="1">
      <c r="A5" s="47" t="s">
        <v>72</v>
      </c>
      <c r="B5" s="49"/>
      <c r="C5" s="49"/>
      <c r="D5" s="56"/>
      <c r="E5" s="56"/>
      <c r="F5" s="56"/>
      <c r="G5" s="56"/>
      <c r="H5" s="56"/>
      <c r="I5" s="56"/>
      <c r="J5" s="57"/>
      <c r="K5" s="58"/>
      <c r="L5" s="140"/>
      <c r="M5" s="140"/>
      <c r="N5" s="140"/>
      <c r="O5" s="140"/>
      <c r="P5" s="58"/>
      <c r="Q5" s="58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123" t="s">
        <v>0</v>
      </c>
      <c r="AD5" s="124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02" t="s">
        <v>70</v>
      </c>
      <c r="B7" s="97"/>
      <c r="C7" s="98" t="s">
        <v>16</v>
      </c>
      <c r="D7" s="99">
        <f>+D8</f>
        <v>322532.50353</v>
      </c>
      <c r="E7" s="99">
        <f aca="true" t="shared" si="0" ref="E7:AD7">SUM(E8)</f>
        <v>269352.591</v>
      </c>
      <c r="F7" s="99">
        <f t="shared" si="0"/>
        <v>0</v>
      </c>
      <c r="G7" s="99">
        <f t="shared" si="0"/>
        <v>0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99">
        <f t="shared" si="0"/>
        <v>0</v>
      </c>
      <c r="Q7" s="99">
        <f t="shared" si="0"/>
        <v>269352.591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0</v>
      </c>
      <c r="W7" s="99">
        <f t="shared" si="0"/>
        <v>0</v>
      </c>
      <c r="X7" s="99">
        <f t="shared" si="0"/>
        <v>0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0</v>
      </c>
      <c r="AC7" s="99">
        <f t="shared" si="0"/>
        <v>0</v>
      </c>
      <c r="AD7" s="99">
        <f t="shared" si="0"/>
        <v>0</v>
      </c>
    </row>
    <row r="8" spans="1:30" s="6" customFormat="1" ht="12.75">
      <c r="A8" s="103" t="s">
        <v>84</v>
      </c>
      <c r="B8" s="104" t="s">
        <v>63</v>
      </c>
      <c r="C8" s="93" t="s">
        <v>65</v>
      </c>
      <c r="D8" s="8">
        <f>+'[3]Rva_F_Ene'!Q5/1000</f>
        <v>322532.50353</v>
      </c>
      <c r="E8" s="8">
        <f>+'[3]Rva_F_Ene'!R5/1000</f>
        <v>269352.591</v>
      </c>
      <c r="F8" s="8">
        <f>+'[3]Rva_F_Feb'!S5/1000</f>
        <v>0</v>
      </c>
      <c r="G8" s="8">
        <f>+'[3]Rva_F_Mar'!T5/1000</f>
        <v>0</v>
      </c>
      <c r="H8" s="8">
        <f>+'[3]Rva_F_Abr'!U5/1000</f>
        <v>0</v>
      </c>
      <c r="I8" s="8">
        <f>+'[3]Rva_F_May'!V5/1000</f>
        <v>0</v>
      </c>
      <c r="J8" s="8">
        <f>+'[3]Rva_F_Jun'!W5/1000</f>
        <v>0</v>
      </c>
      <c r="K8" s="8">
        <f>+'[3]Rva_F_Jul'!X5/1000</f>
        <v>0</v>
      </c>
      <c r="L8" s="8">
        <f>+'[3]Rva_F_Ago'!Y5/1000</f>
        <v>0</v>
      </c>
      <c r="M8" s="8">
        <f>+'[3]Rva_F_Sep'!Z5/1000</f>
        <v>0</v>
      </c>
      <c r="N8" s="8">
        <f>+'[3]Rva_F_Oct'!AA5/1000</f>
        <v>0</v>
      </c>
      <c r="O8" s="8">
        <f>+'[3]Rva_F_Nov'!AB5/1000</f>
        <v>0</v>
      </c>
      <c r="P8" s="8">
        <f>+'[3]Rva_F_Dic'!AC5/1000</f>
        <v>0</v>
      </c>
      <c r="Q8" s="120">
        <f>SUM(E8:P8)</f>
        <v>269352.591</v>
      </c>
      <c r="R8" s="8">
        <f>+'[3]Rva_F_Ene'!AE5/1000</f>
        <v>0</v>
      </c>
      <c r="S8" s="8">
        <f>+'[3]Rva_F_Feb'!AF5/1000</f>
        <v>0</v>
      </c>
      <c r="T8" s="8">
        <f>+'[3]Rva_F_Mar'!AG5/1000</f>
        <v>0</v>
      </c>
      <c r="U8" s="8">
        <f>+'[3]Rva_F_Abr'!AH5/1000</f>
        <v>0</v>
      </c>
      <c r="V8" s="8">
        <f>+'[3]Rva_F_May'!AI5/1000</f>
        <v>0</v>
      </c>
      <c r="W8" s="8">
        <f>+'[3]Rva_F_Jun'!AJ5/1000</f>
        <v>0</v>
      </c>
      <c r="X8" s="8">
        <f>+'[3]Rva_F_Jul'!AK5/1000</f>
        <v>0</v>
      </c>
      <c r="Y8" s="8">
        <f>+'[3]Rva_F_Ago'!AL5/1000</f>
        <v>0</v>
      </c>
      <c r="Z8" s="8">
        <f>+'[3]Rva_F_Sep'!AM5/1000</f>
        <v>0</v>
      </c>
      <c r="AA8" s="8">
        <f>+'[3]Rva_F_Oct'!AN5/1000</f>
        <v>0</v>
      </c>
      <c r="AB8" s="8">
        <f>+'[3]Rva_F_Nov'!AO5/1000</f>
        <v>0</v>
      </c>
      <c r="AC8" s="8">
        <f>+'[3]Rva_F_Dic'!AP5/1000</f>
        <v>0</v>
      </c>
      <c r="AD8" s="105">
        <f>SUM(R8:AC8)</f>
        <v>0</v>
      </c>
    </row>
    <row r="9" spans="1:30" s="2" customFormat="1" ht="12.75">
      <c r="A9" s="143" t="s">
        <v>60</v>
      </c>
      <c r="B9" s="143"/>
      <c r="C9" s="143"/>
      <c r="D9" s="99">
        <f>D7</f>
        <v>322532.50353</v>
      </c>
      <c r="E9" s="99">
        <f aca="true" t="shared" si="1" ref="E9:AD9">E7</f>
        <v>269352.591</v>
      </c>
      <c r="F9" s="99">
        <f t="shared" si="1"/>
        <v>0</v>
      </c>
      <c r="G9" s="99">
        <f t="shared" si="1"/>
        <v>0</v>
      </c>
      <c r="H9" s="99">
        <f t="shared" si="1"/>
        <v>0</v>
      </c>
      <c r="I9" s="99">
        <f t="shared" si="1"/>
        <v>0</v>
      </c>
      <c r="J9" s="99">
        <f t="shared" si="1"/>
        <v>0</v>
      </c>
      <c r="K9" s="99">
        <f t="shared" si="1"/>
        <v>0</v>
      </c>
      <c r="L9" s="99">
        <f t="shared" si="1"/>
        <v>0</v>
      </c>
      <c r="M9" s="99">
        <f t="shared" si="1"/>
        <v>0</v>
      </c>
      <c r="N9" s="99">
        <f t="shared" si="1"/>
        <v>0</v>
      </c>
      <c r="O9" s="99">
        <f t="shared" si="1"/>
        <v>0</v>
      </c>
      <c r="P9" s="99">
        <f t="shared" si="1"/>
        <v>0</v>
      </c>
      <c r="Q9" s="99">
        <f t="shared" si="1"/>
        <v>269352.591</v>
      </c>
      <c r="R9" s="99">
        <f t="shared" si="1"/>
        <v>0</v>
      </c>
      <c r="S9" s="99">
        <f t="shared" si="1"/>
        <v>0</v>
      </c>
      <c r="T9" s="99">
        <f t="shared" si="1"/>
        <v>0</v>
      </c>
      <c r="U9" s="99">
        <f t="shared" si="1"/>
        <v>0</v>
      </c>
      <c r="V9" s="99">
        <f t="shared" si="1"/>
        <v>0</v>
      </c>
      <c r="W9" s="99">
        <f t="shared" si="1"/>
        <v>0</v>
      </c>
      <c r="X9" s="99">
        <f t="shared" si="1"/>
        <v>0</v>
      </c>
      <c r="Y9" s="99">
        <f t="shared" si="1"/>
        <v>0</v>
      </c>
      <c r="Z9" s="99">
        <f t="shared" si="1"/>
        <v>0</v>
      </c>
      <c r="AA9" s="99">
        <f t="shared" si="1"/>
        <v>0</v>
      </c>
      <c r="AB9" s="99">
        <f t="shared" si="1"/>
        <v>0</v>
      </c>
      <c r="AC9" s="99">
        <f t="shared" si="1"/>
        <v>0</v>
      </c>
      <c r="AD9" s="99">
        <f t="shared" si="1"/>
        <v>0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2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2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2019-02-28T19:16:53Z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