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1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<sst xmlns="http://schemas.openxmlformats.org/spreadsheetml/2006/main" count="428" uniqueCount="201">
  <si>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</si>
  <si>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</si>
  <si>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</si>
  <si>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</si>
  <si>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</si>
  <si>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</si>
  <si>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</si>
  <si>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</si>
  <si>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</si>
  <si>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</si>
  <si>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</si>
  <si>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</si>
  <si>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</si>
  <si>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</si>
  <si>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</si>
  <si>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</si>
  <si>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</si>
  <si>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</si>
  <si>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</si>
  <si>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</si>
  <si>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</si>
  <si>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</si>
  <si>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</si>
  <si>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</si>
  <si>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</si>
  <si>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</si>
  <si>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</si>
  <si>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</si>
  <si>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</si>
  <si>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</si>
  <si>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</si>
  <si>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</si>
  <si>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</si>
  <si>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</si>
  <si>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</si>
  <si>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</si>
  <si>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</si>
  <si>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</si>
  <si>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</si>
  <si>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</si>
  <si>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</si>
  <si>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</si>
  <si>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</si>
  <si>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</si>
  <si>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</si>
  <si>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</si>
  <si>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</si>
  <si>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</si>
  <si>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</si>
  <si>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</si>
  <si>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</si>
  <si>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</si>
  <si>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</si>
  <si>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</si>
  <si>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</si>
  <si>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</si>
  <si>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</si>
  <si>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</si>
  <si>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</si>
  <si>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</si>
  <si>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</si>
  <si>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</si>
  <si>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</si>
  <si>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</si>
  <si>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</si>
  <si>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</si>
  <si>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</si>
  <si>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</si>
  <si>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</si>
  <si>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</si>
  <si>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</si>
  <si>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</si>
  <si>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</si>
  <si>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</si>
  <si>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</si>
  <si>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</si>
  <si>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</si>
  <si>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</si>
  <si>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</si>
  <si>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</si>
  <si>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</si>
  <si>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</si>
  <si>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</si>
  <si>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</si>
  <si>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</si>
  <si>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</si>
  <si>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</si>
  <si>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</si>
  <si>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</si>
  <si>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</si>
  <si>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</si>
  <si>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</si>
  <si>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</si>
  <si>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</si>
  <si>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</si>
  <si>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</si>
  <si>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</si>
  <si>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</si>
  <si>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</si>
  <si>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</si>
  <si>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</si>
  <si>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</si>
  <si>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</si>
  <si>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</si>
  <si>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</si>
  <si>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</si>
  <si>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</si>
  <si>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</si>
  <si>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</si>
  <si>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</si>
  <si>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</si>
  <si>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</si>
  <si>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</si>
  <si>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</si>
  <si>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</si>
  <si>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</si>
  <si>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</si>
  <si>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</si>
  <si>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</si>
  <si>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</si>
  <si>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</si>
  <si>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</si>
  <si>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</si>
  <si>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</si>
  <si>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</si>
  <si>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</si>
  <si>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</si>
  <si>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</si>
  <si>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</si>
  <si>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</si>
  <si>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</si>
  <si>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</si>
  <si>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</si>
  <si>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</si>
  <si>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</si>
  <si>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</si>
  <si>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</si>
  <si>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</si>
  <si>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</si>
  <si>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</si>
  <si>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</si>
  <si>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</si>
  <si>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</si>
  <si>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</si>
  <si>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</si>
  <si>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</si>
  <si>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</si>
  <si>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</si>
  <si>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</si>
  <si>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</si>
  <si>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</si>
  <si>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</si>
  <si>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</si>
  <si>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</si>
  <si>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</si>
  <si>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</si>
  <si>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</si>
  <si>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</si>
  <si>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</si>
  <si>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</si>
  <si>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</si>
  <si>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</si>
  <si>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</si>
  <si>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</si>
  <si>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</si>
  <si>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</si>
  <si>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</si>
  <si>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</si>
  <si>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</si>
  <si>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</si>
  <si>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</si>
  <si>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</si>
  <si>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</si>
  <si>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</si>
  <si>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</si>
  <si>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</si>
  <si>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</si>
  <si>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</si>
  <si>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</si>
  <si>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</si>
  <si>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</si>
  <si>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</si>
  <si>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</si>
  <si>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</si>
  <si>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</si>
  <si>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</si>
  <si>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</si>
  <si>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</si>
  <si>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</si>
  <si>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</si>
  <si>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</si>
  <si>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</si>
  <si>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</si>
  <si>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</si>
  <si>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C-0401-1003-1</t>
  </si>
  <si>
    <t>21</t>
  </si>
  <si>
    <t>A-2-0-4-9-13</t>
  </si>
  <si>
    <t>OTROS SEGUROS</t>
  </si>
  <si>
    <t>SEGUROS</t>
  </si>
  <si>
    <t>A-2-0-4-9</t>
  </si>
  <si>
    <t>Diciembre - Vigencia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</si>
</sst>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left" vertical="center" wrapText="1" indent="1" readingOrder="1"/>
    </xf>
    <xf numFmtId="0" fontId="55" fillId="0" borderId="27" xfId="0" applyNumberFormat="1" applyFont="1" applyFill="1" applyBorder="1" applyAlignment="1">
      <alignment horizontal="center" vertical="center" wrapText="1" readingOrder="1"/>
    </xf>
    <xf numFmtId="0" fontId="55" fillId="0" borderId="27" xfId="0" applyNumberFormat="1" applyFont="1" applyFill="1" applyBorder="1" applyAlignment="1">
      <alignment horizontal="left" vertical="center" wrapText="1" indent="1" readingOrder="1"/>
    </xf>
    <xf numFmtId="164" fontId="55" fillId="0" borderId="27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8\Informe%20FON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8\Informe%20FON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8\Informe%20Reservas%20FON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0</v>
          </cell>
          <cell r="E14">
            <v>198.792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198.792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23.25666</v>
          </cell>
          <cell r="AB14">
            <v>33.132</v>
          </cell>
          <cell r="AC14">
            <v>33.132</v>
          </cell>
          <cell r="AD14">
            <v>46.930980000000005</v>
          </cell>
          <cell r="AE14">
            <v>33.132</v>
          </cell>
          <cell r="AF14">
            <v>29.20836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23.25666</v>
          </cell>
          <cell r="AO14">
            <v>33.132</v>
          </cell>
          <cell r="AP14">
            <v>33.132</v>
          </cell>
          <cell r="AQ14">
            <v>46.930980000000005</v>
          </cell>
          <cell r="AR14">
            <v>33.132</v>
          </cell>
          <cell r="AS14">
            <v>29.20836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23.25666</v>
          </cell>
          <cell r="BB14">
            <v>33.132</v>
          </cell>
          <cell r="BC14">
            <v>33.132</v>
          </cell>
          <cell r="BD14">
            <v>46.930980000000005</v>
          </cell>
          <cell r="BE14">
            <v>33.132</v>
          </cell>
          <cell r="BF14">
            <v>29.20836</v>
          </cell>
        </row>
        <row r="15">
          <cell r="D15">
            <v>2804.172</v>
          </cell>
          <cell r="E15">
            <v>2056</v>
          </cell>
          <cell r="F15">
            <v>0</v>
          </cell>
          <cell r="H15">
            <v>2793</v>
          </cell>
          <cell r="I15">
            <v>11.172</v>
          </cell>
          <cell r="J15">
            <v>2043.172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-1279.22036</v>
          </cell>
          <cell r="U15">
            <v>2793</v>
          </cell>
          <cell r="V15">
            <v>11.172</v>
          </cell>
          <cell r="W15">
            <v>2043.172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-1279.22036</v>
          </cell>
          <cell r="AH15">
            <v>2793</v>
          </cell>
          <cell r="AI15">
            <v>11.172</v>
          </cell>
          <cell r="AJ15">
            <v>171.684</v>
          </cell>
          <cell r="AK15">
            <v>0</v>
          </cell>
          <cell r="AL15">
            <v>52.208</v>
          </cell>
          <cell r="AM15">
            <v>0</v>
          </cell>
          <cell r="AN15">
            <v>340.356</v>
          </cell>
          <cell r="AO15">
            <v>0</v>
          </cell>
          <cell r="AP15">
            <v>195.78</v>
          </cell>
          <cell r="AQ15">
            <v>0</v>
          </cell>
          <cell r="AR15">
            <v>0</v>
          </cell>
          <cell r="AS15">
            <v>3.92364</v>
          </cell>
          <cell r="AU15">
            <v>2793</v>
          </cell>
          <cell r="AV15">
            <v>11.172</v>
          </cell>
          <cell r="AW15">
            <v>171.684</v>
          </cell>
          <cell r="AX15">
            <v>0</v>
          </cell>
          <cell r="AY15">
            <v>52.208</v>
          </cell>
          <cell r="AZ15">
            <v>0</v>
          </cell>
          <cell r="BA15">
            <v>340.356</v>
          </cell>
          <cell r="BB15">
            <v>0</v>
          </cell>
          <cell r="BC15">
            <v>195.78</v>
          </cell>
          <cell r="BD15">
            <v>0</v>
          </cell>
          <cell r="BE15">
            <v>0</v>
          </cell>
          <cell r="BF15">
            <v>3.92364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22165.837</v>
          </cell>
          <cell r="E35">
            <v>0.265</v>
          </cell>
          <cell r="F35">
            <v>0</v>
          </cell>
          <cell r="H35">
            <v>22165.837</v>
          </cell>
          <cell r="I35">
            <v>0</v>
          </cell>
          <cell r="J35">
            <v>-55.01672</v>
          </cell>
          <cell r="K35">
            <v>0</v>
          </cell>
          <cell r="L35">
            <v>0.265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-0.00385</v>
          </cell>
          <cell r="U35">
            <v>22110.82028</v>
          </cell>
          <cell r="V35">
            <v>0</v>
          </cell>
          <cell r="W35">
            <v>0</v>
          </cell>
          <cell r="X35">
            <v>0</v>
          </cell>
          <cell r="Y35">
            <v>0.265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-0.00385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22110.81643</v>
          </cell>
          <cell r="AL35">
            <v>0.265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22110.81643</v>
          </cell>
          <cell r="AY35">
            <v>0.265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6000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6000</v>
          </cell>
          <cell r="S46">
            <v>-3078.08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2271.69</v>
          </cell>
          <cell r="AF46">
            <v>650.23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2271.69</v>
          </cell>
          <cell r="AS46">
            <v>650.23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2271.69</v>
          </cell>
          <cell r="BF46">
            <v>650.23</v>
          </cell>
        </row>
        <row r="47">
          <cell r="D47">
            <v>0</v>
          </cell>
          <cell r="E47">
            <v>112000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92000</v>
          </cell>
          <cell r="S47">
            <v>14839.971710000002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44964.67</v>
          </cell>
          <cell r="AF47">
            <v>61875.30171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44964.67</v>
          </cell>
          <cell r="AS47">
            <v>61875.30171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44964.67</v>
          </cell>
          <cell r="BF47">
            <v>61875.30171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45300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24280.366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24280.366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24280.366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24280.366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1000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717.474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717.474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717.474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717.474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0.008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0.008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0.008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0.008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0.008</v>
          </cell>
        </row>
        <row r="61">
          <cell r="D61">
            <v>1000</v>
          </cell>
          <cell r="E61">
            <v>0.265</v>
          </cell>
          <cell r="F61">
            <v>0</v>
          </cell>
          <cell r="H61">
            <v>390</v>
          </cell>
          <cell r="I61">
            <v>0</v>
          </cell>
          <cell r="J61">
            <v>0</v>
          </cell>
          <cell r="K61">
            <v>370</v>
          </cell>
          <cell r="L61">
            <v>172.472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-114.21321</v>
          </cell>
          <cell r="U61">
            <v>390</v>
          </cell>
          <cell r="V61">
            <v>0</v>
          </cell>
          <cell r="W61">
            <v>0</v>
          </cell>
          <cell r="X61">
            <v>370</v>
          </cell>
          <cell r="Y61">
            <v>172.472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-114.21321</v>
          </cell>
          <cell r="AH61">
            <v>390</v>
          </cell>
          <cell r="AI61">
            <v>0</v>
          </cell>
          <cell r="AJ61">
            <v>0</v>
          </cell>
          <cell r="AK61">
            <v>179.83119</v>
          </cell>
          <cell r="AL61">
            <v>173.12234</v>
          </cell>
          <cell r="AM61">
            <v>0</v>
          </cell>
          <cell r="AN61">
            <v>0.39499</v>
          </cell>
          <cell r="AO61">
            <v>8.41791</v>
          </cell>
          <cell r="AP61">
            <v>1.20478</v>
          </cell>
          <cell r="AQ61">
            <v>0</v>
          </cell>
          <cell r="AR61">
            <v>2.78144</v>
          </cell>
          <cell r="AS61">
            <v>62.50614</v>
          </cell>
          <cell r="AU61">
            <v>390</v>
          </cell>
          <cell r="AV61">
            <v>0</v>
          </cell>
          <cell r="AW61">
            <v>0</v>
          </cell>
          <cell r="AX61">
            <v>179.83119</v>
          </cell>
          <cell r="AY61">
            <v>173.12234</v>
          </cell>
          <cell r="AZ61">
            <v>0</v>
          </cell>
          <cell r="BA61">
            <v>0.39499</v>
          </cell>
          <cell r="BB61">
            <v>8.41791</v>
          </cell>
          <cell r="BC61">
            <v>1.20478</v>
          </cell>
          <cell r="BD61">
            <v>0</v>
          </cell>
          <cell r="BE61">
            <v>2.78144</v>
          </cell>
          <cell r="BF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6">
          <cell r="D66">
            <v>22660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16093.136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16093.136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16093.136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16093.136</v>
          </cell>
          <cell r="BF66">
            <v>0</v>
          </cell>
        </row>
        <row r="67">
          <cell r="D67">
            <v>43155.746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100695.843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0">
          <cell r="D70">
            <v>7731000</v>
          </cell>
          <cell r="E70">
            <v>0</v>
          </cell>
          <cell r="F70">
            <v>0</v>
          </cell>
          <cell r="H70">
            <v>2030205.70925</v>
          </cell>
          <cell r="I70">
            <v>1223.298</v>
          </cell>
          <cell r="J70">
            <v>-841.3320600000001</v>
          </cell>
          <cell r="K70">
            <v>4400</v>
          </cell>
          <cell r="L70">
            <v>205766.91947</v>
          </cell>
          <cell r="M70">
            <v>5072.5</v>
          </cell>
          <cell r="N70">
            <v>703179.1126100001</v>
          </cell>
          <cell r="O70">
            <v>381256.94257</v>
          </cell>
          <cell r="P70">
            <v>50419.29964</v>
          </cell>
          <cell r="Q70">
            <v>99642.48922</v>
          </cell>
          <cell r="R70">
            <v>164261.859</v>
          </cell>
          <cell r="S70">
            <v>312489.0468</v>
          </cell>
          <cell r="U70">
            <v>2020295.708</v>
          </cell>
          <cell r="V70">
            <v>10723.298</v>
          </cell>
          <cell r="W70">
            <v>-441.33081</v>
          </cell>
          <cell r="X70">
            <v>4400</v>
          </cell>
          <cell r="Y70">
            <v>-7890.62739</v>
          </cell>
          <cell r="Z70">
            <v>105502.5</v>
          </cell>
          <cell r="AA70">
            <v>194017.62061</v>
          </cell>
          <cell r="AB70">
            <v>952104.8885700001</v>
          </cell>
          <cell r="AC70">
            <v>83308.5325</v>
          </cell>
          <cell r="AD70">
            <v>102242.48922</v>
          </cell>
          <cell r="AE70">
            <v>117093.195</v>
          </cell>
          <cell r="AF70">
            <v>375719.5708</v>
          </cell>
          <cell r="AH70">
            <v>0</v>
          </cell>
          <cell r="AI70">
            <v>306415.35219999996</v>
          </cell>
          <cell r="AJ70">
            <v>374203.55399</v>
          </cell>
          <cell r="AK70">
            <v>418691.69707999995</v>
          </cell>
          <cell r="AL70">
            <v>337832.60468</v>
          </cell>
          <cell r="AM70">
            <v>230337.968</v>
          </cell>
          <cell r="AN70">
            <v>306009.11251</v>
          </cell>
          <cell r="AO70">
            <v>111816.95992000001</v>
          </cell>
          <cell r="AP70">
            <v>352978.02805</v>
          </cell>
          <cell r="AQ70">
            <v>285460.92264</v>
          </cell>
          <cell r="AR70">
            <v>265740.37966</v>
          </cell>
          <cell r="AS70">
            <v>645056.76224</v>
          </cell>
          <cell r="AU70">
            <v>0</v>
          </cell>
          <cell r="AV70">
            <v>306415.35219999996</v>
          </cell>
          <cell r="AW70">
            <v>374203.55399</v>
          </cell>
          <cell r="AX70">
            <v>418691.69707999995</v>
          </cell>
          <cell r="AY70">
            <v>332825.22168</v>
          </cell>
          <cell r="AZ70">
            <v>235345.351</v>
          </cell>
          <cell r="BA70">
            <v>306009.11251</v>
          </cell>
          <cell r="BB70">
            <v>111816.95992000001</v>
          </cell>
          <cell r="BC70">
            <v>352978.02805</v>
          </cell>
          <cell r="BD70">
            <v>285460.92264</v>
          </cell>
          <cell r="BE70">
            <v>265740.37966</v>
          </cell>
          <cell r="BF70">
            <v>497367.735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12">
        <row r="10">
          <cell r="D10">
            <v>3.45142</v>
          </cell>
          <cell r="E10">
            <v>3.45142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29852.62188</v>
          </cell>
          <cell r="E18">
            <v>29852.62188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129.89924</v>
          </cell>
          <cell r="E30">
            <v>129.89924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D32">
            <v>822791.17633</v>
          </cell>
          <cell r="E32">
            <v>714832.83789</v>
          </cell>
          <cell r="F32">
            <v>107946.06568000001</v>
          </cell>
          <cell r="G32">
            <v>12.27276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8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219094.05091999992</v>
          </cell>
          <cell r="E36">
            <v>24908.541</v>
          </cell>
          <cell r="F36">
            <v>32743.479</v>
          </cell>
          <cell r="G36">
            <v>10513.49368</v>
          </cell>
          <cell r="H36">
            <v>72298.91218000001</v>
          </cell>
          <cell r="I36">
            <v>44282.989</v>
          </cell>
          <cell r="J36">
            <v>6784.45</v>
          </cell>
          <cell r="K36">
            <v>8455.6</v>
          </cell>
          <cell r="L36">
            <v>5347.016</v>
          </cell>
          <cell r="M36">
            <v>2755.932</v>
          </cell>
          <cell r="N36">
            <v>3090.365</v>
          </cell>
          <cell r="O36">
            <v>2587.203</v>
          </cell>
          <cell r="P36">
            <v>5325.2</v>
          </cell>
          <cell r="R36">
            <v>24908.541</v>
          </cell>
          <cell r="S36">
            <v>32743.479</v>
          </cell>
          <cell r="T36">
            <v>10513.49368</v>
          </cell>
          <cell r="U36">
            <v>72298.91218000001</v>
          </cell>
          <cell r="V36">
            <v>44282.989</v>
          </cell>
          <cell r="W36">
            <v>6784.45</v>
          </cell>
          <cell r="X36">
            <v>8455.6</v>
          </cell>
          <cell r="Y36">
            <v>5347.016</v>
          </cell>
          <cell r="Z36">
            <v>2755.932</v>
          </cell>
          <cell r="AA36">
            <v>3090.365</v>
          </cell>
          <cell r="AB36">
            <v>2587.203</v>
          </cell>
          <cell r="AC36">
            <v>5325.2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9"/>
  <sheetViews>
    <sheetView showGridLines="0" showZeros="0" zoomScalePageLayoutView="0" workbookViewId="0" topLeftCell="A4">
      <pane xSplit="3" ySplit="3" topLeftCell="BG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A50" sqref="A50:IV50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48.57421875" style="22" customWidth="1"/>
    <col min="4" max="7" width="12.57421875" style="22" customWidth="1"/>
    <col min="8" max="14" width="12.57421875" style="22" hidden="1" customWidth="1"/>
    <col min="15" max="15" width="11.140625" style="22" hidden="1" customWidth="1"/>
    <col min="16" max="18" width="12.57421875" style="22" hidden="1" customWidth="1"/>
    <col min="19" max="19" width="12.57421875" style="22" customWidth="1"/>
    <col min="20" max="20" width="11.8515625" style="22" customWidth="1"/>
    <col min="21" max="27" width="12.57421875" style="22" hidden="1" customWidth="1"/>
    <col min="28" max="28" width="12.00390625" style="22" hidden="1" customWidth="1"/>
    <col min="29" max="31" width="12.57421875" style="22" hidden="1" customWidth="1"/>
    <col min="32" max="32" width="12.57421875" style="22" customWidth="1"/>
    <col min="33" max="33" width="11.421875" style="22" customWidth="1"/>
    <col min="34" max="44" width="12.57421875" style="22" hidden="1" customWidth="1"/>
    <col min="45" max="46" width="12.57421875" style="22" customWidth="1"/>
    <col min="47" max="48" width="12.57421875" style="22" hidden="1" customWidth="1"/>
    <col min="49" max="49" width="8.7109375" style="22" hidden="1" customWidth="1"/>
    <col min="50" max="57" width="12.57421875" style="22" hidden="1" customWidth="1"/>
    <col min="58" max="58" width="13.140625" style="22" customWidth="1"/>
    <col min="59" max="59" width="22.5742187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7" t="s">
        <v>192</v>
      </c>
      <c r="BG1" s="128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9" t="s">
        <v>176</v>
      </c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30"/>
      <c r="BF2" s="131" t="s">
        <v>193</v>
      </c>
      <c r="BG2" s="132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3"/>
      <c r="BG3" s="13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5" t="s">
        <v>104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6"/>
      <c r="BF4" s="137" t="s">
        <v>200</v>
      </c>
      <c r="BG4" s="138"/>
    </row>
    <row r="5" spans="1:59" s="25" customFormat="1" ht="16.5" customHeight="1" thickBot="1">
      <c r="A5" s="68" t="s">
        <v>177</v>
      </c>
      <c r="B5" s="69"/>
      <c r="C5" s="70"/>
      <c r="D5" s="139" t="s">
        <v>184</v>
      </c>
      <c r="E5" s="140"/>
      <c r="F5" s="140"/>
      <c r="G5" s="141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21"/>
      <c r="Z5" s="121"/>
      <c r="AA5" s="121"/>
      <c r="AB5" s="121"/>
      <c r="AC5" s="121"/>
      <c r="AD5" s="121"/>
      <c r="AE5" s="12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2" t="s">
        <v>0</v>
      </c>
      <c r="BG5" s="123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SUM(D8,D65)</f>
        <v>192481.59799999997</v>
      </c>
      <c r="E7" s="27">
        <f t="shared" si="0"/>
        <v>166555.33</v>
      </c>
      <c r="F7" s="27">
        <f t="shared" si="0"/>
        <v>0</v>
      </c>
      <c r="G7" s="27">
        <f t="shared" si="0"/>
        <v>359036.92799999996</v>
      </c>
      <c r="H7" s="27">
        <f t="shared" si="0"/>
        <v>25348.837</v>
      </c>
      <c r="I7" s="27">
        <f t="shared" si="0"/>
        <v>11.172</v>
      </c>
      <c r="J7" s="27">
        <f t="shared" si="0"/>
        <v>1988.15528</v>
      </c>
      <c r="K7" s="27">
        <f t="shared" si="0"/>
        <v>370</v>
      </c>
      <c r="L7" s="27">
        <f t="shared" si="0"/>
        <v>172.737</v>
      </c>
      <c r="M7" s="27">
        <f t="shared" si="0"/>
        <v>0</v>
      </c>
      <c r="N7" s="27">
        <f t="shared" si="0"/>
        <v>198.792</v>
      </c>
      <c r="O7" s="27">
        <f t="shared" si="0"/>
        <v>0</v>
      </c>
      <c r="P7" s="27">
        <f t="shared" si="0"/>
        <v>0</v>
      </c>
      <c r="Q7" s="27">
        <f t="shared" si="0"/>
        <v>16093.136</v>
      </c>
      <c r="R7" s="27">
        <f t="shared" si="0"/>
        <v>98717.474</v>
      </c>
      <c r="S7" s="27">
        <f t="shared" si="0"/>
        <v>34648.828290000005</v>
      </c>
      <c r="T7" s="27">
        <f t="shared" si="0"/>
        <v>177549.13156999997</v>
      </c>
      <c r="U7" s="27">
        <f t="shared" si="0"/>
        <v>25293.82028</v>
      </c>
      <c r="V7" s="27">
        <f t="shared" si="0"/>
        <v>11.172</v>
      </c>
      <c r="W7" s="27">
        <f t="shared" si="0"/>
        <v>2043.172</v>
      </c>
      <c r="X7" s="27">
        <f t="shared" si="0"/>
        <v>370</v>
      </c>
      <c r="Y7" s="27">
        <f t="shared" si="0"/>
        <v>172.737</v>
      </c>
      <c r="Z7" s="27">
        <f t="shared" si="0"/>
        <v>0</v>
      </c>
      <c r="AA7" s="27">
        <f t="shared" si="0"/>
        <v>23.25666</v>
      </c>
      <c r="AB7" s="27">
        <f t="shared" si="0"/>
        <v>33.132</v>
      </c>
      <c r="AC7" s="27">
        <f t="shared" si="0"/>
        <v>33.132</v>
      </c>
      <c r="AD7" s="27">
        <f t="shared" si="0"/>
        <v>16140.06313</v>
      </c>
      <c r="AE7" s="27">
        <f t="shared" si="0"/>
        <v>47269.492</v>
      </c>
      <c r="AF7" s="27">
        <f t="shared" si="0"/>
        <v>86159.1545</v>
      </c>
      <c r="AG7" s="27">
        <f t="shared" si="0"/>
        <v>177549.13156999997</v>
      </c>
      <c r="AH7" s="27">
        <f t="shared" si="0"/>
        <v>3183</v>
      </c>
      <c r="AI7" s="27">
        <f t="shared" si="0"/>
        <v>11.172</v>
      </c>
      <c r="AJ7" s="27">
        <f aca="true" t="shared" si="1" ref="AJ7:BO7">SUM(AJ8,AJ65)</f>
        <v>171.684</v>
      </c>
      <c r="AK7" s="27">
        <f t="shared" si="1"/>
        <v>22290.64762</v>
      </c>
      <c r="AL7" s="27">
        <f t="shared" si="1"/>
        <v>225.59534</v>
      </c>
      <c r="AM7" s="27">
        <f t="shared" si="1"/>
        <v>0</v>
      </c>
      <c r="AN7" s="27">
        <f t="shared" si="1"/>
        <v>364.00765</v>
      </c>
      <c r="AO7" s="27">
        <f t="shared" si="1"/>
        <v>41.54991</v>
      </c>
      <c r="AP7" s="27">
        <f t="shared" si="1"/>
        <v>230.11678</v>
      </c>
      <c r="AQ7" s="27">
        <f t="shared" si="1"/>
        <v>16140.06698</v>
      </c>
      <c r="AR7" s="27">
        <f t="shared" si="1"/>
        <v>47272.27344</v>
      </c>
      <c r="AS7" s="27">
        <f t="shared" si="1"/>
        <v>87619.01785</v>
      </c>
      <c r="AT7" s="27">
        <f t="shared" si="1"/>
        <v>177549.13156999997</v>
      </c>
      <c r="AU7" s="27">
        <f t="shared" si="1"/>
        <v>3183</v>
      </c>
      <c r="AV7" s="27">
        <f t="shared" si="1"/>
        <v>11.172</v>
      </c>
      <c r="AW7" s="27">
        <f t="shared" si="1"/>
        <v>171.684</v>
      </c>
      <c r="AX7" s="27">
        <f t="shared" si="1"/>
        <v>22290.64762</v>
      </c>
      <c r="AY7" s="27">
        <f t="shared" si="1"/>
        <v>225.59534</v>
      </c>
      <c r="AZ7" s="27">
        <f t="shared" si="1"/>
        <v>0</v>
      </c>
      <c r="BA7" s="27">
        <f t="shared" si="1"/>
        <v>364.00765</v>
      </c>
      <c r="BB7" s="27">
        <f t="shared" si="1"/>
        <v>41.54991</v>
      </c>
      <c r="BC7" s="27">
        <f t="shared" si="1"/>
        <v>230.11678</v>
      </c>
      <c r="BD7" s="27">
        <f t="shared" si="1"/>
        <v>46.930980000000005</v>
      </c>
      <c r="BE7" s="27">
        <f t="shared" si="1"/>
        <v>63365.409439999996</v>
      </c>
      <c r="BF7" s="27">
        <f t="shared" si="1"/>
        <v>87556.51171</v>
      </c>
      <c r="BG7" s="27">
        <f t="shared" si="1"/>
        <v>177486.62543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25970.009</v>
      </c>
      <c r="E8" s="29">
        <f t="shared" si="2"/>
        <v>166555.33</v>
      </c>
      <c r="F8" s="29">
        <f t="shared" si="2"/>
        <v>0</v>
      </c>
      <c r="G8" s="29">
        <f t="shared" si="2"/>
        <v>192525.339</v>
      </c>
      <c r="H8" s="29">
        <f t="shared" si="2"/>
        <v>25348.837</v>
      </c>
      <c r="I8" s="29">
        <f t="shared" si="2"/>
        <v>11.172</v>
      </c>
      <c r="J8" s="29">
        <f t="shared" si="2"/>
        <v>1988.15528</v>
      </c>
      <c r="K8" s="29">
        <f t="shared" si="2"/>
        <v>370</v>
      </c>
      <c r="L8" s="29">
        <f t="shared" si="2"/>
        <v>172.737</v>
      </c>
      <c r="M8" s="29">
        <f t="shared" si="2"/>
        <v>0</v>
      </c>
      <c r="N8" s="29">
        <f t="shared" si="2"/>
        <v>198.792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98717.474</v>
      </c>
      <c r="S8" s="29">
        <f t="shared" si="2"/>
        <v>34648.828290000005</v>
      </c>
      <c r="T8" s="29">
        <f t="shared" si="2"/>
        <v>161455.99556999997</v>
      </c>
      <c r="U8" s="29">
        <f t="shared" si="2"/>
        <v>25293.82028</v>
      </c>
      <c r="V8" s="29">
        <f t="shared" si="2"/>
        <v>11.172</v>
      </c>
      <c r="W8" s="29">
        <f t="shared" si="2"/>
        <v>2043.172</v>
      </c>
      <c r="X8" s="29">
        <f t="shared" si="2"/>
        <v>370</v>
      </c>
      <c r="Y8" s="29">
        <f t="shared" si="2"/>
        <v>172.737</v>
      </c>
      <c r="Z8" s="29">
        <f t="shared" si="2"/>
        <v>0</v>
      </c>
      <c r="AA8" s="29">
        <f t="shared" si="2"/>
        <v>23.25666</v>
      </c>
      <c r="AB8" s="29">
        <f t="shared" si="2"/>
        <v>33.132</v>
      </c>
      <c r="AC8" s="29">
        <f t="shared" si="2"/>
        <v>33.132</v>
      </c>
      <c r="AD8" s="29">
        <f t="shared" si="2"/>
        <v>46.927130000000005</v>
      </c>
      <c r="AE8" s="29">
        <f t="shared" si="2"/>
        <v>47269.492</v>
      </c>
      <c r="AF8" s="29">
        <f t="shared" si="2"/>
        <v>86159.1545</v>
      </c>
      <c r="AG8" s="29">
        <f t="shared" si="2"/>
        <v>161455.99556999997</v>
      </c>
      <c r="AH8" s="29">
        <f t="shared" si="2"/>
        <v>3183</v>
      </c>
      <c r="AI8" s="29">
        <f t="shared" si="2"/>
        <v>11.172</v>
      </c>
      <c r="AJ8" s="29">
        <f aca="true" t="shared" si="3" ref="AJ8:BG8">+AJ9+AJ18</f>
        <v>171.684</v>
      </c>
      <c r="AK8" s="29">
        <f t="shared" si="3"/>
        <v>22290.64762</v>
      </c>
      <c r="AL8" s="29">
        <f t="shared" si="3"/>
        <v>225.59534</v>
      </c>
      <c r="AM8" s="29">
        <f t="shared" si="3"/>
        <v>0</v>
      </c>
      <c r="AN8" s="29">
        <f t="shared" si="3"/>
        <v>364.00765</v>
      </c>
      <c r="AO8" s="29">
        <f t="shared" si="3"/>
        <v>41.54991</v>
      </c>
      <c r="AP8" s="29">
        <f t="shared" si="3"/>
        <v>230.11678</v>
      </c>
      <c r="AQ8" s="29">
        <f t="shared" si="3"/>
        <v>46.930980000000005</v>
      </c>
      <c r="AR8" s="29">
        <f t="shared" si="3"/>
        <v>47272.27344</v>
      </c>
      <c r="AS8" s="29">
        <f t="shared" si="3"/>
        <v>87619.01785</v>
      </c>
      <c r="AT8" s="29">
        <f t="shared" si="3"/>
        <v>161455.99556999997</v>
      </c>
      <c r="AU8" s="29">
        <f t="shared" si="3"/>
        <v>3183</v>
      </c>
      <c r="AV8" s="29">
        <f t="shared" si="3"/>
        <v>11.172</v>
      </c>
      <c r="AW8" s="29">
        <f t="shared" si="3"/>
        <v>171.684</v>
      </c>
      <c r="AX8" s="29">
        <f t="shared" si="3"/>
        <v>22290.64762</v>
      </c>
      <c r="AY8" s="29">
        <f t="shared" si="3"/>
        <v>225.59534</v>
      </c>
      <c r="AZ8" s="29">
        <f t="shared" si="3"/>
        <v>0</v>
      </c>
      <c r="BA8" s="29">
        <f t="shared" si="3"/>
        <v>364.00765</v>
      </c>
      <c r="BB8" s="29">
        <f t="shared" si="3"/>
        <v>41.54991</v>
      </c>
      <c r="BC8" s="29">
        <f t="shared" si="3"/>
        <v>230.11678</v>
      </c>
      <c r="BD8" s="29">
        <f t="shared" si="3"/>
        <v>46.930980000000005</v>
      </c>
      <c r="BE8" s="29">
        <f t="shared" si="3"/>
        <v>47272.27344</v>
      </c>
      <c r="BF8" s="29">
        <f t="shared" si="3"/>
        <v>87556.51171</v>
      </c>
      <c r="BG8" s="29">
        <f t="shared" si="3"/>
        <v>161393.48943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2804.172</v>
      </c>
      <c r="E9" s="93">
        <f aca="true" t="shared" si="4" ref="E9:BF9">+E10+E16</f>
        <v>2254.792</v>
      </c>
      <c r="F9" s="93">
        <f t="shared" si="4"/>
        <v>0</v>
      </c>
      <c r="G9" s="93">
        <f t="shared" si="4"/>
        <v>5058.964000000001</v>
      </c>
      <c r="H9" s="93">
        <f t="shared" si="4"/>
        <v>2793</v>
      </c>
      <c r="I9" s="93">
        <f t="shared" si="4"/>
        <v>11.172</v>
      </c>
      <c r="J9" s="93">
        <f t="shared" si="4"/>
        <v>2043.172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198.792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-1279.22036</v>
      </c>
      <c r="T9" s="93">
        <f t="shared" si="4"/>
        <v>3766.9156399999997</v>
      </c>
      <c r="U9" s="93">
        <f t="shared" si="4"/>
        <v>2793</v>
      </c>
      <c r="V9" s="93">
        <f t="shared" si="4"/>
        <v>11.172</v>
      </c>
      <c r="W9" s="93">
        <f t="shared" si="4"/>
        <v>2043.172</v>
      </c>
      <c r="X9" s="93">
        <f t="shared" si="4"/>
        <v>0</v>
      </c>
      <c r="Y9" s="93">
        <f t="shared" si="4"/>
        <v>0</v>
      </c>
      <c r="Z9" s="93">
        <f t="shared" si="4"/>
        <v>0</v>
      </c>
      <c r="AA9" s="93">
        <f t="shared" si="4"/>
        <v>23.25666</v>
      </c>
      <c r="AB9" s="93">
        <f t="shared" si="4"/>
        <v>33.132</v>
      </c>
      <c r="AC9" s="93">
        <f t="shared" si="4"/>
        <v>33.132</v>
      </c>
      <c r="AD9" s="93">
        <f t="shared" si="4"/>
        <v>46.930980000000005</v>
      </c>
      <c r="AE9" s="93">
        <f t="shared" si="4"/>
        <v>33.132</v>
      </c>
      <c r="AF9" s="93">
        <f t="shared" si="4"/>
        <v>-1250.012</v>
      </c>
      <c r="AG9" s="93">
        <f>+AG10+AG16</f>
        <v>3766.9156399999997</v>
      </c>
      <c r="AH9" s="93">
        <f t="shared" si="4"/>
        <v>2793</v>
      </c>
      <c r="AI9" s="93">
        <f t="shared" si="4"/>
        <v>11.172</v>
      </c>
      <c r="AJ9" s="93">
        <f t="shared" si="4"/>
        <v>171.684</v>
      </c>
      <c r="AK9" s="93">
        <f t="shared" si="4"/>
        <v>0</v>
      </c>
      <c r="AL9" s="93">
        <f t="shared" si="4"/>
        <v>52.208</v>
      </c>
      <c r="AM9" s="93">
        <f t="shared" si="4"/>
        <v>0</v>
      </c>
      <c r="AN9" s="93">
        <f t="shared" si="4"/>
        <v>363.61266</v>
      </c>
      <c r="AO9" s="93">
        <f t="shared" si="4"/>
        <v>33.132</v>
      </c>
      <c r="AP9" s="93">
        <f t="shared" si="4"/>
        <v>228.912</v>
      </c>
      <c r="AQ9" s="93">
        <f t="shared" si="4"/>
        <v>46.930980000000005</v>
      </c>
      <c r="AR9" s="93">
        <f t="shared" si="4"/>
        <v>33.132</v>
      </c>
      <c r="AS9" s="93">
        <f t="shared" si="4"/>
        <v>33.132</v>
      </c>
      <c r="AT9" s="93">
        <f>+AT10+AT16</f>
        <v>3766.91564</v>
      </c>
      <c r="AU9" s="93">
        <f t="shared" si="4"/>
        <v>2793</v>
      </c>
      <c r="AV9" s="93">
        <f t="shared" si="4"/>
        <v>11.172</v>
      </c>
      <c r="AW9" s="93">
        <f t="shared" si="4"/>
        <v>171.684</v>
      </c>
      <c r="AX9" s="93">
        <f t="shared" si="4"/>
        <v>0</v>
      </c>
      <c r="AY9" s="93">
        <f t="shared" si="4"/>
        <v>52.208</v>
      </c>
      <c r="AZ9" s="93">
        <f t="shared" si="4"/>
        <v>0</v>
      </c>
      <c r="BA9" s="93">
        <f t="shared" si="4"/>
        <v>363.61266</v>
      </c>
      <c r="BB9" s="93">
        <f t="shared" si="4"/>
        <v>33.132</v>
      </c>
      <c r="BC9" s="93">
        <f t="shared" si="4"/>
        <v>228.912</v>
      </c>
      <c r="BD9" s="93">
        <f t="shared" si="4"/>
        <v>46.930980000000005</v>
      </c>
      <c r="BE9" s="93">
        <f t="shared" si="4"/>
        <v>33.132</v>
      </c>
      <c r="BF9" s="93">
        <f t="shared" si="4"/>
        <v>33.132</v>
      </c>
      <c r="BG9" s="93">
        <f>+BG10+BG16</f>
        <v>3766.91564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2804.172</v>
      </c>
      <c r="E10" s="98">
        <f aca="true" t="shared" si="5" ref="E10:BG10">SUM(E11:E15)</f>
        <v>2254.792</v>
      </c>
      <c r="F10" s="98">
        <f t="shared" si="5"/>
        <v>0</v>
      </c>
      <c r="G10" s="98">
        <f t="shared" si="5"/>
        <v>5058.964000000001</v>
      </c>
      <c r="H10" s="98">
        <f t="shared" si="5"/>
        <v>2793</v>
      </c>
      <c r="I10" s="98">
        <f t="shared" si="5"/>
        <v>11.172</v>
      </c>
      <c r="J10" s="98">
        <f t="shared" si="5"/>
        <v>2043.172</v>
      </c>
      <c r="K10" s="98">
        <f t="shared" si="5"/>
        <v>0</v>
      </c>
      <c r="L10" s="98">
        <f t="shared" si="5"/>
        <v>0</v>
      </c>
      <c r="M10" s="98">
        <f t="shared" si="5"/>
        <v>0</v>
      </c>
      <c r="N10" s="98">
        <f t="shared" si="5"/>
        <v>198.792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-1279.22036</v>
      </c>
      <c r="T10" s="98">
        <f t="shared" si="5"/>
        <v>3766.9156399999997</v>
      </c>
      <c r="U10" s="98">
        <f t="shared" si="5"/>
        <v>2793</v>
      </c>
      <c r="V10" s="98">
        <f t="shared" si="5"/>
        <v>11.172</v>
      </c>
      <c r="W10" s="98">
        <f t="shared" si="5"/>
        <v>2043.172</v>
      </c>
      <c r="X10" s="98">
        <f t="shared" si="5"/>
        <v>0</v>
      </c>
      <c r="Y10" s="98">
        <f t="shared" si="5"/>
        <v>0</v>
      </c>
      <c r="Z10" s="98">
        <f t="shared" si="5"/>
        <v>0</v>
      </c>
      <c r="AA10" s="98">
        <f t="shared" si="5"/>
        <v>23.25666</v>
      </c>
      <c r="AB10" s="98">
        <f t="shared" si="5"/>
        <v>33.132</v>
      </c>
      <c r="AC10" s="98">
        <f t="shared" si="5"/>
        <v>33.132</v>
      </c>
      <c r="AD10" s="98">
        <f t="shared" si="5"/>
        <v>46.930980000000005</v>
      </c>
      <c r="AE10" s="98">
        <f t="shared" si="5"/>
        <v>33.132</v>
      </c>
      <c r="AF10" s="98">
        <f t="shared" si="5"/>
        <v>-1250.012</v>
      </c>
      <c r="AG10" s="98">
        <f t="shared" si="5"/>
        <v>3766.9156399999997</v>
      </c>
      <c r="AH10" s="98">
        <f t="shared" si="5"/>
        <v>2793</v>
      </c>
      <c r="AI10" s="98">
        <f t="shared" si="5"/>
        <v>11.172</v>
      </c>
      <c r="AJ10" s="98">
        <f t="shared" si="5"/>
        <v>171.684</v>
      </c>
      <c r="AK10" s="98">
        <f t="shared" si="5"/>
        <v>0</v>
      </c>
      <c r="AL10" s="98">
        <f t="shared" si="5"/>
        <v>52.208</v>
      </c>
      <c r="AM10" s="98">
        <f t="shared" si="5"/>
        <v>0</v>
      </c>
      <c r="AN10" s="98">
        <f t="shared" si="5"/>
        <v>363.61266</v>
      </c>
      <c r="AO10" s="98">
        <f t="shared" si="5"/>
        <v>33.132</v>
      </c>
      <c r="AP10" s="98">
        <f t="shared" si="5"/>
        <v>228.912</v>
      </c>
      <c r="AQ10" s="98">
        <f t="shared" si="5"/>
        <v>46.930980000000005</v>
      </c>
      <c r="AR10" s="98">
        <f t="shared" si="5"/>
        <v>33.132</v>
      </c>
      <c r="AS10" s="98">
        <f t="shared" si="5"/>
        <v>33.132</v>
      </c>
      <c r="AT10" s="98">
        <f t="shared" si="5"/>
        <v>3766.91564</v>
      </c>
      <c r="AU10" s="98">
        <f t="shared" si="5"/>
        <v>2793</v>
      </c>
      <c r="AV10" s="98">
        <f t="shared" si="5"/>
        <v>11.172</v>
      </c>
      <c r="AW10" s="98">
        <f t="shared" si="5"/>
        <v>171.684</v>
      </c>
      <c r="AX10" s="98">
        <f t="shared" si="5"/>
        <v>0</v>
      </c>
      <c r="AY10" s="98">
        <f t="shared" si="5"/>
        <v>52.208</v>
      </c>
      <c r="AZ10" s="98">
        <f t="shared" si="5"/>
        <v>0</v>
      </c>
      <c r="BA10" s="98">
        <f t="shared" si="5"/>
        <v>363.61266</v>
      </c>
      <c r="BB10" s="98">
        <f t="shared" si="5"/>
        <v>33.132</v>
      </c>
      <c r="BC10" s="98">
        <f t="shared" si="5"/>
        <v>228.912</v>
      </c>
      <c r="BD10" s="98">
        <f t="shared" si="5"/>
        <v>46.930980000000005</v>
      </c>
      <c r="BE10" s="98">
        <f t="shared" si="5"/>
        <v>33.132</v>
      </c>
      <c r="BF10" s="98">
        <f t="shared" si="5"/>
        <v>33.132</v>
      </c>
      <c r="BG10" s="98">
        <f t="shared" si="5"/>
        <v>3766.91564</v>
      </c>
      <c r="BH10" s="25"/>
      <c r="BI10" s="25"/>
    </row>
    <row r="11" spans="1:59" s="25" customFormat="1" ht="11.25" customHeight="1" hidden="1">
      <c r="A11" s="92" t="s">
        <v>110</v>
      </c>
      <c r="B11" s="32" t="s">
        <v>111</v>
      </c>
      <c r="C11" s="92" t="s">
        <v>112</v>
      </c>
      <c r="D11" s="31">
        <f>+'[1]Informe_Fondane'!D11</f>
        <v>0</v>
      </c>
      <c r="E11" s="31">
        <f>+'[1]Informe_Fondane'!E11</f>
        <v>0</v>
      </c>
      <c r="F11" s="31">
        <f>+'[1]Informe_Fondane'!F11</f>
        <v>0</v>
      </c>
      <c r="G11" s="31">
        <f>SUM(D11:E11)-F11</f>
        <v>0</v>
      </c>
      <c r="H11" s="31">
        <f>+'[1]Informe_Fondane'!H11</f>
        <v>0</v>
      </c>
      <c r="I11" s="31">
        <f>+'[1]Informe_Fondane'!I11</f>
        <v>0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0</v>
      </c>
      <c r="U11" s="31">
        <f>+'[1]Informe_Fondane'!U11</f>
        <v>0</v>
      </c>
      <c r="V11" s="31">
        <f>+'[1]Informe_Fondane'!V11</f>
        <v>0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0</v>
      </c>
      <c r="AH11" s="31">
        <f>+'[1]Informe_Fondane'!AH11</f>
        <v>0</v>
      </c>
      <c r="AI11" s="31">
        <f>+'[1]Informe_Fondane'!AI11</f>
        <v>0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0</v>
      </c>
      <c r="AU11" s="31">
        <f>+'[1]Informe_Fondane'!AU11</f>
        <v>0</v>
      </c>
      <c r="AV11" s="31">
        <f>+'[1]Informe_Fondane'!AV11</f>
        <v>0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0</v>
      </c>
    </row>
    <row r="12" spans="1:59" s="25" customFormat="1" ht="11.25" customHeight="1" hidden="1">
      <c r="A12" s="48" t="s">
        <v>113</v>
      </c>
      <c r="B12" s="34" t="s">
        <v>111</v>
      </c>
      <c r="C12" s="48" t="s">
        <v>114</v>
      </c>
      <c r="D12" s="33">
        <f>+'[1]Informe_Fondane'!D12</f>
        <v>0</v>
      </c>
      <c r="E12" s="33">
        <f>+'[1]Informe_Fondane'!E12</f>
        <v>0</v>
      </c>
      <c r="F12" s="33">
        <f>+'[1]Informe_Fondane'!F12</f>
        <v>0</v>
      </c>
      <c r="G12" s="33">
        <f>SUM(D12:E12)-F12</f>
        <v>0</v>
      </c>
      <c r="H12" s="33">
        <f>+'[1]Informe_Fondane'!H12</f>
        <v>0</v>
      </c>
      <c r="I12" s="33">
        <f>+'[1]Informe_Fondane'!I12</f>
        <v>0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0</v>
      </c>
      <c r="U12" s="33">
        <f>+'[1]Informe_Fondane'!U12</f>
        <v>0</v>
      </c>
      <c r="V12" s="33">
        <f>+'[1]Informe_Fondane'!V12</f>
        <v>0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0</v>
      </c>
      <c r="AH12" s="33">
        <f>+'[1]Informe_Fondane'!AH12</f>
        <v>0</v>
      </c>
      <c r="AI12" s="33">
        <f>+'[1]Informe_Fondane'!AI12</f>
        <v>0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0</v>
      </c>
      <c r="AU12" s="33">
        <f>+'[1]Informe_Fondane'!AU12</f>
        <v>0</v>
      </c>
      <c r="AV12" s="33">
        <f>+'[1]Informe_Fondane'!AV12</f>
        <v>0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0</v>
      </c>
    </row>
    <row r="13" spans="1:59" s="25" customFormat="1" ht="11.25" customHeight="1" hidden="1">
      <c r="A13" s="48" t="s">
        <v>113</v>
      </c>
      <c r="B13" s="34">
        <v>21</v>
      </c>
      <c r="C13" s="48" t="s">
        <v>114</v>
      </c>
      <c r="D13" s="33">
        <f>+'[1]Informe_Fondane'!D13</f>
        <v>0</v>
      </c>
      <c r="E13" s="33">
        <f>+'[1]Informe_Fondane'!E13</f>
        <v>0</v>
      </c>
      <c r="F13" s="33">
        <f>+'[1]Informe_Fondane'!F13</f>
        <v>0</v>
      </c>
      <c r="G13" s="33">
        <f>SUM(D13:E13)-F13</f>
        <v>0</v>
      </c>
      <c r="H13" s="33">
        <f>+'[1]Informe_Fondane'!H13</f>
        <v>0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0</v>
      </c>
      <c r="U13" s="33">
        <f>+'[1]Informe_Fondane'!U13</f>
        <v>0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0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>
      <c r="A14" s="87" t="s">
        <v>115</v>
      </c>
      <c r="B14" s="95" t="s">
        <v>111</v>
      </c>
      <c r="C14" s="87" t="s">
        <v>116</v>
      </c>
      <c r="D14" s="96">
        <f>+'[1]Informe_Fondane'!D14</f>
        <v>0</v>
      </c>
      <c r="E14" s="96">
        <f>+'[1]Informe_Fondane'!E14</f>
        <v>198.792</v>
      </c>
      <c r="F14" s="96">
        <f>+'[1]Informe_Fondane'!F14</f>
        <v>0</v>
      </c>
      <c r="G14" s="96">
        <f>SUM(D14:E14)-F14</f>
        <v>198.792</v>
      </c>
      <c r="H14" s="96">
        <f>+'[1]Informe_Fondane'!H14</f>
        <v>0</v>
      </c>
      <c r="I14" s="96">
        <f>+'[1]Informe_Fondane'!I14</f>
        <v>0</v>
      </c>
      <c r="J14" s="96">
        <f>+'[1]Informe_Fondane'!J14</f>
        <v>0</v>
      </c>
      <c r="K14" s="96">
        <f>+'[1]Informe_Fondane'!K14</f>
        <v>0</v>
      </c>
      <c r="L14" s="96">
        <f>+'[1]Informe_Fondane'!L14</f>
        <v>0</v>
      </c>
      <c r="M14" s="96">
        <f>+'[1]Informe_Fondane'!M14</f>
        <v>0</v>
      </c>
      <c r="N14" s="96">
        <f>+'[1]Informe_Fondane'!N14</f>
        <v>198.792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198.792</v>
      </c>
      <c r="U14" s="96">
        <f>+'[1]Informe_Fondane'!U14</f>
        <v>0</v>
      </c>
      <c r="V14" s="96">
        <f>+'[1]Informe_Fondane'!V14</f>
        <v>0</v>
      </c>
      <c r="W14" s="96">
        <f>+'[1]Informe_Fondane'!W14</f>
        <v>0</v>
      </c>
      <c r="X14" s="96">
        <f>+'[1]Informe_Fondane'!X14</f>
        <v>0</v>
      </c>
      <c r="Y14" s="96">
        <f>+'[1]Informe_Fondane'!Y14</f>
        <v>0</v>
      </c>
      <c r="Z14" s="96">
        <f>+'[1]Informe_Fondane'!Z14</f>
        <v>0</v>
      </c>
      <c r="AA14" s="96">
        <f>+'[1]Informe_Fondane'!AA14</f>
        <v>23.25666</v>
      </c>
      <c r="AB14" s="96">
        <f>+'[1]Informe_Fondane'!AB14</f>
        <v>33.132</v>
      </c>
      <c r="AC14" s="96">
        <f>+'[1]Informe_Fondane'!AC14</f>
        <v>33.132</v>
      </c>
      <c r="AD14" s="96">
        <f>+'[1]Informe_Fondane'!AD14</f>
        <v>46.930980000000005</v>
      </c>
      <c r="AE14" s="96">
        <f>+'[1]Informe_Fondane'!AE14</f>
        <v>33.132</v>
      </c>
      <c r="AF14" s="96">
        <f>+'[1]Informe_Fondane'!AF14</f>
        <v>29.20836</v>
      </c>
      <c r="AG14" s="96">
        <f>SUM(U14:AF14)</f>
        <v>198.792</v>
      </c>
      <c r="AH14" s="96">
        <f>+'[1]Informe_Fondane'!AH14</f>
        <v>0</v>
      </c>
      <c r="AI14" s="96">
        <f>+'[1]Informe_Fondane'!AI14</f>
        <v>0</v>
      </c>
      <c r="AJ14" s="96">
        <f>+'[1]Informe_Fondane'!AJ14</f>
        <v>0</v>
      </c>
      <c r="AK14" s="96">
        <f>+'[1]Informe_Fondane'!AK14</f>
        <v>0</v>
      </c>
      <c r="AL14" s="96">
        <f>+'[1]Informe_Fondane'!AL14</f>
        <v>0</v>
      </c>
      <c r="AM14" s="96">
        <f>+'[1]Informe_Fondane'!AM14</f>
        <v>0</v>
      </c>
      <c r="AN14" s="96">
        <f>+'[1]Informe_Fondane'!AN14</f>
        <v>23.25666</v>
      </c>
      <c r="AO14" s="96">
        <f>+'[1]Informe_Fondane'!AO14</f>
        <v>33.132</v>
      </c>
      <c r="AP14" s="96">
        <f>+'[1]Informe_Fondane'!AP14</f>
        <v>33.132</v>
      </c>
      <c r="AQ14" s="96">
        <f>+'[1]Informe_Fondane'!AQ14</f>
        <v>46.930980000000005</v>
      </c>
      <c r="AR14" s="96">
        <f>+'[1]Informe_Fondane'!AR14</f>
        <v>33.132</v>
      </c>
      <c r="AS14" s="96">
        <f>+'[1]Informe_Fondane'!AS14</f>
        <v>29.20836</v>
      </c>
      <c r="AT14" s="96">
        <f>SUM(AH14:AS14)</f>
        <v>198.792</v>
      </c>
      <c r="AU14" s="96">
        <f>+'[1]Informe_Fondane'!AU14</f>
        <v>0</v>
      </c>
      <c r="AV14" s="96">
        <f>+'[1]Informe_Fondane'!AV14</f>
        <v>0</v>
      </c>
      <c r="AW14" s="96">
        <f>+'[1]Informe_Fondane'!AW14</f>
        <v>0</v>
      </c>
      <c r="AX14" s="96">
        <f>+'[1]Informe_Fondane'!AX14</f>
        <v>0</v>
      </c>
      <c r="AY14" s="96">
        <f>+'[1]Informe_Fondane'!AY14</f>
        <v>0</v>
      </c>
      <c r="AZ14" s="96">
        <f>+'[1]Informe_Fondane'!AZ14</f>
        <v>0</v>
      </c>
      <c r="BA14" s="96">
        <f>+'[1]Informe_Fondane'!BA14</f>
        <v>23.25666</v>
      </c>
      <c r="BB14" s="96">
        <f>+'[1]Informe_Fondane'!BB14</f>
        <v>33.132</v>
      </c>
      <c r="BC14" s="96">
        <f>+'[1]Informe_Fondane'!BC14</f>
        <v>33.132</v>
      </c>
      <c r="BD14" s="96">
        <f>+'[1]Informe_Fondane'!BD14</f>
        <v>46.930980000000005</v>
      </c>
      <c r="BE14" s="96">
        <f>+'[1]Informe_Fondane'!BE14</f>
        <v>33.132</v>
      </c>
      <c r="BF14" s="96">
        <f>+'[1]Informe_Fondane'!BF14</f>
        <v>29.20836</v>
      </c>
      <c r="BG14" s="96">
        <f>SUM(AU14:BF14)</f>
        <v>198.792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2804.172</v>
      </c>
      <c r="E15" s="96">
        <f>+'[1]Informe_Fondane'!E15</f>
        <v>2056</v>
      </c>
      <c r="F15" s="96">
        <f>+'[1]Informe_Fondane'!F15</f>
        <v>0</v>
      </c>
      <c r="G15" s="96">
        <f>SUM(D15:E15)-F15</f>
        <v>4860.1720000000005</v>
      </c>
      <c r="H15" s="96">
        <f>+'[1]Informe_Fondane'!H15</f>
        <v>2793</v>
      </c>
      <c r="I15" s="96">
        <f>+'[1]Informe_Fondane'!I15</f>
        <v>11.172</v>
      </c>
      <c r="J15" s="96">
        <f>+'[1]Informe_Fondane'!J15</f>
        <v>2043.172</v>
      </c>
      <c r="K15" s="96">
        <f>+'[1]Informe_Fondane'!K15</f>
        <v>0</v>
      </c>
      <c r="L15" s="96">
        <f>+'[1]Informe_Fondane'!L15</f>
        <v>0</v>
      </c>
      <c r="M15" s="96">
        <f>+'[1]Informe_Fondane'!M15</f>
        <v>0</v>
      </c>
      <c r="N15" s="96">
        <f>+'[1]Informe_Fondane'!N15</f>
        <v>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-1279.22036</v>
      </c>
      <c r="T15" s="96">
        <f>SUM(H15:S15)</f>
        <v>3568.12364</v>
      </c>
      <c r="U15" s="96">
        <f>+'[1]Informe_Fondane'!U15</f>
        <v>2793</v>
      </c>
      <c r="V15" s="96">
        <f>+'[1]Informe_Fondane'!V15</f>
        <v>11.172</v>
      </c>
      <c r="W15" s="96">
        <f>+'[1]Informe_Fondane'!W15</f>
        <v>2043.172</v>
      </c>
      <c r="X15" s="96">
        <f>+'[1]Informe_Fondane'!X15</f>
        <v>0</v>
      </c>
      <c r="Y15" s="96">
        <f>+'[1]Informe_Fondane'!Y15</f>
        <v>0</v>
      </c>
      <c r="Z15" s="96">
        <f>+'[1]Informe_Fondane'!Z15</f>
        <v>0</v>
      </c>
      <c r="AA15" s="96">
        <f>+'[1]Informe_Fondane'!AA15</f>
        <v>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-1279.22036</v>
      </c>
      <c r="AG15" s="96">
        <f>SUM(U15:AF15)</f>
        <v>3568.12364</v>
      </c>
      <c r="AH15" s="96">
        <f>+'[1]Informe_Fondane'!AH15</f>
        <v>2793</v>
      </c>
      <c r="AI15" s="96">
        <f>+'[1]Informe_Fondane'!AI15</f>
        <v>11.172</v>
      </c>
      <c r="AJ15" s="96">
        <f>+'[1]Informe_Fondane'!AJ15</f>
        <v>171.684</v>
      </c>
      <c r="AK15" s="96">
        <f>+'[1]Informe_Fondane'!AK15</f>
        <v>0</v>
      </c>
      <c r="AL15" s="96">
        <f>+'[1]Informe_Fondane'!AL15</f>
        <v>52.208</v>
      </c>
      <c r="AM15" s="96">
        <f>+'[1]Informe_Fondane'!AM15</f>
        <v>0</v>
      </c>
      <c r="AN15" s="96">
        <f>+'[1]Informe_Fondane'!AN15</f>
        <v>340.356</v>
      </c>
      <c r="AO15" s="96">
        <f>+'[1]Informe_Fondane'!AO15</f>
        <v>0</v>
      </c>
      <c r="AP15" s="96">
        <f>+'[1]Informe_Fondane'!AP15</f>
        <v>195.78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3.92364</v>
      </c>
      <c r="AT15" s="96">
        <f>SUM(AH15:AS15)</f>
        <v>3568.1236400000003</v>
      </c>
      <c r="AU15" s="96">
        <f>+'[1]Informe_Fondane'!AU15</f>
        <v>2793</v>
      </c>
      <c r="AV15" s="96">
        <f>+'[1]Informe_Fondane'!AV15</f>
        <v>11.172</v>
      </c>
      <c r="AW15" s="96">
        <f>+'[1]Informe_Fondane'!AW15</f>
        <v>171.684</v>
      </c>
      <c r="AX15" s="96">
        <f>+'[1]Informe_Fondane'!AX15</f>
        <v>0</v>
      </c>
      <c r="AY15" s="96">
        <f>+'[1]Informe_Fondane'!AY15</f>
        <v>52.208</v>
      </c>
      <c r="AZ15" s="96">
        <f>+'[1]Informe_Fondane'!AZ15</f>
        <v>0</v>
      </c>
      <c r="BA15" s="96">
        <f>+'[1]Informe_Fondane'!BA15</f>
        <v>340.356</v>
      </c>
      <c r="BB15" s="96">
        <f>+'[1]Informe_Fondane'!BB15</f>
        <v>0</v>
      </c>
      <c r="BC15" s="96">
        <f>+'[1]Informe_Fondane'!BC15</f>
        <v>195.78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3.92364</v>
      </c>
      <c r="BG15" s="96">
        <f>SUM(AU15:BF15)</f>
        <v>3568.1236400000003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 aca="true" t="shared" si="7" ref="D18:AI18">SUM(D19,D22,D24,D31,D37,D41,D45,D51,D53,D55,D57,D59,D62)</f>
        <v>23165.837</v>
      </c>
      <c r="E18" s="29">
        <f t="shared" si="7"/>
        <v>164300.538</v>
      </c>
      <c r="F18" s="29">
        <f t="shared" si="7"/>
        <v>0</v>
      </c>
      <c r="G18" s="29">
        <f t="shared" si="7"/>
        <v>187466.375</v>
      </c>
      <c r="H18" s="29">
        <f t="shared" si="7"/>
        <v>22555.837</v>
      </c>
      <c r="I18" s="29">
        <f t="shared" si="7"/>
        <v>0</v>
      </c>
      <c r="J18" s="29">
        <f t="shared" si="7"/>
        <v>-55.01672</v>
      </c>
      <c r="K18" s="29">
        <f t="shared" si="7"/>
        <v>370</v>
      </c>
      <c r="L18" s="29">
        <f t="shared" si="7"/>
        <v>172.737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98717.474</v>
      </c>
      <c r="S18" s="29">
        <f t="shared" si="7"/>
        <v>35928.048650000004</v>
      </c>
      <c r="T18" s="29">
        <f t="shared" si="7"/>
        <v>157689.07992999998</v>
      </c>
      <c r="U18" s="29">
        <f t="shared" si="7"/>
        <v>22500.82028</v>
      </c>
      <c r="V18" s="29">
        <f t="shared" si="7"/>
        <v>0</v>
      </c>
      <c r="W18" s="29">
        <f t="shared" si="7"/>
        <v>0</v>
      </c>
      <c r="X18" s="29">
        <f t="shared" si="7"/>
        <v>370</v>
      </c>
      <c r="Y18" s="29">
        <f t="shared" si="7"/>
        <v>172.737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-0.00385</v>
      </c>
      <c r="AE18" s="29">
        <f t="shared" si="7"/>
        <v>47236.36</v>
      </c>
      <c r="AF18" s="29">
        <f t="shared" si="7"/>
        <v>87409.1665</v>
      </c>
      <c r="AG18" s="29">
        <f t="shared" si="7"/>
        <v>157689.07992999998</v>
      </c>
      <c r="AH18" s="29">
        <f t="shared" si="7"/>
        <v>390</v>
      </c>
      <c r="AI18" s="29">
        <f t="shared" si="7"/>
        <v>0</v>
      </c>
      <c r="AJ18" s="29">
        <f aca="true" t="shared" si="8" ref="AJ18:BO18">SUM(AJ19,AJ22,AJ24,AJ31,AJ37,AJ41,AJ45,AJ51,AJ53,AJ55,AJ57,AJ59,AJ62)</f>
        <v>0</v>
      </c>
      <c r="AK18" s="29">
        <f t="shared" si="8"/>
        <v>22290.64762</v>
      </c>
      <c r="AL18" s="29">
        <f t="shared" si="8"/>
        <v>173.38734</v>
      </c>
      <c r="AM18" s="29">
        <f t="shared" si="8"/>
        <v>0</v>
      </c>
      <c r="AN18" s="29">
        <f t="shared" si="8"/>
        <v>0.39499</v>
      </c>
      <c r="AO18" s="29">
        <f t="shared" si="8"/>
        <v>8.41791</v>
      </c>
      <c r="AP18" s="29">
        <f t="shared" si="8"/>
        <v>1.20478</v>
      </c>
      <c r="AQ18" s="29">
        <f t="shared" si="8"/>
        <v>0</v>
      </c>
      <c r="AR18" s="29">
        <f t="shared" si="8"/>
        <v>47239.14144</v>
      </c>
      <c r="AS18" s="29">
        <f t="shared" si="8"/>
        <v>87585.88585</v>
      </c>
      <c r="AT18" s="29">
        <f t="shared" si="8"/>
        <v>157689.07992999998</v>
      </c>
      <c r="AU18" s="29">
        <f t="shared" si="8"/>
        <v>390</v>
      </c>
      <c r="AV18" s="29">
        <f t="shared" si="8"/>
        <v>0</v>
      </c>
      <c r="AW18" s="29">
        <f t="shared" si="8"/>
        <v>0</v>
      </c>
      <c r="AX18" s="29">
        <f t="shared" si="8"/>
        <v>22290.64762</v>
      </c>
      <c r="AY18" s="29">
        <f t="shared" si="8"/>
        <v>173.38734</v>
      </c>
      <c r="AZ18" s="29">
        <f t="shared" si="8"/>
        <v>0</v>
      </c>
      <c r="BA18" s="29">
        <f t="shared" si="8"/>
        <v>0.39499</v>
      </c>
      <c r="BB18" s="29">
        <f t="shared" si="8"/>
        <v>8.41791</v>
      </c>
      <c r="BC18" s="29">
        <f t="shared" si="8"/>
        <v>1.20478</v>
      </c>
      <c r="BD18" s="29">
        <f t="shared" si="8"/>
        <v>0</v>
      </c>
      <c r="BE18" s="29">
        <f t="shared" si="8"/>
        <v>47239.14144</v>
      </c>
      <c r="BF18" s="29">
        <f t="shared" si="8"/>
        <v>87523.37971000001</v>
      </c>
      <c r="BG18" s="29">
        <f t="shared" si="8"/>
        <v>157626.57379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9" ref="E19:BF19">SUM(E20:E21)</f>
        <v>0</v>
      </c>
      <c r="F19" s="98">
        <f t="shared" si="9"/>
        <v>0</v>
      </c>
      <c r="G19" s="98">
        <f t="shared" si="9"/>
        <v>0</v>
      </c>
      <c r="H19" s="98">
        <f t="shared" si="9"/>
        <v>0</v>
      </c>
      <c r="I19" s="98">
        <f t="shared" si="9"/>
        <v>0</v>
      </c>
      <c r="J19" s="98">
        <f t="shared" si="9"/>
        <v>0</v>
      </c>
      <c r="K19" s="98">
        <f t="shared" si="9"/>
        <v>0</v>
      </c>
      <c r="L19" s="98">
        <f t="shared" si="9"/>
        <v>0</v>
      </c>
      <c r="M19" s="98">
        <f t="shared" si="9"/>
        <v>0</v>
      </c>
      <c r="N19" s="98">
        <f t="shared" si="9"/>
        <v>0</v>
      </c>
      <c r="O19" s="98">
        <f t="shared" si="9"/>
        <v>0</v>
      </c>
      <c r="P19" s="98">
        <f t="shared" si="9"/>
        <v>0</v>
      </c>
      <c r="Q19" s="98">
        <f t="shared" si="9"/>
        <v>0</v>
      </c>
      <c r="R19" s="98">
        <f t="shared" si="9"/>
        <v>0</v>
      </c>
      <c r="S19" s="98">
        <f t="shared" si="9"/>
        <v>0</v>
      </c>
      <c r="T19" s="98">
        <f t="shared" si="9"/>
        <v>0</v>
      </c>
      <c r="U19" s="98">
        <f t="shared" si="9"/>
        <v>0</v>
      </c>
      <c r="V19" s="98">
        <f t="shared" si="9"/>
        <v>0</v>
      </c>
      <c r="W19" s="98">
        <f t="shared" si="9"/>
        <v>0</v>
      </c>
      <c r="X19" s="98">
        <f t="shared" si="9"/>
        <v>0</v>
      </c>
      <c r="Y19" s="98">
        <f t="shared" si="9"/>
        <v>0</v>
      </c>
      <c r="Z19" s="98">
        <f t="shared" si="9"/>
        <v>0</v>
      </c>
      <c r="AA19" s="98">
        <f t="shared" si="9"/>
        <v>0</v>
      </c>
      <c r="AB19" s="98">
        <f t="shared" si="9"/>
        <v>0</v>
      </c>
      <c r="AC19" s="98">
        <f t="shared" si="9"/>
        <v>0</v>
      </c>
      <c r="AD19" s="98">
        <f t="shared" si="9"/>
        <v>0</v>
      </c>
      <c r="AE19" s="98">
        <f t="shared" si="9"/>
        <v>0</v>
      </c>
      <c r="AF19" s="98">
        <f t="shared" si="9"/>
        <v>0</v>
      </c>
      <c r="AG19" s="98">
        <f>SUM(AG20:AG21)</f>
        <v>0</v>
      </c>
      <c r="AH19" s="98">
        <f t="shared" si="9"/>
        <v>0</v>
      </c>
      <c r="AI19" s="98">
        <f t="shared" si="9"/>
        <v>0</v>
      </c>
      <c r="AJ19" s="98">
        <f t="shared" si="9"/>
        <v>0</v>
      </c>
      <c r="AK19" s="98">
        <f t="shared" si="9"/>
        <v>0</v>
      </c>
      <c r="AL19" s="98">
        <f t="shared" si="9"/>
        <v>0</v>
      </c>
      <c r="AM19" s="98">
        <f t="shared" si="9"/>
        <v>0</v>
      </c>
      <c r="AN19" s="98">
        <f t="shared" si="9"/>
        <v>0</v>
      </c>
      <c r="AO19" s="98">
        <f t="shared" si="9"/>
        <v>0</v>
      </c>
      <c r="AP19" s="98">
        <f t="shared" si="9"/>
        <v>0</v>
      </c>
      <c r="AQ19" s="98">
        <f t="shared" si="9"/>
        <v>0</v>
      </c>
      <c r="AR19" s="98">
        <f t="shared" si="9"/>
        <v>0</v>
      </c>
      <c r="AS19" s="98">
        <f t="shared" si="9"/>
        <v>0</v>
      </c>
      <c r="AT19" s="98">
        <f>SUM(AT20:AT21)</f>
        <v>0</v>
      </c>
      <c r="AU19" s="98">
        <f t="shared" si="9"/>
        <v>0</v>
      </c>
      <c r="AV19" s="98">
        <f t="shared" si="9"/>
        <v>0</v>
      </c>
      <c r="AW19" s="98">
        <f t="shared" si="9"/>
        <v>0</v>
      </c>
      <c r="AX19" s="98">
        <f t="shared" si="9"/>
        <v>0</v>
      </c>
      <c r="AY19" s="98">
        <f t="shared" si="9"/>
        <v>0</v>
      </c>
      <c r="AZ19" s="98">
        <f t="shared" si="9"/>
        <v>0</v>
      </c>
      <c r="BA19" s="98">
        <f t="shared" si="9"/>
        <v>0</v>
      </c>
      <c r="BB19" s="98">
        <f t="shared" si="9"/>
        <v>0</v>
      </c>
      <c r="BC19" s="98">
        <f t="shared" si="9"/>
        <v>0</v>
      </c>
      <c r="BD19" s="98">
        <f t="shared" si="9"/>
        <v>0</v>
      </c>
      <c r="BE19" s="98">
        <f t="shared" si="9"/>
        <v>0</v>
      </c>
      <c r="BF19" s="98">
        <f t="shared" si="9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10" ref="E22:BG22">SUM(E23)</f>
        <v>0</v>
      </c>
      <c r="F22" s="98">
        <f t="shared" si="10"/>
        <v>0</v>
      </c>
      <c r="G22" s="98">
        <f t="shared" si="10"/>
        <v>0</v>
      </c>
      <c r="H22" s="98">
        <f t="shared" si="10"/>
        <v>0</v>
      </c>
      <c r="I22" s="98">
        <f t="shared" si="10"/>
        <v>0</v>
      </c>
      <c r="J22" s="98">
        <f t="shared" si="10"/>
        <v>0</v>
      </c>
      <c r="K22" s="98">
        <f t="shared" si="10"/>
        <v>0</v>
      </c>
      <c r="L22" s="98">
        <f t="shared" si="10"/>
        <v>0</v>
      </c>
      <c r="M22" s="98">
        <f t="shared" si="10"/>
        <v>0</v>
      </c>
      <c r="N22" s="98">
        <f t="shared" si="10"/>
        <v>0</v>
      </c>
      <c r="O22" s="98">
        <f t="shared" si="10"/>
        <v>0</v>
      </c>
      <c r="P22" s="98">
        <f t="shared" si="10"/>
        <v>0</v>
      </c>
      <c r="Q22" s="98">
        <f t="shared" si="10"/>
        <v>0</v>
      </c>
      <c r="R22" s="98">
        <f t="shared" si="10"/>
        <v>0</v>
      </c>
      <c r="S22" s="98">
        <f t="shared" si="10"/>
        <v>0</v>
      </c>
      <c r="T22" s="98">
        <f t="shared" si="10"/>
        <v>0</v>
      </c>
      <c r="U22" s="98">
        <f t="shared" si="10"/>
        <v>0</v>
      </c>
      <c r="V22" s="98">
        <f t="shared" si="10"/>
        <v>0</v>
      </c>
      <c r="W22" s="98">
        <f t="shared" si="10"/>
        <v>0</v>
      </c>
      <c r="X22" s="98">
        <f t="shared" si="10"/>
        <v>0</v>
      </c>
      <c r="Y22" s="98">
        <f t="shared" si="10"/>
        <v>0</v>
      </c>
      <c r="Z22" s="98">
        <f t="shared" si="10"/>
        <v>0</v>
      </c>
      <c r="AA22" s="98">
        <f t="shared" si="10"/>
        <v>0</v>
      </c>
      <c r="AB22" s="98">
        <f t="shared" si="10"/>
        <v>0</v>
      </c>
      <c r="AC22" s="98">
        <f t="shared" si="10"/>
        <v>0</v>
      </c>
      <c r="AD22" s="98">
        <f t="shared" si="10"/>
        <v>0</v>
      </c>
      <c r="AE22" s="98">
        <f t="shared" si="10"/>
        <v>0</v>
      </c>
      <c r="AF22" s="98">
        <f t="shared" si="10"/>
        <v>0</v>
      </c>
      <c r="AG22" s="98">
        <f t="shared" si="10"/>
        <v>0</v>
      </c>
      <c r="AH22" s="98">
        <f t="shared" si="10"/>
        <v>0</v>
      </c>
      <c r="AI22" s="98">
        <f t="shared" si="10"/>
        <v>0</v>
      </c>
      <c r="AJ22" s="98">
        <f t="shared" si="10"/>
        <v>0</v>
      </c>
      <c r="AK22" s="98">
        <f t="shared" si="10"/>
        <v>0</v>
      </c>
      <c r="AL22" s="98">
        <f t="shared" si="10"/>
        <v>0</v>
      </c>
      <c r="AM22" s="98">
        <f t="shared" si="10"/>
        <v>0</v>
      </c>
      <c r="AN22" s="98">
        <f t="shared" si="10"/>
        <v>0</v>
      </c>
      <c r="AO22" s="98">
        <f t="shared" si="10"/>
        <v>0</v>
      </c>
      <c r="AP22" s="98">
        <f t="shared" si="10"/>
        <v>0</v>
      </c>
      <c r="AQ22" s="98">
        <f t="shared" si="10"/>
        <v>0</v>
      </c>
      <c r="AR22" s="98">
        <f t="shared" si="10"/>
        <v>0</v>
      </c>
      <c r="AS22" s="98">
        <f t="shared" si="10"/>
        <v>0</v>
      </c>
      <c r="AT22" s="98">
        <f t="shared" si="10"/>
        <v>0</v>
      </c>
      <c r="AU22" s="98">
        <f t="shared" si="10"/>
        <v>0</v>
      </c>
      <c r="AV22" s="98">
        <f t="shared" si="10"/>
        <v>0</v>
      </c>
      <c r="AW22" s="98">
        <f t="shared" si="10"/>
        <v>0</v>
      </c>
      <c r="AX22" s="98">
        <f t="shared" si="10"/>
        <v>0</v>
      </c>
      <c r="AY22" s="98">
        <f t="shared" si="10"/>
        <v>0</v>
      </c>
      <c r="AZ22" s="98">
        <f t="shared" si="10"/>
        <v>0</v>
      </c>
      <c r="BA22" s="98">
        <f t="shared" si="10"/>
        <v>0</v>
      </c>
      <c r="BB22" s="98">
        <f t="shared" si="10"/>
        <v>0</v>
      </c>
      <c r="BC22" s="98">
        <f t="shared" si="10"/>
        <v>0</v>
      </c>
      <c r="BD22" s="98">
        <f t="shared" si="10"/>
        <v>0</v>
      </c>
      <c r="BE22" s="98">
        <f t="shared" si="10"/>
        <v>0</v>
      </c>
      <c r="BF22" s="98">
        <f t="shared" si="10"/>
        <v>0</v>
      </c>
      <c r="BG22" s="98">
        <f t="shared" si="10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1" ref="E24:BF24">SUM(E25:E30)</f>
        <v>0</v>
      </c>
      <c r="F24" s="98">
        <f t="shared" si="11"/>
        <v>0</v>
      </c>
      <c r="G24" s="98">
        <f t="shared" si="11"/>
        <v>0</v>
      </c>
      <c r="H24" s="98">
        <f t="shared" si="11"/>
        <v>0</v>
      </c>
      <c r="I24" s="98">
        <f t="shared" si="11"/>
        <v>0</v>
      </c>
      <c r="J24" s="98">
        <f t="shared" si="11"/>
        <v>0</v>
      </c>
      <c r="K24" s="98">
        <f t="shared" si="11"/>
        <v>0</v>
      </c>
      <c r="L24" s="98">
        <f t="shared" si="11"/>
        <v>0</v>
      </c>
      <c r="M24" s="98">
        <f t="shared" si="11"/>
        <v>0</v>
      </c>
      <c r="N24" s="98">
        <f t="shared" si="11"/>
        <v>0</v>
      </c>
      <c r="O24" s="98">
        <f t="shared" si="11"/>
        <v>0</v>
      </c>
      <c r="P24" s="98">
        <f t="shared" si="11"/>
        <v>0</v>
      </c>
      <c r="Q24" s="98">
        <f t="shared" si="11"/>
        <v>0</v>
      </c>
      <c r="R24" s="98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0</v>
      </c>
      <c r="V24" s="98">
        <f t="shared" si="11"/>
        <v>0</v>
      </c>
      <c r="W24" s="98">
        <f t="shared" si="11"/>
        <v>0</v>
      </c>
      <c r="X24" s="98">
        <f t="shared" si="11"/>
        <v>0</v>
      </c>
      <c r="Y24" s="98">
        <f t="shared" si="11"/>
        <v>0</v>
      </c>
      <c r="Z24" s="98">
        <f t="shared" si="11"/>
        <v>0</v>
      </c>
      <c r="AA24" s="98">
        <f t="shared" si="11"/>
        <v>0</v>
      </c>
      <c r="AB24" s="98">
        <f t="shared" si="11"/>
        <v>0</v>
      </c>
      <c r="AC24" s="98">
        <f t="shared" si="11"/>
        <v>0</v>
      </c>
      <c r="AD24" s="98">
        <f t="shared" si="11"/>
        <v>0</v>
      </c>
      <c r="AE24" s="98">
        <f t="shared" si="11"/>
        <v>0</v>
      </c>
      <c r="AF24" s="98">
        <f t="shared" si="11"/>
        <v>0</v>
      </c>
      <c r="AG24" s="98">
        <f>SUM(AG25:AG30)</f>
        <v>0</v>
      </c>
      <c r="AH24" s="98">
        <f t="shared" si="11"/>
        <v>0</v>
      </c>
      <c r="AI24" s="98">
        <f t="shared" si="11"/>
        <v>0</v>
      </c>
      <c r="AJ24" s="98">
        <f t="shared" si="11"/>
        <v>0</v>
      </c>
      <c r="AK24" s="98">
        <f t="shared" si="11"/>
        <v>0</v>
      </c>
      <c r="AL24" s="98">
        <f t="shared" si="11"/>
        <v>0</v>
      </c>
      <c r="AM24" s="98">
        <f t="shared" si="11"/>
        <v>0</v>
      </c>
      <c r="AN24" s="98">
        <f t="shared" si="11"/>
        <v>0</v>
      </c>
      <c r="AO24" s="98">
        <f t="shared" si="11"/>
        <v>0</v>
      </c>
      <c r="AP24" s="98">
        <f t="shared" si="11"/>
        <v>0</v>
      </c>
      <c r="AQ24" s="98">
        <f t="shared" si="11"/>
        <v>0</v>
      </c>
      <c r="AR24" s="98">
        <f t="shared" si="11"/>
        <v>0</v>
      </c>
      <c r="AS24" s="98">
        <f t="shared" si="11"/>
        <v>0</v>
      </c>
      <c r="AT24" s="98">
        <f>SUM(AT25:AT30)</f>
        <v>0</v>
      </c>
      <c r="AU24" s="98">
        <f t="shared" si="11"/>
        <v>0</v>
      </c>
      <c r="AV24" s="98">
        <f t="shared" si="11"/>
        <v>0</v>
      </c>
      <c r="AW24" s="98">
        <f t="shared" si="11"/>
        <v>0</v>
      </c>
      <c r="AX24" s="98">
        <f t="shared" si="11"/>
        <v>0</v>
      </c>
      <c r="AY24" s="98">
        <f t="shared" si="11"/>
        <v>0</v>
      </c>
      <c r="AZ24" s="98">
        <f t="shared" si="11"/>
        <v>0</v>
      </c>
      <c r="BA24" s="98">
        <f t="shared" si="11"/>
        <v>0</v>
      </c>
      <c r="BB24" s="98">
        <f t="shared" si="11"/>
        <v>0</v>
      </c>
      <c r="BC24" s="98">
        <f t="shared" si="11"/>
        <v>0</v>
      </c>
      <c r="BD24" s="98">
        <f t="shared" si="11"/>
        <v>0</v>
      </c>
      <c r="BE24" s="98">
        <f t="shared" si="11"/>
        <v>0</v>
      </c>
      <c r="BF24" s="98">
        <f t="shared" si="11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2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3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4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5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6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2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3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4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5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6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2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3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4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5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6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2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3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4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5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6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2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3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4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5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6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2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3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4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5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6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22165.837</v>
      </c>
      <c r="E31" s="98">
        <f aca="true" t="shared" si="17" ref="E31:BF31">SUM(E32:E36)</f>
        <v>0.265</v>
      </c>
      <c r="F31" s="98">
        <f t="shared" si="17"/>
        <v>0</v>
      </c>
      <c r="G31" s="98">
        <f t="shared" si="17"/>
        <v>22166.102</v>
      </c>
      <c r="H31" s="98">
        <f t="shared" si="17"/>
        <v>22165.837</v>
      </c>
      <c r="I31" s="98">
        <f t="shared" si="17"/>
        <v>0</v>
      </c>
      <c r="J31" s="98">
        <f t="shared" si="17"/>
        <v>-55.01672</v>
      </c>
      <c r="K31" s="98">
        <f t="shared" si="17"/>
        <v>0</v>
      </c>
      <c r="L31" s="98">
        <f t="shared" si="17"/>
        <v>0.265</v>
      </c>
      <c r="M31" s="98">
        <f t="shared" si="17"/>
        <v>0</v>
      </c>
      <c r="N31" s="98">
        <f t="shared" si="17"/>
        <v>0</v>
      </c>
      <c r="O31" s="98">
        <f t="shared" si="17"/>
        <v>0</v>
      </c>
      <c r="P31" s="98">
        <f t="shared" si="17"/>
        <v>0</v>
      </c>
      <c r="Q31" s="98">
        <f t="shared" si="17"/>
        <v>0</v>
      </c>
      <c r="R31" s="98">
        <f t="shared" si="17"/>
        <v>0</v>
      </c>
      <c r="S31" s="98">
        <f t="shared" si="17"/>
        <v>-0.00385</v>
      </c>
      <c r="T31" s="98">
        <f t="shared" si="17"/>
        <v>22111.08143</v>
      </c>
      <c r="U31" s="98">
        <f t="shared" si="17"/>
        <v>22110.82028</v>
      </c>
      <c r="V31" s="98">
        <f t="shared" si="17"/>
        <v>0</v>
      </c>
      <c r="W31" s="98">
        <f t="shared" si="17"/>
        <v>0</v>
      </c>
      <c r="X31" s="98">
        <f t="shared" si="17"/>
        <v>0</v>
      </c>
      <c r="Y31" s="98">
        <f t="shared" si="17"/>
        <v>0.265</v>
      </c>
      <c r="Z31" s="98">
        <f t="shared" si="17"/>
        <v>0</v>
      </c>
      <c r="AA31" s="98">
        <f t="shared" si="17"/>
        <v>0</v>
      </c>
      <c r="AB31" s="98">
        <f t="shared" si="17"/>
        <v>0</v>
      </c>
      <c r="AC31" s="98">
        <f t="shared" si="17"/>
        <v>0</v>
      </c>
      <c r="AD31" s="98">
        <f t="shared" si="17"/>
        <v>-0.00385</v>
      </c>
      <c r="AE31" s="98">
        <f t="shared" si="17"/>
        <v>0</v>
      </c>
      <c r="AF31" s="98">
        <f t="shared" si="17"/>
        <v>0</v>
      </c>
      <c r="AG31" s="98">
        <f>SUM(AG32:AG36)</f>
        <v>22111.08143</v>
      </c>
      <c r="AH31" s="98">
        <f t="shared" si="17"/>
        <v>0</v>
      </c>
      <c r="AI31" s="98">
        <f t="shared" si="17"/>
        <v>0</v>
      </c>
      <c r="AJ31" s="98">
        <f t="shared" si="17"/>
        <v>0</v>
      </c>
      <c r="AK31" s="98">
        <f t="shared" si="17"/>
        <v>22110.81643</v>
      </c>
      <c r="AL31" s="98">
        <f t="shared" si="17"/>
        <v>0.265</v>
      </c>
      <c r="AM31" s="98">
        <f t="shared" si="17"/>
        <v>0</v>
      </c>
      <c r="AN31" s="98">
        <f t="shared" si="17"/>
        <v>0</v>
      </c>
      <c r="AO31" s="98">
        <f t="shared" si="17"/>
        <v>0</v>
      </c>
      <c r="AP31" s="98">
        <f t="shared" si="17"/>
        <v>0</v>
      </c>
      <c r="AQ31" s="98">
        <f t="shared" si="17"/>
        <v>0</v>
      </c>
      <c r="AR31" s="98">
        <f t="shared" si="17"/>
        <v>0</v>
      </c>
      <c r="AS31" s="98">
        <f t="shared" si="17"/>
        <v>0</v>
      </c>
      <c r="AT31" s="98">
        <f>SUM(AT32:AT36)</f>
        <v>22111.08143</v>
      </c>
      <c r="AU31" s="98">
        <f t="shared" si="17"/>
        <v>0</v>
      </c>
      <c r="AV31" s="98">
        <f t="shared" si="17"/>
        <v>0</v>
      </c>
      <c r="AW31" s="98">
        <f t="shared" si="17"/>
        <v>0</v>
      </c>
      <c r="AX31" s="98">
        <f t="shared" si="17"/>
        <v>22110.81643</v>
      </c>
      <c r="AY31" s="98">
        <f t="shared" si="17"/>
        <v>0.265</v>
      </c>
      <c r="AZ31" s="98">
        <f t="shared" si="17"/>
        <v>0</v>
      </c>
      <c r="BA31" s="98">
        <f t="shared" si="17"/>
        <v>0</v>
      </c>
      <c r="BB31" s="98">
        <f t="shared" si="17"/>
        <v>0</v>
      </c>
      <c r="BC31" s="98">
        <f t="shared" si="17"/>
        <v>0</v>
      </c>
      <c r="BD31" s="98">
        <f t="shared" si="17"/>
        <v>0</v>
      </c>
      <c r="BE31" s="98">
        <f t="shared" si="17"/>
        <v>0</v>
      </c>
      <c r="BF31" s="98">
        <f t="shared" si="17"/>
        <v>0</v>
      </c>
      <c r="BG31" s="98">
        <f>SUM(BG32:BG36)</f>
        <v>22111.08143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96">
        <f>+'[1]Informe_Fondane'!D32</f>
        <v>0</v>
      </c>
      <c r="E32" s="96">
        <f>+'[1]Informe_Fondane'!E32</f>
        <v>0</v>
      </c>
      <c r="F32" s="96">
        <f>+'[1]Informe_Fondane'!F32</f>
        <v>0</v>
      </c>
      <c r="G32" s="96">
        <f>SUM(D32:E32)-F32</f>
        <v>0</v>
      </c>
      <c r="H32" s="96">
        <f>+'[1]Informe_Fondane'!H32</f>
        <v>0</v>
      </c>
      <c r="I32" s="96">
        <f>+'[1]Informe_Fondane'!I32</f>
        <v>0</v>
      </c>
      <c r="J32" s="96">
        <f>+'[1]Informe_Fondane'!J32</f>
        <v>0</v>
      </c>
      <c r="K32" s="96">
        <f>+'[1]Informe_Fondane'!K32</f>
        <v>0</v>
      </c>
      <c r="L32" s="96">
        <f>+'[1]Informe_Fondane'!L32</f>
        <v>0</v>
      </c>
      <c r="M32" s="96">
        <f>+'[1]Informe_Fondane'!M32</f>
        <v>0</v>
      </c>
      <c r="N32" s="96">
        <f>+'[1]Informe_Fondane'!N32</f>
        <v>0</v>
      </c>
      <c r="O32" s="96">
        <f>+'[1]Informe_Fondane'!O32</f>
        <v>0</v>
      </c>
      <c r="P32" s="96">
        <f>+'[1]Informe_Fondane'!P32</f>
        <v>0</v>
      </c>
      <c r="Q32" s="96">
        <f>+'[1]Informe_Fondane'!Q32</f>
        <v>0</v>
      </c>
      <c r="R32" s="96">
        <f>+'[1]Informe_Fondane'!R32</f>
        <v>0</v>
      </c>
      <c r="S32" s="96">
        <f>+'[1]Informe_Fondane'!S32</f>
        <v>0</v>
      </c>
      <c r="T32" s="96">
        <f>SUM(H32:S32)</f>
        <v>0</v>
      </c>
      <c r="U32" s="96">
        <f>+'[1]Informe_Fondane'!U32</f>
        <v>0</v>
      </c>
      <c r="V32" s="96">
        <f>+'[1]Informe_Fondane'!V32</f>
        <v>0</v>
      </c>
      <c r="W32" s="96">
        <f>+'[1]Informe_Fondane'!W32</f>
        <v>0</v>
      </c>
      <c r="X32" s="96">
        <f>+'[1]Informe_Fondane'!X32</f>
        <v>0</v>
      </c>
      <c r="Y32" s="96">
        <f>+'[1]Informe_Fondane'!Y32</f>
        <v>0</v>
      </c>
      <c r="Z32" s="96">
        <f>+'[1]Informe_Fondane'!Z32</f>
        <v>0</v>
      </c>
      <c r="AA32" s="96">
        <f>+'[1]Informe_Fondane'!AA32</f>
        <v>0</v>
      </c>
      <c r="AB32" s="96">
        <f>+'[1]Informe_Fondane'!AB32</f>
        <v>0</v>
      </c>
      <c r="AC32" s="96">
        <f>+'[1]Informe_Fondane'!AC32</f>
        <v>0</v>
      </c>
      <c r="AD32" s="96">
        <f>+'[1]Informe_Fondane'!AD32</f>
        <v>0</v>
      </c>
      <c r="AE32" s="96">
        <f>+'[1]Informe_Fondane'!AE32</f>
        <v>0</v>
      </c>
      <c r="AF32" s="96">
        <f>+'[1]Informe_Fondane'!AF32</f>
        <v>0</v>
      </c>
      <c r="AG32" s="96">
        <f>SUM(U32:AF32)</f>
        <v>0</v>
      </c>
      <c r="AH32" s="96">
        <f>+'[1]Informe_Fondane'!AH32</f>
        <v>0</v>
      </c>
      <c r="AI32" s="96">
        <f>+'[1]Informe_Fondane'!AI32</f>
        <v>0</v>
      </c>
      <c r="AJ32" s="96">
        <f>+'[1]Informe_Fondane'!AJ32</f>
        <v>0</v>
      </c>
      <c r="AK32" s="96">
        <f>+'[1]Informe_Fondane'!AK32</f>
        <v>0</v>
      </c>
      <c r="AL32" s="96">
        <f>+'[1]Informe_Fondane'!AL32</f>
        <v>0</v>
      </c>
      <c r="AM32" s="96">
        <f>+'[1]Informe_Fondane'!AM32</f>
        <v>0</v>
      </c>
      <c r="AN32" s="96">
        <f>+'[1]Informe_Fondane'!AN32</f>
        <v>0</v>
      </c>
      <c r="AO32" s="96">
        <f>+'[1]Informe_Fondane'!AO32</f>
        <v>0</v>
      </c>
      <c r="AP32" s="96">
        <f>+'[1]Informe_Fondane'!AP32</f>
        <v>0</v>
      </c>
      <c r="AQ32" s="96">
        <f>+'[1]Informe_Fondane'!AQ32</f>
        <v>0</v>
      </c>
      <c r="AR32" s="96">
        <f>+'[1]Informe_Fondane'!AR32</f>
        <v>0</v>
      </c>
      <c r="AS32" s="96">
        <f>+'[1]Informe_Fondane'!AS32</f>
        <v>0</v>
      </c>
      <c r="AT32" s="96">
        <f>SUM(AH32:AS32)</f>
        <v>0</v>
      </c>
      <c r="AU32" s="96">
        <f>+'[1]Informe_Fondane'!AU32</f>
        <v>0</v>
      </c>
      <c r="AV32" s="96">
        <f>+'[1]Informe_Fondane'!AV32</f>
        <v>0</v>
      </c>
      <c r="AW32" s="96">
        <f>+'[1]Informe_Fondane'!AW32</f>
        <v>0</v>
      </c>
      <c r="AX32" s="96">
        <f>+'[1]Informe_Fondane'!AX32</f>
        <v>0</v>
      </c>
      <c r="AY32" s="96">
        <f>+'[1]Informe_Fondane'!AY32</f>
        <v>0</v>
      </c>
      <c r="AZ32" s="96">
        <f>+'[1]Informe_Fondane'!AZ32</f>
        <v>0</v>
      </c>
      <c r="BA32" s="96">
        <f>+'[1]Informe_Fondane'!BA32</f>
        <v>0</v>
      </c>
      <c r="BB32" s="96">
        <f>+'[1]Informe_Fondane'!BB32</f>
        <v>0</v>
      </c>
      <c r="BC32" s="96">
        <f>+'[1]Informe_Fondane'!BC32</f>
        <v>0</v>
      </c>
      <c r="BD32" s="96">
        <f>+'[1]Informe_Fondane'!BD32</f>
        <v>0</v>
      </c>
      <c r="BE32" s="96">
        <f>+'[1]Informe_Fondane'!BE32</f>
        <v>0</v>
      </c>
      <c r="BF32" s="96">
        <f>+'[1]Informe_Fondane'!BF32</f>
        <v>0</v>
      </c>
      <c r="BG32" s="96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>
        <v>21</v>
      </c>
      <c r="C35" s="48" t="s">
        <v>79</v>
      </c>
      <c r="D35" s="33">
        <f>+'[1]Informe_Fondane'!D35</f>
        <v>22165.837</v>
      </c>
      <c r="E35" s="33">
        <f>+'[1]Informe_Fondane'!E35</f>
        <v>0.265</v>
      </c>
      <c r="F35" s="33">
        <f>+'[1]Informe_Fondane'!F35</f>
        <v>0</v>
      </c>
      <c r="G35" s="33">
        <f>SUM(D35:E35)-F35</f>
        <v>22166.102</v>
      </c>
      <c r="H35" s="33">
        <f>+'[1]Informe_Fondane'!H35</f>
        <v>22165.837</v>
      </c>
      <c r="I35" s="33">
        <f>+'[1]Informe_Fondane'!I35</f>
        <v>0</v>
      </c>
      <c r="J35" s="33">
        <f>+'[1]Informe_Fondane'!J35</f>
        <v>-55.01672</v>
      </c>
      <c r="K35" s="33">
        <f>+'[1]Informe_Fondane'!K35</f>
        <v>0</v>
      </c>
      <c r="L35" s="33">
        <f>+'[1]Informe_Fondane'!L35</f>
        <v>0.265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-0.00385</v>
      </c>
      <c r="T35" s="33">
        <f>SUM(H35:S35)</f>
        <v>22111.08143</v>
      </c>
      <c r="U35" s="33">
        <f>+'[1]Informe_Fondane'!U35</f>
        <v>22110.82028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0.265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-0.00385</v>
      </c>
      <c r="AE35" s="33">
        <f>+'[1]Informe_Fondane'!AE35</f>
        <v>0</v>
      </c>
      <c r="AF35" s="33">
        <f>+'[1]Informe_Fondane'!AF35</f>
        <v>0</v>
      </c>
      <c r="AG35" s="33">
        <f>SUM(U35:AF35)</f>
        <v>22111.08143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22110.81643</v>
      </c>
      <c r="AL35" s="33">
        <f>+'[1]Informe_Fondane'!AL35</f>
        <v>0.265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22111.08143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22110.81643</v>
      </c>
      <c r="AY35" s="33">
        <f>+'[1]Informe_Fondane'!AY35</f>
        <v>0.265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22111.08143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8" ref="E37:S37">SUM(E38:E40)</f>
        <v>0</v>
      </c>
      <c r="F37" s="98">
        <f t="shared" si="18"/>
        <v>0</v>
      </c>
      <c r="G37" s="98">
        <f t="shared" si="18"/>
        <v>0</v>
      </c>
      <c r="H37" s="98">
        <f t="shared" si="18"/>
        <v>0</v>
      </c>
      <c r="I37" s="98">
        <f t="shared" si="18"/>
        <v>0</v>
      </c>
      <c r="J37" s="98">
        <f t="shared" si="18"/>
        <v>0</v>
      </c>
      <c r="K37" s="98">
        <f t="shared" si="18"/>
        <v>0</v>
      </c>
      <c r="L37" s="98">
        <f t="shared" si="18"/>
        <v>0</v>
      </c>
      <c r="M37" s="98">
        <f t="shared" si="18"/>
        <v>0</v>
      </c>
      <c r="N37" s="98">
        <f t="shared" si="18"/>
        <v>0</v>
      </c>
      <c r="O37" s="98">
        <f t="shared" si="18"/>
        <v>0</v>
      </c>
      <c r="P37" s="98">
        <f t="shared" si="18"/>
        <v>0</v>
      </c>
      <c r="Q37" s="98">
        <f t="shared" si="18"/>
        <v>0</v>
      </c>
      <c r="R37" s="98">
        <f t="shared" si="18"/>
        <v>0</v>
      </c>
      <c r="S37" s="98">
        <f t="shared" si="18"/>
        <v>0</v>
      </c>
      <c r="T37" s="98">
        <f>SUM(T38:T40)</f>
        <v>0</v>
      </c>
      <c r="U37" s="98">
        <f aca="true" t="shared" si="19" ref="U37:AF37">SUM(U38:U40)</f>
        <v>0</v>
      </c>
      <c r="V37" s="98">
        <f t="shared" si="19"/>
        <v>0</v>
      </c>
      <c r="W37" s="98">
        <f t="shared" si="19"/>
        <v>0</v>
      </c>
      <c r="X37" s="98">
        <f t="shared" si="19"/>
        <v>0</v>
      </c>
      <c r="Y37" s="98">
        <f t="shared" si="19"/>
        <v>0</v>
      </c>
      <c r="Z37" s="98">
        <f t="shared" si="19"/>
        <v>0</v>
      </c>
      <c r="AA37" s="98">
        <f t="shared" si="19"/>
        <v>0</v>
      </c>
      <c r="AB37" s="98">
        <f t="shared" si="19"/>
        <v>0</v>
      </c>
      <c r="AC37" s="98">
        <f t="shared" si="19"/>
        <v>0</v>
      </c>
      <c r="AD37" s="98">
        <f t="shared" si="19"/>
        <v>0</v>
      </c>
      <c r="AE37" s="98">
        <f t="shared" si="19"/>
        <v>0</v>
      </c>
      <c r="AF37" s="98">
        <f t="shared" si="19"/>
        <v>0</v>
      </c>
      <c r="AG37" s="98">
        <f>SUM(AG38:AG40)</f>
        <v>0</v>
      </c>
      <c r="AH37" s="98">
        <f aca="true" t="shared" si="20" ref="AH37:AS37">SUM(AH38:AH40)</f>
        <v>0</v>
      </c>
      <c r="AI37" s="98">
        <f t="shared" si="20"/>
        <v>0</v>
      </c>
      <c r="AJ37" s="98">
        <f t="shared" si="20"/>
        <v>0</v>
      </c>
      <c r="AK37" s="98">
        <f t="shared" si="20"/>
        <v>0</v>
      </c>
      <c r="AL37" s="98">
        <f t="shared" si="20"/>
        <v>0</v>
      </c>
      <c r="AM37" s="98">
        <f t="shared" si="20"/>
        <v>0</v>
      </c>
      <c r="AN37" s="98">
        <f t="shared" si="20"/>
        <v>0</v>
      </c>
      <c r="AO37" s="98">
        <f t="shared" si="20"/>
        <v>0</v>
      </c>
      <c r="AP37" s="98">
        <f t="shared" si="20"/>
        <v>0</v>
      </c>
      <c r="AQ37" s="98">
        <f t="shared" si="20"/>
        <v>0</v>
      </c>
      <c r="AR37" s="98">
        <f t="shared" si="20"/>
        <v>0</v>
      </c>
      <c r="AS37" s="98">
        <f t="shared" si="20"/>
        <v>0</v>
      </c>
      <c r="AT37" s="98">
        <f>SUM(AT38:AT40)</f>
        <v>0</v>
      </c>
      <c r="AU37" s="98">
        <f aca="true" t="shared" si="21" ref="AU37:BF37">SUM(AU38:AU40)</f>
        <v>0</v>
      </c>
      <c r="AV37" s="98">
        <f t="shared" si="21"/>
        <v>0</v>
      </c>
      <c r="AW37" s="98">
        <f t="shared" si="21"/>
        <v>0</v>
      </c>
      <c r="AX37" s="98">
        <f t="shared" si="21"/>
        <v>0</v>
      </c>
      <c r="AY37" s="98">
        <f t="shared" si="21"/>
        <v>0</v>
      </c>
      <c r="AZ37" s="98">
        <f t="shared" si="21"/>
        <v>0</v>
      </c>
      <c r="BA37" s="98">
        <f t="shared" si="21"/>
        <v>0</v>
      </c>
      <c r="BB37" s="98">
        <f t="shared" si="21"/>
        <v>0</v>
      </c>
      <c r="BC37" s="98">
        <f t="shared" si="21"/>
        <v>0</v>
      </c>
      <c r="BD37" s="98">
        <f t="shared" si="21"/>
        <v>0</v>
      </c>
      <c r="BE37" s="98">
        <f t="shared" si="21"/>
        <v>0</v>
      </c>
      <c r="BF37" s="98">
        <f t="shared" si="21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 hidden="1">
      <c r="A41" s="98" t="s">
        <v>133</v>
      </c>
      <c r="B41" s="99"/>
      <c r="C41" s="98" t="s">
        <v>134</v>
      </c>
      <c r="D41" s="98">
        <f>SUM(D42:D44)</f>
        <v>0</v>
      </c>
      <c r="E41" s="98">
        <f aca="true" t="shared" si="22" ref="E41:S41">SUM(E42:E44)</f>
        <v>0</v>
      </c>
      <c r="F41" s="98">
        <f t="shared" si="22"/>
        <v>0</v>
      </c>
      <c r="G41" s="98">
        <f t="shared" si="22"/>
        <v>0</v>
      </c>
      <c r="H41" s="98">
        <f t="shared" si="22"/>
        <v>0</v>
      </c>
      <c r="I41" s="98">
        <f t="shared" si="22"/>
        <v>0</v>
      </c>
      <c r="J41" s="98">
        <f t="shared" si="22"/>
        <v>0</v>
      </c>
      <c r="K41" s="98">
        <f t="shared" si="22"/>
        <v>0</v>
      </c>
      <c r="L41" s="98">
        <f t="shared" si="22"/>
        <v>0</v>
      </c>
      <c r="M41" s="98">
        <f t="shared" si="22"/>
        <v>0</v>
      </c>
      <c r="N41" s="98">
        <f t="shared" si="22"/>
        <v>0</v>
      </c>
      <c r="O41" s="98">
        <f t="shared" si="22"/>
        <v>0</v>
      </c>
      <c r="P41" s="98">
        <f t="shared" si="22"/>
        <v>0</v>
      </c>
      <c r="Q41" s="98">
        <f t="shared" si="22"/>
        <v>0</v>
      </c>
      <c r="R41" s="98">
        <f t="shared" si="22"/>
        <v>0</v>
      </c>
      <c r="S41" s="98">
        <f t="shared" si="22"/>
        <v>0</v>
      </c>
      <c r="T41" s="98">
        <f>SUM(T42:T44)</f>
        <v>0</v>
      </c>
      <c r="U41" s="98">
        <f aca="true" t="shared" si="23" ref="U41:AF41">SUM(U42:U44)</f>
        <v>0</v>
      </c>
      <c r="V41" s="98">
        <f t="shared" si="23"/>
        <v>0</v>
      </c>
      <c r="W41" s="98">
        <f t="shared" si="23"/>
        <v>0</v>
      </c>
      <c r="X41" s="98">
        <f t="shared" si="23"/>
        <v>0</v>
      </c>
      <c r="Y41" s="98">
        <f t="shared" si="23"/>
        <v>0</v>
      </c>
      <c r="Z41" s="98">
        <f t="shared" si="23"/>
        <v>0</v>
      </c>
      <c r="AA41" s="98">
        <f t="shared" si="23"/>
        <v>0</v>
      </c>
      <c r="AB41" s="98">
        <f t="shared" si="23"/>
        <v>0</v>
      </c>
      <c r="AC41" s="98">
        <f t="shared" si="23"/>
        <v>0</v>
      </c>
      <c r="AD41" s="98">
        <f t="shared" si="23"/>
        <v>0</v>
      </c>
      <c r="AE41" s="98">
        <f t="shared" si="23"/>
        <v>0</v>
      </c>
      <c r="AF41" s="98">
        <f t="shared" si="23"/>
        <v>0</v>
      </c>
      <c r="AG41" s="98">
        <f>SUM(AG42:AG44)</f>
        <v>0</v>
      </c>
      <c r="AH41" s="98">
        <f aca="true" t="shared" si="24" ref="AH41:AS41">SUM(AH42:AH44)</f>
        <v>0</v>
      </c>
      <c r="AI41" s="98">
        <f t="shared" si="24"/>
        <v>0</v>
      </c>
      <c r="AJ41" s="98">
        <f t="shared" si="24"/>
        <v>0</v>
      </c>
      <c r="AK41" s="98">
        <f t="shared" si="24"/>
        <v>0</v>
      </c>
      <c r="AL41" s="98">
        <f t="shared" si="24"/>
        <v>0</v>
      </c>
      <c r="AM41" s="98">
        <f t="shared" si="24"/>
        <v>0</v>
      </c>
      <c r="AN41" s="98">
        <f t="shared" si="24"/>
        <v>0</v>
      </c>
      <c r="AO41" s="98">
        <f t="shared" si="24"/>
        <v>0</v>
      </c>
      <c r="AP41" s="98">
        <f t="shared" si="24"/>
        <v>0</v>
      </c>
      <c r="AQ41" s="98">
        <f t="shared" si="24"/>
        <v>0</v>
      </c>
      <c r="AR41" s="98">
        <f t="shared" si="24"/>
        <v>0</v>
      </c>
      <c r="AS41" s="98">
        <f t="shared" si="24"/>
        <v>0</v>
      </c>
      <c r="AT41" s="98">
        <f>SUM(AT42:AT44)</f>
        <v>0</v>
      </c>
      <c r="AU41" s="98">
        <f aca="true" t="shared" si="25" ref="AU41:BF41">SUM(AU42:AU44)</f>
        <v>0</v>
      </c>
      <c r="AV41" s="98">
        <f t="shared" si="25"/>
        <v>0</v>
      </c>
      <c r="AW41" s="98">
        <f t="shared" si="25"/>
        <v>0</v>
      </c>
      <c r="AX41" s="98">
        <f t="shared" si="25"/>
        <v>0</v>
      </c>
      <c r="AY41" s="98">
        <f t="shared" si="25"/>
        <v>0</v>
      </c>
      <c r="AZ41" s="98">
        <f t="shared" si="25"/>
        <v>0</v>
      </c>
      <c r="BA41" s="98">
        <f t="shared" si="25"/>
        <v>0</v>
      </c>
      <c r="BB41" s="98">
        <f t="shared" si="25"/>
        <v>0</v>
      </c>
      <c r="BC41" s="98">
        <f t="shared" si="25"/>
        <v>0</v>
      </c>
      <c r="BD41" s="98">
        <f t="shared" si="25"/>
        <v>0</v>
      </c>
      <c r="BE41" s="98">
        <f t="shared" si="25"/>
        <v>0</v>
      </c>
      <c r="BF41" s="98">
        <f t="shared" si="25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137</v>
      </c>
      <c r="B43" s="34">
        <v>21</v>
      </c>
      <c r="C43" s="48" t="s">
        <v>138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>
      <c r="A45" s="98" t="s">
        <v>141</v>
      </c>
      <c r="B45" s="99"/>
      <c r="C45" s="98" t="s">
        <v>85</v>
      </c>
      <c r="D45" s="98">
        <f aca="true" t="shared" si="26" ref="D45:BF45">SUM(D46:D50)</f>
        <v>0</v>
      </c>
      <c r="E45" s="98">
        <f t="shared" si="26"/>
        <v>163300</v>
      </c>
      <c r="F45" s="98">
        <f t="shared" si="26"/>
        <v>0</v>
      </c>
      <c r="G45" s="98">
        <f t="shared" si="26"/>
        <v>163300</v>
      </c>
      <c r="H45" s="98">
        <f t="shared" si="26"/>
        <v>0</v>
      </c>
      <c r="I45" s="98">
        <f t="shared" si="26"/>
        <v>0</v>
      </c>
      <c r="J45" s="98">
        <f t="shared" si="26"/>
        <v>0</v>
      </c>
      <c r="K45" s="98">
        <f t="shared" si="26"/>
        <v>0</v>
      </c>
      <c r="L45" s="98">
        <f t="shared" si="26"/>
        <v>0</v>
      </c>
      <c r="M45" s="98">
        <f t="shared" si="26"/>
        <v>0</v>
      </c>
      <c r="N45" s="98">
        <f t="shared" si="26"/>
        <v>0</v>
      </c>
      <c r="O45" s="98">
        <f t="shared" si="26"/>
        <v>0</v>
      </c>
      <c r="P45" s="98">
        <f t="shared" si="26"/>
        <v>0</v>
      </c>
      <c r="Q45" s="98">
        <f t="shared" si="26"/>
        <v>0</v>
      </c>
      <c r="R45" s="98">
        <f t="shared" si="26"/>
        <v>98000</v>
      </c>
      <c r="S45" s="98">
        <f t="shared" si="26"/>
        <v>36042.257710000005</v>
      </c>
      <c r="T45" s="98">
        <f t="shared" si="26"/>
        <v>134042.25771</v>
      </c>
      <c r="U45" s="98">
        <f t="shared" si="26"/>
        <v>0</v>
      </c>
      <c r="V45" s="98">
        <f t="shared" si="26"/>
        <v>0</v>
      </c>
      <c r="W45" s="98">
        <f t="shared" si="26"/>
        <v>0</v>
      </c>
      <c r="X45" s="98">
        <f t="shared" si="26"/>
        <v>0</v>
      </c>
      <c r="Y45" s="98">
        <f t="shared" si="26"/>
        <v>0</v>
      </c>
      <c r="Z45" s="98">
        <f t="shared" si="26"/>
        <v>0</v>
      </c>
      <c r="AA45" s="98">
        <f t="shared" si="26"/>
        <v>0</v>
      </c>
      <c r="AB45" s="98">
        <f t="shared" si="26"/>
        <v>0</v>
      </c>
      <c r="AC45" s="98">
        <f t="shared" si="26"/>
        <v>0</v>
      </c>
      <c r="AD45" s="98">
        <f t="shared" si="26"/>
        <v>0</v>
      </c>
      <c r="AE45" s="98">
        <f t="shared" si="26"/>
        <v>47236.36</v>
      </c>
      <c r="AF45" s="98">
        <f t="shared" si="26"/>
        <v>86805.89771</v>
      </c>
      <c r="AG45" s="98">
        <f>SUM(AG46:AG50)</f>
        <v>134042.25771</v>
      </c>
      <c r="AH45" s="98">
        <f t="shared" si="26"/>
        <v>0</v>
      </c>
      <c r="AI45" s="98">
        <f t="shared" si="26"/>
        <v>0</v>
      </c>
      <c r="AJ45" s="98">
        <f t="shared" si="26"/>
        <v>0</v>
      </c>
      <c r="AK45" s="98">
        <f t="shared" si="26"/>
        <v>0</v>
      </c>
      <c r="AL45" s="98">
        <f t="shared" si="26"/>
        <v>0</v>
      </c>
      <c r="AM45" s="98">
        <f t="shared" si="26"/>
        <v>0</v>
      </c>
      <c r="AN45" s="98">
        <f t="shared" si="26"/>
        <v>0</v>
      </c>
      <c r="AO45" s="98">
        <f t="shared" si="26"/>
        <v>0</v>
      </c>
      <c r="AP45" s="98">
        <f t="shared" si="26"/>
        <v>0</v>
      </c>
      <c r="AQ45" s="98">
        <f t="shared" si="26"/>
        <v>0</v>
      </c>
      <c r="AR45" s="98">
        <f t="shared" si="26"/>
        <v>47236.36</v>
      </c>
      <c r="AS45" s="98">
        <f t="shared" si="26"/>
        <v>86805.89771</v>
      </c>
      <c r="AT45" s="98">
        <f>SUM(AT46:AT50)</f>
        <v>134042.25771</v>
      </c>
      <c r="AU45" s="98">
        <f t="shared" si="26"/>
        <v>0</v>
      </c>
      <c r="AV45" s="98">
        <f t="shared" si="26"/>
        <v>0</v>
      </c>
      <c r="AW45" s="98">
        <f t="shared" si="26"/>
        <v>0</v>
      </c>
      <c r="AX45" s="98">
        <f t="shared" si="26"/>
        <v>0</v>
      </c>
      <c r="AY45" s="98">
        <f t="shared" si="26"/>
        <v>0</v>
      </c>
      <c r="AZ45" s="98">
        <f t="shared" si="26"/>
        <v>0</v>
      </c>
      <c r="BA45" s="98">
        <f t="shared" si="26"/>
        <v>0</v>
      </c>
      <c r="BB45" s="98">
        <f t="shared" si="26"/>
        <v>0</v>
      </c>
      <c r="BC45" s="98">
        <f t="shared" si="26"/>
        <v>0</v>
      </c>
      <c r="BD45" s="98">
        <f t="shared" si="26"/>
        <v>0</v>
      </c>
      <c r="BE45" s="98">
        <f t="shared" si="26"/>
        <v>47236.36</v>
      </c>
      <c r="BF45" s="98">
        <f t="shared" si="26"/>
        <v>86805.89771</v>
      </c>
      <c r="BG45" s="98">
        <f>SUM(BG46:BG50)</f>
        <v>134042.25771</v>
      </c>
      <c r="BH45" s="25"/>
      <c r="BI45" s="25"/>
    </row>
    <row r="46" spans="1:59" s="25" customFormat="1" ht="11.25" customHeight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6000</v>
      </c>
      <c r="F46" s="33">
        <f>+'[1]Informe_Fondane'!F46</f>
        <v>0</v>
      </c>
      <c r="G46" s="33">
        <f>SUM(D46:E46)-F46</f>
        <v>6000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6000</v>
      </c>
      <c r="S46" s="33">
        <f>+'[1]Informe_Fondane'!S46</f>
        <v>-3078.08</v>
      </c>
      <c r="T46" s="33">
        <f>SUM(H46:S46)</f>
        <v>2921.92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2271.69</v>
      </c>
      <c r="AF46" s="33">
        <f>+'[1]Informe_Fondane'!AF46</f>
        <v>650.23</v>
      </c>
      <c r="AG46" s="33">
        <f>SUM(U46:AF46)</f>
        <v>2921.92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2271.69</v>
      </c>
      <c r="AS46" s="33">
        <f>+'[1]Informe_Fondane'!AS46</f>
        <v>650.23</v>
      </c>
      <c r="AT46" s="33">
        <f>SUM(AH46:AS46)</f>
        <v>2921.92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2271.69</v>
      </c>
      <c r="BF46" s="33">
        <f>+'[1]Informe_Fondane'!BF46</f>
        <v>650.23</v>
      </c>
      <c r="BG46" s="33">
        <f>SUM(AU46:BF46)</f>
        <v>2921.92</v>
      </c>
    </row>
    <row r="47" spans="1:59" s="25" customFormat="1" ht="11.25" customHeight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112000</v>
      </c>
      <c r="F47" s="33">
        <f>+'[1]Informe_Fondane'!F47</f>
        <v>0</v>
      </c>
      <c r="G47" s="33">
        <f>SUM(D47:E47)-F47</f>
        <v>112000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92000</v>
      </c>
      <c r="S47" s="33">
        <f>+'[1]Informe_Fondane'!S47</f>
        <v>14839.971710000002</v>
      </c>
      <c r="T47" s="33">
        <f>SUM(H47:S47)</f>
        <v>106839.97171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44964.67</v>
      </c>
      <c r="AF47" s="33">
        <f>+'[1]Informe_Fondane'!AF47</f>
        <v>61875.30171</v>
      </c>
      <c r="AG47" s="33">
        <f>SUM(U47:AF47)</f>
        <v>106839.97171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44964.67</v>
      </c>
      <c r="AS47" s="33">
        <f>+'[1]Informe_Fondane'!AS47</f>
        <v>61875.30171</v>
      </c>
      <c r="AT47" s="33">
        <f>SUM(AH47:AS47)</f>
        <v>106839.97171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44964.67</v>
      </c>
      <c r="BF47" s="33">
        <f>+'[1]Informe_Fondane'!BF47</f>
        <v>61875.30171</v>
      </c>
      <c r="BG47" s="33">
        <f>SUM(AU47:BF47)</f>
        <v>106839.97171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45300</v>
      </c>
      <c r="F49" s="33">
        <f>+'[1]Informe_Fondane'!F49</f>
        <v>0</v>
      </c>
      <c r="G49" s="33">
        <f>SUM(D49:E49)-F49</f>
        <v>45300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24280.366</v>
      </c>
      <c r="T49" s="33">
        <f>SUM(H49:S49)</f>
        <v>24280.366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24280.366</v>
      </c>
      <c r="AG49" s="33">
        <f>SUM(U49:AF49)</f>
        <v>24280.366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24280.366</v>
      </c>
      <c r="AT49" s="33">
        <f>SUM(AH49:AS49)</f>
        <v>24280.366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24280.366</v>
      </c>
      <c r="BG49" s="33">
        <f>SUM(AU49:BF49)</f>
        <v>24280.366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>
      <c r="A51" s="98" t="s">
        <v>199</v>
      </c>
      <c r="B51" s="99"/>
      <c r="C51" s="98" t="s">
        <v>198</v>
      </c>
      <c r="D51" s="98">
        <f>+D52</f>
        <v>0</v>
      </c>
      <c r="E51" s="98">
        <f aca="true" t="shared" si="27" ref="E51:BG51">+E52</f>
        <v>1000</v>
      </c>
      <c r="F51" s="98">
        <f t="shared" si="27"/>
        <v>0</v>
      </c>
      <c r="G51" s="98">
        <f t="shared" si="27"/>
        <v>1000</v>
      </c>
      <c r="H51" s="98">
        <f t="shared" si="27"/>
        <v>0</v>
      </c>
      <c r="I51" s="98">
        <f t="shared" si="27"/>
        <v>0</v>
      </c>
      <c r="J51" s="98">
        <f t="shared" si="27"/>
        <v>0</v>
      </c>
      <c r="K51" s="98">
        <f t="shared" si="27"/>
        <v>0</v>
      </c>
      <c r="L51" s="98">
        <f t="shared" si="27"/>
        <v>0</v>
      </c>
      <c r="M51" s="98">
        <f t="shared" si="27"/>
        <v>0</v>
      </c>
      <c r="N51" s="98">
        <f t="shared" si="27"/>
        <v>0</v>
      </c>
      <c r="O51" s="98">
        <f t="shared" si="27"/>
        <v>0</v>
      </c>
      <c r="P51" s="98">
        <f t="shared" si="27"/>
        <v>0</v>
      </c>
      <c r="Q51" s="98">
        <f t="shared" si="27"/>
        <v>0</v>
      </c>
      <c r="R51" s="98">
        <f t="shared" si="27"/>
        <v>717.474</v>
      </c>
      <c r="S51" s="98">
        <f t="shared" si="27"/>
        <v>0</v>
      </c>
      <c r="T51" s="98">
        <f t="shared" si="27"/>
        <v>717.474</v>
      </c>
      <c r="U51" s="98">
        <f t="shared" si="27"/>
        <v>0</v>
      </c>
      <c r="V51" s="98">
        <f t="shared" si="27"/>
        <v>0</v>
      </c>
      <c r="W51" s="98">
        <f t="shared" si="27"/>
        <v>0</v>
      </c>
      <c r="X51" s="98">
        <f t="shared" si="27"/>
        <v>0</v>
      </c>
      <c r="Y51" s="98">
        <f t="shared" si="27"/>
        <v>0</v>
      </c>
      <c r="Z51" s="98">
        <f t="shared" si="27"/>
        <v>0</v>
      </c>
      <c r="AA51" s="98">
        <f t="shared" si="27"/>
        <v>0</v>
      </c>
      <c r="AB51" s="98">
        <f t="shared" si="27"/>
        <v>0</v>
      </c>
      <c r="AC51" s="98">
        <f t="shared" si="27"/>
        <v>0</v>
      </c>
      <c r="AD51" s="98">
        <f t="shared" si="27"/>
        <v>0</v>
      </c>
      <c r="AE51" s="98">
        <f t="shared" si="27"/>
        <v>0</v>
      </c>
      <c r="AF51" s="98">
        <f t="shared" si="27"/>
        <v>717.474</v>
      </c>
      <c r="AG51" s="98">
        <f t="shared" si="27"/>
        <v>717.474</v>
      </c>
      <c r="AH51" s="98">
        <f t="shared" si="27"/>
        <v>0</v>
      </c>
      <c r="AI51" s="98">
        <f t="shared" si="27"/>
        <v>0</v>
      </c>
      <c r="AJ51" s="98">
        <f t="shared" si="27"/>
        <v>0</v>
      </c>
      <c r="AK51" s="98">
        <f t="shared" si="27"/>
        <v>0</v>
      </c>
      <c r="AL51" s="98">
        <f t="shared" si="27"/>
        <v>0</v>
      </c>
      <c r="AM51" s="98">
        <f t="shared" si="27"/>
        <v>0</v>
      </c>
      <c r="AN51" s="98">
        <f t="shared" si="27"/>
        <v>0</v>
      </c>
      <c r="AO51" s="98">
        <f t="shared" si="27"/>
        <v>0</v>
      </c>
      <c r="AP51" s="98">
        <f t="shared" si="27"/>
        <v>0</v>
      </c>
      <c r="AQ51" s="98">
        <f t="shared" si="27"/>
        <v>0</v>
      </c>
      <c r="AR51" s="98">
        <f t="shared" si="27"/>
        <v>0</v>
      </c>
      <c r="AS51" s="98">
        <f t="shared" si="27"/>
        <v>717.474</v>
      </c>
      <c r="AT51" s="98">
        <f t="shared" si="27"/>
        <v>717.474</v>
      </c>
      <c r="AU51" s="98">
        <f t="shared" si="27"/>
        <v>0</v>
      </c>
      <c r="AV51" s="98">
        <f t="shared" si="27"/>
        <v>0</v>
      </c>
      <c r="AW51" s="98">
        <f t="shared" si="27"/>
        <v>0</v>
      </c>
      <c r="AX51" s="98">
        <f t="shared" si="27"/>
        <v>0</v>
      </c>
      <c r="AY51" s="98">
        <f t="shared" si="27"/>
        <v>0</v>
      </c>
      <c r="AZ51" s="98">
        <f t="shared" si="27"/>
        <v>0</v>
      </c>
      <c r="BA51" s="98">
        <f t="shared" si="27"/>
        <v>0</v>
      </c>
      <c r="BB51" s="98">
        <f t="shared" si="27"/>
        <v>0</v>
      </c>
      <c r="BC51" s="98">
        <f t="shared" si="27"/>
        <v>0</v>
      </c>
      <c r="BD51" s="98">
        <f t="shared" si="27"/>
        <v>0</v>
      </c>
      <c r="BE51" s="98">
        <f t="shared" si="27"/>
        <v>0</v>
      </c>
      <c r="BF51" s="98">
        <f t="shared" si="27"/>
        <v>717.474</v>
      </c>
      <c r="BG51" s="98">
        <f t="shared" si="27"/>
        <v>717.474</v>
      </c>
      <c r="BH51" s="25"/>
      <c r="BI51" s="25"/>
    </row>
    <row r="52" spans="1:59" s="25" customFormat="1" ht="11.25" customHeight="1">
      <c r="A52" s="48" t="s">
        <v>196</v>
      </c>
      <c r="B52" s="120">
        <v>20</v>
      </c>
      <c r="C52" s="87" t="s">
        <v>197</v>
      </c>
      <c r="D52" s="33">
        <f>+'[1]Informe_Fondane'!D52</f>
        <v>0</v>
      </c>
      <c r="E52" s="33">
        <f>+'[1]Informe_Fondane'!E52</f>
        <v>1000</v>
      </c>
      <c r="F52" s="33">
        <f>+'[1]Informe_Fondane'!F52</f>
        <v>0</v>
      </c>
      <c r="G52" s="33">
        <f>SUM(D52:E52)-F52</f>
        <v>1000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717.474</v>
      </c>
      <c r="S52" s="33">
        <f>+'[1]Informe_Fondane'!S52</f>
        <v>0</v>
      </c>
      <c r="T52" s="33">
        <f>SUM(H52:S52)</f>
        <v>717.474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717.474</v>
      </c>
      <c r="AG52" s="33">
        <f>SUM(U52:AF52)</f>
        <v>717.474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717.474</v>
      </c>
      <c r="AT52" s="33">
        <f>SUM(AH52:AS52)</f>
        <v>717.474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717.474</v>
      </c>
      <c r="BG52" s="33">
        <f>SUM(AU52:BF52)</f>
        <v>717.474</v>
      </c>
    </row>
    <row r="53" spans="1:61" s="30" customFormat="1" ht="11.25" customHeight="1" hidden="1">
      <c r="A53" s="98" t="s">
        <v>103</v>
      </c>
      <c r="B53" s="99"/>
      <c r="C53" s="98" t="s">
        <v>88</v>
      </c>
      <c r="D53" s="98">
        <f aca="true" t="shared" si="28" ref="D53:BG53">SUM(D54)</f>
        <v>0</v>
      </c>
      <c r="E53" s="98">
        <f t="shared" si="28"/>
        <v>0</v>
      </c>
      <c r="F53" s="98">
        <f t="shared" si="28"/>
        <v>0</v>
      </c>
      <c r="G53" s="98">
        <f t="shared" si="28"/>
        <v>0</v>
      </c>
      <c r="H53" s="98">
        <f t="shared" si="28"/>
        <v>0</v>
      </c>
      <c r="I53" s="98">
        <f t="shared" si="28"/>
        <v>0</v>
      </c>
      <c r="J53" s="98">
        <f t="shared" si="28"/>
        <v>0</v>
      </c>
      <c r="K53" s="98">
        <f t="shared" si="28"/>
        <v>0</v>
      </c>
      <c r="L53" s="98">
        <f t="shared" si="28"/>
        <v>0</v>
      </c>
      <c r="M53" s="98">
        <f t="shared" si="28"/>
        <v>0</v>
      </c>
      <c r="N53" s="98">
        <f t="shared" si="28"/>
        <v>0</v>
      </c>
      <c r="O53" s="98">
        <f t="shared" si="28"/>
        <v>0</v>
      </c>
      <c r="P53" s="98">
        <f t="shared" si="28"/>
        <v>0</v>
      </c>
      <c r="Q53" s="98">
        <f t="shared" si="28"/>
        <v>0</v>
      </c>
      <c r="R53" s="98">
        <f t="shared" si="28"/>
        <v>0</v>
      </c>
      <c r="S53" s="98">
        <f t="shared" si="28"/>
        <v>0</v>
      </c>
      <c r="T53" s="98">
        <f t="shared" si="28"/>
        <v>0</v>
      </c>
      <c r="U53" s="98">
        <f t="shared" si="28"/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 t="shared" si="28"/>
        <v>0</v>
      </c>
      <c r="AH53" s="98">
        <f t="shared" si="28"/>
        <v>0</v>
      </c>
      <c r="AI53" s="98">
        <f t="shared" si="28"/>
        <v>0</v>
      </c>
      <c r="AJ53" s="98">
        <f t="shared" si="28"/>
        <v>0</v>
      </c>
      <c r="AK53" s="98">
        <f t="shared" si="28"/>
        <v>0</v>
      </c>
      <c r="AL53" s="98">
        <f t="shared" si="28"/>
        <v>0</v>
      </c>
      <c r="AM53" s="98">
        <f t="shared" si="28"/>
        <v>0</v>
      </c>
      <c r="AN53" s="98">
        <f t="shared" si="28"/>
        <v>0</v>
      </c>
      <c r="AO53" s="98">
        <f t="shared" si="28"/>
        <v>0</v>
      </c>
      <c r="AP53" s="98">
        <f t="shared" si="28"/>
        <v>0</v>
      </c>
      <c r="AQ53" s="98">
        <f t="shared" si="28"/>
        <v>0</v>
      </c>
      <c r="AR53" s="98">
        <f t="shared" si="28"/>
        <v>0</v>
      </c>
      <c r="AS53" s="98">
        <f t="shared" si="28"/>
        <v>0</v>
      </c>
      <c r="AT53" s="98">
        <f t="shared" si="28"/>
        <v>0</v>
      </c>
      <c r="AU53" s="98">
        <f t="shared" si="28"/>
        <v>0</v>
      </c>
      <c r="AV53" s="98">
        <f t="shared" si="28"/>
        <v>0</v>
      </c>
      <c r="AW53" s="98">
        <f t="shared" si="28"/>
        <v>0</v>
      </c>
      <c r="AX53" s="98">
        <f t="shared" si="28"/>
        <v>0</v>
      </c>
      <c r="AY53" s="98">
        <f t="shared" si="28"/>
        <v>0</v>
      </c>
      <c r="AZ53" s="98">
        <f t="shared" si="28"/>
        <v>0</v>
      </c>
      <c r="BA53" s="98">
        <f t="shared" si="28"/>
        <v>0</v>
      </c>
      <c r="BB53" s="98">
        <f t="shared" si="28"/>
        <v>0</v>
      </c>
      <c r="BC53" s="98">
        <f t="shared" si="28"/>
        <v>0</v>
      </c>
      <c r="BD53" s="98">
        <f t="shared" si="28"/>
        <v>0</v>
      </c>
      <c r="BE53" s="98">
        <f t="shared" si="28"/>
        <v>0</v>
      </c>
      <c r="BF53" s="98">
        <f t="shared" si="28"/>
        <v>0</v>
      </c>
      <c r="BG53" s="98">
        <f t="shared" si="28"/>
        <v>0</v>
      </c>
      <c r="BH53" s="25"/>
      <c r="BI53" s="25"/>
    </row>
    <row r="54" spans="1:59" s="25" customFormat="1" ht="11.25" customHeight="1" hidden="1">
      <c r="A54" s="48" t="s">
        <v>148</v>
      </c>
      <c r="B54" s="34" t="s">
        <v>111</v>
      </c>
      <c r="C54" s="48" t="s">
        <v>149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+'[1]Informe_Fondane'!H54</f>
        <v>0</v>
      </c>
      <c r="I54" s="33">
        <f>+'[1]Informe_Fondane'!I54</f>
        <v>0</v>
      </c>
      <c r="J54" s="33">
        <f>+'[1]Informe_Fondane'!J54</f>
        <v>0</v>
      </c>
      <c r="K54" s="33">
        <f>+'[1]Informe_Fondane'!K54</f>
        <v>0</v>
      </c>
      <c r="L54" s="33">
        <f>+'[1]Informe_Fondane'!L54</f>
        <v>0</v>
      </c>
      <c r="M54" s="33">
        <f>+'[1]Informe_Fondane'!M54</f>
        <v>0</v>
      </c>
      <c r="N54" s="33">
        <f>+'[1]Informe_Fondane'!N54</f>
        <v>0</v>
      </c>
      <c r="O54" s="33">
        <f>+'[1]Informe_Fondane'!O54</f>
        <v>0</v>
      </c>
      <c r="P54" s="33">
        <f>+'[1]Informe_Fondane'!P54</f>
        <v>0</v>
      </c>
      <c r="Q54" s="33">
        <f>+'[1]Informe_Fondane'!Q54</f>
        <v>0</v>
      </c>
      <c r="R54" s="33">
        <f>+'[1]Informe_Fondane'!R54</f>
        <v>0</v>
      </c>
      <c r="S54" s="33">
        <f>+'[1]Informe_Fondane'!S54</f>
        <v>0</v>
      </c>
      <c r="T54" s="33">
        <f>SUM(H54:S54)</f>
        <v>0</v>
      </c>
      <c r="U54" s="33">
        <f>+'[1]Informe_Fondane'!U54</f>
        <v>0</v>
      </c>
      <c r="V54" s="33">
        <f>+'[1]Informe_Fondane'!V54</f>
        <v>0</v>
      </c>
      <c r="W54" s="33">
        <f>+'[1]Informe_Fondane'!W54</f>
        <v>0</v>
      </c>
      <c r="X54" s="33">
        <f>+'[1]Informe_Fondane'!X54</f>
        <v>0</v>
      </c>
      <c r="Y54" s="33">
        <f>+'[1]Informe_Fondane'!Y54</f>
        <v>0</v>
      </c>
      <c r="Z54" s="33">
        <f>+'[1]Informe_Fondane'!Z54</f>
        <v>0</v>
      </c>
      <c r="AA54" s="33">
        <f>+'[1]Informe_Fondane'!AA54</f>
        <v>0</v>
      </c>
      <c r="AB54" s="33">
        <f>+'[1]Informe_Fondane'!AB54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+'[1]Informe_Fondane'!AE54</f>
        <v>0</v>
      </c>
      <c r="AF54" s="33">
        <f>+'[1]Informe_Fondane'!AF54</f>
        <v>0</v>
      </c>
      <c r="AG54" s="33">
        <f>SUM(U54:AF54)</f>
        <v>0</v>
      </c>
      <c r="AH54" s="33">
        <f>+'[1]Informe_Fondane'!AH54</f>
        <v>0</v>
      </c>
      <c r="AI54" s="33">
        <f>+'[1]Informe_Fondane'!AI54</f>
        <v>0</v>
      </c>
      <c r="AJ54" s="33">
        <f>+'[1]Informe_Fondane'!AJ54</f>
        <v>0</v>
      </c>
      <c r="AK54" s="33">
        <f>+'[1]Informe_Fondane'!AK54</f>
        <v>0</v>
      </c>
      <c r="AL54" s="33">
        <f>+'[1]Informe_Fondane'!AL54</f>
        <v>0</v>
      </c>
      <c r="AM54" s="33">
        <f>+'[1]Informe_Fondane'!AM54</f>
        <v>0</v>
      </c>
      <c r="AN54" s="33">
        <f>+'[1]Informe_Fondane'!AN54</f>
        <v>0</v>
      </c>
      <c r="AO54" s="33">
        <f>+'[1]Informe_Fondane'!AO54</f>
        <v>0</v>
      </c>
      <c r="AP54" s="33">
        <f>+'[1]Informe_Fondane'!AP54</f>
        <v>0</v>
      </c>
      <c r="AQ54" s="33">
        <f>+'[1]Informe_Fondane'!AQ54</f>
        <v>0</v>
      </c>
      <c r="AR54" s="33">
        <f>+'[1]Informe_Fondane'!AR54</f>
        <v>0</v>
      </c>
      <c r="AS54" s="33">
        <f>+'[1]Informe_Fondane'!AS54</f>
        <v>0</v>
      </c>
      <c r="AT54" s="33">
        <f>SUM(AH54:AS54)</f>
        <v>0</v>
      </c>
      <c r="AU54" s="33">
        <f>+'[1]Informe_Fondane'!AU54</f>
        <v>0</v>
      </c>
      <c r="AV54" s="33">
        <f>+'[1]Informe_Fondane'!AV54</f>
        <v>0</v>
      </c>
      <c r="AW54" s="33">
        <f>+'[1]Informe_Fondane'!AW54</f>
        <v>0</v>
      </c>
      <c r="AX54" s="33">
        <f>+'[1]Informe_Fondane'!AX54</f>
        <v>0</v>
      </c>
      <c r="AY54" s="33">
        <f>+'[1]Informe_Fondane'!AY54</f>
        <v>0</v>
      </c>
      <c r="AZ54" s="33">
        <f>+'[1]Informe_Fondane'!AZ54</f>
        <v>0</v>
      </c>
      <c r="BA54" s="33">
        <f>+'[1]Informe_Fondane'!BA54</f>
        <v>0</v>
      </c>
      <c r="BB54" s="33">
        <f>+'[1]Informe_Fondane'!BB54</f>
        <v>0</v>
      </c>
      <c r="BC54" s="33">
        <f>+'[1]Informe_Fondane'!BC54</f>
        <v>0</v>
      </c>
      <c r="BD54" s="33">
        <f>+'[1]Informe_Fondane'!BD54</f>
        <v>0</v>
      </c>
      <c r="BE54" s="33">
        <f>+'[1]Informe_Fondane'!BE54</f>
        <v>0</v>
      </c>
      <c r="BF54" s="33">
        <f>+'[1]Informe_Fondane'!BF54</f>
        <v>0</v>
      </c>
      <c r="BG54" s="33">
        <f>SUM(AU54:BF54)</f>
        <v>0</v>
      </c>
    </row>
    <row r="55" spans="1:61" s="30" customFormat="1" ht="11.25" customHeight="1" hidden="1">
      <c r="A55" s="98" t="s">
        <v>103</v>
      </c>
      <c r="B55" s="99"/>
      <c r="C55" s="98" t="s">
        <v>89</v>
      </c>
      <c r="D55" s="98">
        <f>SUM(D56)</f>
        <v>0</v>
      </c>
      <c r="E55" s="98">
        <f aca="true" t="shared" si="29" ref="E55:S55">SUM(E56)</f>
        <v>0</v>
      </c>
      <c r="F55" s="98">
        <f t="shared" si="29"/>
        <v>0</v>
      </c>
      <c r="G55" s="98">
        <f t="shared" si="29"/>
        <v>0</v>
      </c>
      <c r="H55" s="98">
        <f t="shared" si="29"/>
        <v>0</v>
      </c>
      <c r="I55" s="98">
        <f t="shared" si="29"/>
        <v>0</v>
      </c>
      <c r="J55" s="98">
        <f t="shared" si="29"/>
        <v>0</v>
      </c>
      <c r="K55" s="98">
        <f t="shared" si="29"/>
        <v>0</v>
      </c>
      <c r="L55" s="98">
        <f t="shared" si="29"/>
        <v>0</v>
      </c>
      <c r="M55" s="98">
        <f t="shared" si="29"/>
        <v>0</v>
      </c>
      <c r="N55" s="98">
        <f t="shared" si="29"/>
        <v>0</v>
      </c>
      <c r="O55" s="98">
        <f t="shared" si="29"/>
        <v>0</v>
      </c>
      <c r="P55" s="98">
        <f t="shared" si="29"/>
        <v>0</v>
      </c>
      <c r="Q55" s="98">
        <f t="shared" si="29"/>
        <v>0</v>
      </c>
      <c r="R55" s="98">
        <f t="shared" si="29"/>
        <v>0</v>
      </c>
      <c r="S55" s="98">
        <f t="shared" si="29"/>
        <v>0</v>
      </c>
      <c r="T55" s="98">
        <f>+T56</f>
        <v>0</v>
      </c>
      <c r="U55" s="98">
        <f aca="true" t="shared" si="30" ref="U55:AF55">SUM(U56)</f>
        <v>0</v>
      </c>
      <c r="V55" s="98">
        <f t="shared" si="30"/>
        <v>0</v>
      </c>
      <c r="W55" s="98">
        <f t="shared" si="30"/>
        <v>0</v>
      </c>
      <c r="X55" s="98">
        <f t="shared" si="30"/>
        <v>0</v>
      </c>
      <c r="Y55" s="98">
        <f t="shared" si="30"/>
        <v>0</v>
      </c>
      <c r="Z55" s="98">
        <f t="shared" si="30"/>
        <v>0</v>
      </c>
      <c r="AA55" s="98">
        <f t="shared" si="30"/>
        <v>0</v>
      </c>
      <c r="AB55" s="98">
        <f t="shared" si="30"/>
        <v>0</v>
      </c>
      <c r="AC55" s="98">
        <f t="shared" si="30"/>
        <v>0</v>
      </c>
      <c r="AD55" s="98">
        <f t="shared" si="30"/>
        <v>0</v>
      </c>
      <c r="AE55" s="98">
        <f t="shared" si="30"/>
        <v>0</v>
      </c>
      <c r="AF55" s="98">
        <f t="shared" si="30"/>
        <v>0</v>
      </c>
      <c r="AG55" s="98">
        <f>+AG56</f>
        <v>0</v>
      </c>
      <c r="AH55" s="98">
        <f aca="true" t="shared" si="31" ref="AH55:AS55">SUM(AH56)</f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>+AT56</f>
        <v>0</v>
      </c>
      <c r="AU55" s="98">
        <f aca="true" t="shared" si="32" ref="AU55:BF55">SUM(AU56)</f>
        <v>0</v>
      </c>
      <c r="AV55" s="98">
        <f t="shared" si="32"/>
        <v>0</v>
      </c>
      <c r="AW55" s="98">
        <f t="shared" si="32"/>
        <v>0</v>
      </c>
      <c r="AX55" s="98">
        <f t="shared" si="32"/>
        <v>0</v>
      </c>
      <c r="AY55" s="98">
        <f t="shared" si="32"/>
        <v>0</v>
      </c>
      <c r="AZ55" s="98">
        <f t="shared" si="32"/>
        <v>0</v>
      </c>
      <c r="BA55" s="98">
        <f t="shared" si="32"/>
        <v>0</v>
      </c>
      <c r="BB55" s="98">
        <f t="shared" si="32"/>
        <v>0</v>
      </c>
      <c r="BC55" s="98">
        <f t="shared" si="32"/>
        <v>0</v>
      </c>
      <c r="BD55" s="98">
        <f t="shared" si="32"/>
        <v>0</v>
      </c>
      <c r="BE55" s="98">
        <f t="shared" si="32"/>
        <v>0</v>
      </c>
      <c r="BF55" s="98">
        <f t="shared" si="32"/>
        <v>0</v>
      </c>
      <c r="BG55" s="98">
        <f>+BG56</f>
        <v>0</v>
      </c>
      <c r="BH55" s="25"/>
      <c r="BI55" s="25"/>
    </row>
    <row r="56" spans="1:59" s="25" customFormat="1" ht="11.25" customHeight="1" hidden="1">
      <c r="A56" s="48" t="s">
        <v>90</v>
      </c>
      <c r="B56" s="34" t="s">
        <v>111</v>
      </c>
      <c r="C56" s="48" t="s">
        <v>91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 hidden="1">
      <c r="A57" s="98" t="s">
        <v>150</v>
      </c>
      <c r="B57" s="99"/>
      <c r="C57" s="98" t="s">
        <v>92</v>
      </c>
      <c r="D57" s="98">
        <f aca="true" t="shared" si="33" ref="D57:BG57">SUM(D58)</f>
        <v>0</v>
      </c>
      <c r="E57" s="98">
        <f t="shared" si="33"/>
        <v>0</v>
      </c>
      <c r="F57" s="98">
        <f t="shared" si="33"/>
        <v>0</v>
      </c>
      <c r="G57" s="98">
        <f t="shared" si="33"/>
        <v>0</v>
      </c>
      <c r="H57" s="98">
        <f t="shared" si="33"/>
        <v>0</v>
      </c>
      <c r="I57" s="98">
        <f t="shared" si="33"/>
        <v>0</v>
      </c>
      <c r="J57" s="98">
        <f t="shared" si="33"/>
        <v>0</v>
      </c>
      <c r="K57" s="98">
        <f t="shared" si="33"/>
        <v>0</v>
      </c>
      <c r="L57" s="98">
        <f t="shared" si="33"/>
        <v>0</v>
      </c>
      <c r="M57" s="98">
        <f t="shared" si="33"/>
        <v>0</v>
      </c>
      <c r="N57" s="98">
        <f t="shared" si="33"/>
        <v>0</v>
      </c>
      <c r="O57" s="98">
        <f t="shared" si="33"/>
        <v>0</v>
      </c>
      <c r="P57" s="98">
        <f t="shared" si="33"/>
        <v>0</v>
      </c>
      <c r="Q57" s="98">
        <f t="shared" si="33"/>
        <v>0</v>
      </c>
      <c r="R57" s="98">
        <f t="shared" si="33"/>
        <v>0</v>
      </c>
      <c r="S57" s="98">
        <f t="shared" si="33"/>
        <v>0</v>
      </c>
      <c r="T57" s="98">
        <f t="shared" si="33"/>
        <v>0</v>
      </c>
      <c r="U57" s="98">
        <f t="shared" si="33"/>
        <v>0</v>
      </c>
      <c r="V57" s="98">
        <f t="shared" si="33"/>
        <v>0</v>
      </c>
      <c r="W57" s="98">
        <f t="shared" si="33"/>
        <v>0</v>
      </c>
      <c r="X57" s="98">
        <f t="shared" si="33"/>
        <v>0</v>
      </c>
      <c r="Y57" s="98">
        <f t="shared" si="33"/>
        <v>0</v>
      </c>
      <c r="Z57" s="98">
        <f t="shared" si="33"/>
        <v>0</v>
      </c>
      <c r="AA57" s="98">
        <f t="shared" si="33"/>
        <v>0</v>
      </c>
      <c r="AB57" s="98">
        <f t="shared" si="33"/>
        <v>0</v>
      </c>
      <c r="AC57" s="98">
        <f t="shared" si="33"/>
        <v>0</v>
      </c>
      <c r="AD57" s="98">
        <f t="shared" si="33"/>
        <v>0</v>
      </c>
      <c r="AE57" s="98">
        <f t="shared" si="33"/>
        <v>0</v>
      </c>
      <c r="AF57" s="98">
        <f t="shared" si="33"/>
        <v>0</v>
      </c>
      <c r="AG57" s="98">
        <f t="shared" si="33"/>
        <v>0</v>
      </c>
      <c r="AH57" s="98">
        <f t="shared" si="33"/>
        <v>0</v>
      </c>
      <c r="AI57" s="98">
        <f t="shared" si="33"/>
        <v>0</v>
      </c>
      <c r="AJ57" s="98">
        <f t="shared" si="33"/>
        <v>0</v>
      </c>
      <c r="AK57" s="98">
        <f t="shared" si="33"/>
        <v>0</v>
      </c>
      <c r="AL57" s="98">
        <f t="shared" si="33"/>
        <v>0</v>
      </c>
      <c r="AM57" s="98">
        <f t="shared" si="33"/>
        <v>0</v>
      </c>
      <c r="AN57" s="98">
        <f t="shared" si="33"/>
        <v>0</v>
      </c>
      <c r="AO57" s="98">
        <f t="shared" si="33"/>
        <v>0</v>
      </c>
      <c r="AP57" s="98">
        <f t="shared" si="33"/>
        <v>0</v>
      </c>
      <c r="AQ57" s="98">
        <f t="shared" si="33"/>
        <v>0</v>
      </c>
      <c r="AR57" s="98">
        <f t="shared" si="33"/>
        <v>0</v>
      </c>
      <c r="AS57" s="98">
        <f t="shared" si="33"/>
        <v>0</v>
      </c>
      <c r="AT57" s="98">
        <f t="shared" si="33"/>
        <v>0</v>
      </c>
      <c r="AU57" s="98">
        <f t="shared" si="33"/>
        <v>0</v>
      </c>
      <c r="AV57" s="98">
        <f t="shared" si="33"/>
        <v>0</v>
      </c>
      <c r="AW57" s="98">
        <f t="shared" si="33"/>
        <v>0</v>
      </c>
      <c r="AX57" s="98">
        <f t="shared" si="33"/>
        <v>0</v>
      </c>
      <c r="AY57" s="98">
        <f t="shared" si="33"/>
        <v>0</v>
      </c>
      <c r="AZ57" s="98">
        <f t="shared" si="33"/>
        <v>0</v>
      </c>
      <c r="BA57" s="98">
        <f t="shared" si="33"/>
        <v>0</v>
      </c>
      <c r="BB57" s="98">
        <f t="shared" si="33"/>
        <v>0</v>
      </c>
      <c r="BC57" s="98">
        <f t="shared" si="33"/>
        <v>0</v>
      </c>
      <c r="BD57" s="98">
        <f t="shared" si="33"/>
        <v>0</v>
      </c>
      <c r="BE57" s="98">
        <f t="shared" si="33"/>
        <v>0</v>
      </c>
      <c r="BF57" s="98">
        <f t="shared" si="33"/>
        <v>0</v>
      </c>
      <c r="BG57" s="98">
        <f t="shared" si="33"/>
        <v>0</v>
      </c>
      <c r="BH57" s="25"/>
      <c r="BI57" s="25"/>
    </row>
    <row r="58" spans="1:59" s="25" customFormat="1" ht="11.25" customHeight="1" hidden="1">
      <c r="A58" s="48" t="s">
        <v>93</v>
      </c>
      <c r="B58" s="34" t="s">
        <v>111</v>
      </c>
      <c r="C58" s="48" t="s">
        <v>94</v>
      </c>
      <c r="D58" s="33">
        <f>+'[1]Informe_Fondane'!D58</f>
        <v>0</v>
      </c>
      <c r="E58" s="33">
        <f>+'[1]Informe_Fondane'!E58</f>
        <v>0</v>
      </c>
      <c r="F58" s="33">
        <f>+'[1]Informe_Fondane'!F58</f>
        <v>0</v>
      </c>
      <c r="G58" s="33">
        <f>SUM(D58:E58)-F58</f>
        <v>0</v>
      </c>
      <c r="H58" s="33">
        <f>+'[1]Informe_Fondane'!H58</f>
        <v>0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0</v>
      </c>
      <c r="L58" s="33">
        <f>+'[1]Informe_Fondane'!L58</f>
        <v>0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0</v>
      </c>
      <c r="U58" s="33">
        <f>+'[1]Informe_Fondane'!U58</f>
        <v>0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0</v>
      </c>
      <c r="Y58" s="33">
        <f>+'[1]Informe_Fondane'!Y58</f>
        <v>0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0</v>
      </c>
      <c r="AH58" s="33">
        <f>+'[1]Informe_Fondane'!AH58</f>
        <v>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0</v>
      </c>
      <c r="AL58" s="33">
        <f>+'[1]Informe_Fondane'!AL58</f>
        <v>0</v>
      </c>
      <c r="AM58" s="33">
        <f>+'[1]Informe_Fondane'!AM58</f>
        <v>0</v>
      </c>
      <c r="AN58" s="33">
        <f>+'[1]Informe_Fondane'!AN58</f>
        <v>0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0</v>
      </c>
      <c r="AU58" s="33">
        <f>+'[1]Informe_Fondane'!AU58</f>
        <v>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0</v>
      </c>
      <c r="AY58" s="33">
        <f>+'[1]Informe_Fondane'!AY58</f>
        <v>0</v>
      </c>
      <c r="AZ58" s="33">
        <f>+'[1]Informe_Fondane'!AZ58</f>
        <v>0</v>
      </c>
      <c r="BA58" s="33">
        <f>+'[1]Informe_Fondane'!BA58</f>
        <v>0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0</v>
      </c>
    </row>
    <row r="59" spans="1:61" s="30" customFormat="1" ht="11.25" customHeight="1">
      <c r="A59" s="98" t="s">
        <v>158</v>
      </c>
      <c r="B59" s="99"/>
      <c r="C59" s="98" t="s">
        <v>160</v>
      </c>
      <c r="D59" s="98">
        <f>SUM(D60:D61)</f>
        <v>1000</v>
      </c>
      <c r="E59" s="98">
        <f aca="true" t="shared" si="34" ref="E59:BG59">SUM(E60:E61)</f>
        <v>0.273</v>
      </c>
      <c r="F59" s="98">
        <f t="shared" si="34"/>
        <v>0</v>
      </c>
      <c r="G59" s="98">
        <f t="shared" si="34"/>
        <v>1000.273</v>
      </c>
      <c r="H59" s="98">
        <f t="shared" si="34"/>
        <v>390</v>
      </c>
      <c r="I59" s="98">
        <f t="shared" si="34"/>
        <v>0</v>
      </c>
      <c r="J59" s="98">
        <f t="shared" si="34"/>
        <v>0</v>
      </c>
      <c r="K59" s="98">
        <f t="shared" si="34"/>
        <v>370</v>
      </c>
      <c r="L59" s="98">
        <f t="shared" si="34"/>
        <v>172.472</v>
      </c>
      <c r="M59" s="98">
        <f t="shared" si="34"/>
        <v>0</v>
      </c>
      <c r="N59" s="98">
        <f t="shared" si="34"/>
        <v>0</v>
      </c>
      <c r="O59" s="98">
        <f t="shared" si="34"/>
        <v>0</v>
      </c>
      <c r="P59" s="98">
        <f t="shared" si="34"/>
        <v>0</v>
      </c>
      <c r="Q59" s="98">
        <f t="shared" si="34"/>
        <v>0</v>
      </c>
      <c r="R59" s="98">
        <f t="shared" si="34"/>
        <v>0</v>
      </c>
      <c r="S59" s="98">
        <f t="shared" si="34"/>
        <v>-114.20521000000001</v>
      </c>
      <c r="T59" s="98">
        <f t="shared" si="34"/>
        <v>818.26679</v>
      </c>
      <c r="U59" s="98">
        <f t="shared" si="34"/>
        <v>390</v>
      </c>
      <c r="V59" s="98">
        <f t="shared" si="34"/>
        <v>0</v>
      </c>
      <c r="W59" s="98">
        <f t="shared" si="34"/>
        <v>0</v>
      </c>
      <c r="X59" s="98">
        <f t="shared" si="34"/>
        <v>370</v>
      </c>
      <c r="Y59" s="98">
        <f t="shared" si="34"/>
        <v>172.472</v>
      </c>
      <c r="Z59" s="98">
        <f t="shared" si="34"/>
        <v>0</v>
      </c>
      <c r="AA59" s="98">
        <f t="shared" si="34"/>
        <v>0</v>
      </c>
      <c r="AB59" s="98">
        <f t="shared" si="34"/>
        <v>0</v>
      </c>
      <c r="AC59" s="98">
        <f t="shared" si="34"/>
        <v>0</v>
      </c>
      <c r="AD59" s="98">
        <f t="shared" si="34"/>
        <v>0</v>
      </c>
      <c r="AE59" s="98">
        <f t="shared" si="34"/>
        <v>0</v>
      </c>
      <c r="AF59" s="98">
        <f t="shared" si="34"/>
        <v>-114.20521000000001</v>
      </c>
      <c r="AG59" s="98">
        <f t="shared" si="34"/>
        <v>818.26679</v>
      </c>
      <c r="AH59" s="98">
        <f t="shared" si="34"/>
        <v>390</v>
      </c>
      <c r="AI59" s="98">
        <f t="shared" si="34"/>
        <v>0</v>
      </c>
      <c r="AJ59" s="98">
        <f t="shared" si="34"/>
        <v>0</v>
      </c>
      <c r="AK59" s="98">
        <f t="shared" si="34"/>
        <v>179.83119</v>
      </c>
      <c r="AL59" s="98">
        <f t="shared" si="34"/>
        <v>173.12234</v>
      </c>
      <c r="AM59" s="98">
        <f t="shared" si="34"/>
        <v>0</v>
      </c>
      <c r="AN59" s="98">
        <f t="shared" si="34"/>
        <v>0.39499</v>
      </c>
      <c r="AO59" s="98">
        <f t="shared" si="34"/>
        <v>8.41791</v>
      </c>
      <c r="AP59" s="98">
        <f t="shared" si="34"/>
        <v>1.20478</v>
      </c>
      <c r="AQ59" s="98">
        <f t="shared" si="34"/>
        <v>0</v>
      </c>
      <c r="AR59" s="98">
        <f t="shared" si="34"/>
        <v>2.78144</v>
      </c>
      <c r="AS59" s="98">
        <f t="shared" si="34"/>
        <v>62.514140000000005</v>
      </c>
      <c r="AT59" s="98">
        <f t="shared" si="34"/>
        <v>818.26679</v>
      </c>
      <c r="AU59" s="98">
        <f t="shared" si="34"/>
        <v>390</v>
      </c>
      <c r="AV59" s="98">
        <f t="shared" si="34"/>
        <v>0</v>
      </c>
      <c r="AW59" s="98">
        <f t="shared" si="34"/>
        <v>0</v>
      </c>
      <c r="AX59" s="98">
        <f t="shared" si="34"/>
        <v>179.83119</v>
      </c>
      <c r="AY59" s="98">
        <f t="shared" si="34"/>
        <v>173.12234</v>
      </c>
      <c r="AZ59" s="98">
        <f t="shared" si="34"/>
        <v>0</v>
      </c>
      <c r="BA59" s="98">
        <f t="shared" si="34"/>
        <v>0.39499</v>
      </c>
      <c r="BB59" s="98">
        <f t="shared" si="34"/>
        <v>8.41791</v>
      </c>
      <c r="BC59" s="98">
        <f t="shared" si="34"/>
        <v>1.20478</v>
      </c>
      <c r="BD59" s="98">
        <f t="shared" si="34"/>
        <v>0</v>
      </c>
      <c r="BE59" s="98">
        <f t="shared" si="34"/>
        <v>2.78144</v>
      </c>
      <c r="BF59" s="98">
        <f t="shared" si="34"/>
        <v>0.008</v>
      </c>
      <c r="BG59" s="98">
        <f t="shared" si="34"/>
        <v>755.76065</v>
      </c>
      <c r="BH59" s="25"/>
      <c r="BI59" s="25"/>
    </row>
    <row r="60" spans="1:59" s="25" customFormat="1" ht="11.25" customHeight="1">
      <c r="A60" s="48" t="s">
        <v>159</v>
      </c>
      <c r="B60" s="34">
        <v>20</v>
      </c>
      <c r="C60" s="48" t="s">
        <v>161</v>
      </c>
      <c r="D60" s="33">
        <f>+'[1]Informe_Fondane'!D60</f>
        <v>0</v>
      </c>
      <c r="E60" s="33">
        <f>+'[1]Informe_Fondane'!E60</f>
        <v>0.008</v>
      </c>
      <c r="F60" s="33">
        <f>+'[1]Informe_Fondane'!F60</f>
        <v>0</v>
      </c>
      <c r="G60" s="33">
        <f>SUM(D60:E60)-F60</f>
        <v>0.008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0.008</v>
      </c>
      <c r="T60" s="33">
        <f>SUM(H60:S60)</f>
        <v>0.008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0.008</v>
      </c>
      <c r="AG60" s="33">
        <f>SUM(U60:AF60)</f>
        <v>0.008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0.008</v>
      </c>
      <c r="AT60" s="33">
        <f>SUM(AH60:AS60)</f>
        <v>0.008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0.008</v>
      </c>
      <c r="BG60" s="33">
        <f>SUM(AU60:BF60)</f>
        <v>0.008</v>
      </c>
    </row>
    <row r="61" spans="1:59" s="25" customFormat="1" ht="11.25" customHeight="1">
      <c r="A61" s="48" t="s">
        <v>159</v>
      </c>
      <c r="B61" s="34">
        <v>21</v>
      </c>
      <c r="C61" s="48" t="s">
        <v>161</v>
      </c>
      <c r="D61" s="33">
        <f>+'[1]Informe_Fondane'!D61</f>
        <v>1000</v>
      </c>
      <c r="E61" s="33">
        <f>+'[1]Informe_Fondane'!E61</f>
        <v>0.265</v>
      </c>
      <c r="F61" s="33">
        <f>+'[1]Informe_Fondane'!F61</f>
        <v>0</v>
      </c>
      <c r="G61" s="33">
        <f>SUM(D61:E61)-F61</f>
        <v>1000.265</v>
      </c>
      <c r="H61" s="33">
        <f>+'[1]Informe_Fondane'!H61</f>
        <v>390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370</v>
      </c>
      <c r="L61" s="33">
        <f>+'[1]Informe_Fondane'!L61</f>
        <v>172.472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-114.21321</v>
      </c>
      <c r="T61" s="33">
        <f>SUM(H61:S61)</f>
        <v>818.25879</v>
      </c>
      <c r="U61" s="33">
        <f>+'[1]Informe_Fondane'!U61</f>
        <v>390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370</v>
      </c>
      <c r="Y61" s="33">
        <f>+'[1]Informe_Fondane'!Y61</f>
        <v>172.472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-114.21321</v>
      </c>
      <c r="AG61" s="33">
        <f>SUM(U61:AF61)</f>
        <v>818.25879</v>
      </c>
      <c r="AH61" s="33">
        <f>+'[1]Informe_Fondane'!AH61</f>
        <v>390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179.83119</v>
      </c>
      <c r="AL61" s="33">
        <f>+'[1]Informe_Fondane'!AL61</f>
        <v>173.12234</v>
      </c>
      <c r="AM61" s="33">
        <f>+'[1]Informe_Fondane'!AM61</f>
        <v>0</v>
      </c>
      <c r="AN61" s="33">
        <f>+'[1]Informe_Fondane'!AN61</f>
        <v>0.39499</v>
      </c>
      <c r="AO61" s="33">
        <f>+'[1]Informe_Fondane'!AO61</f>
        <v>8.41791</v>
      </c>
      <c r="AP61" s="33">
        <f>+'[1]Informe_Fondane'!AP61</f>
        <v>1.20478</v>
      </c>
      <c r="AQ61" s="33">
        <f>+'[1]Informe_Fondane'!AQ61</f>
        <v>0</v>
      </c>
      <c r="AR61" s="33">
        <f>+'[1]Informe_Fondane'!AR61</f>
        <v>2.78144</v>
      </c>
      <c r="AS61" s="33">
        <f>+'[1]Informe_Fondane'!AS61</f>
        <v>62.50614</v>
      </c>
      <c r="AT61" s="33">
        <f>SUM(AH61:AS61)</f>
        <v>818.25879</v>
      </c>
      <c r="AU61" s="33">
        <f>+'[1]Informe_Fondane'!AU61</f>
        <v>390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179.83119</v>
      </c>
      <c r="AY61" s="33">
        <f>+'[1]Informe_Fondane'!AY61</f>
        <v>173.12234</v>
      </c>
      <c r="AZ61" s="33">
        <f>+'[1]Informe_Fondane'!AZ61</f>
        <v>0</v>
      </c>
      <c r="BA61" s="33">
        <f>+'[1]Informe_Fondane'!BA61</f>
        <v>0.39499</v>
      </c>
      <c r="BB61" s="33">
        <f>+'[1]Informe_Fondane'!BB61</f>
        <v>8.41791</v>
      </c>
      <c r="BC61" s="33">
        <f>+'[1]Informe_Fondane'!BC61</f>
        <v>1.20478</v>
      </c>
      <c r="BD61" s="33">
        <f>+'[1]Informe_Fondane'!BD61</f>
        <v>0</v>
      </c>
      <c r="BE61" s="33">
        <f>+'[1]Informe_Fondane'!BE61</f>
        <v>2.78144</v>
      </c>
      <c r="BF61" s="33">
        <f>+'[1]Informe_Fondane'!BF61</f>
        <v>0</v>
      </c>
      <c r="BG61" s="33">
        <f>SUM(AU61:BF61)</f>
        <v>755.75265</v>
      </c>
    </row>
    <row r="62" spans="1:61" s="30" customFormat="1" ht="11.25" customHeight="1" hidden="1">
      <c r="A62" s="98" t="s">
        <v>151</v>
      </c>
      <c r="B62" s="99"/>
      <c r="C62" s="98" t="s">
        <v>95</v>
      </c>
      <c r="D62" s="98">
        <f>SUM(D63:D64)</f>
        <v>0</v>
      </c>
      <c r="E62" s="98">
        <f aca="true" t="shared" si="35" ref="E62:BG62">SUM(E63:E64)</f>
        <v>0</v>
      </c>
      <c r="F62" s="98">
        <f t="shared" si="35"/>
        <v>0</v>
      </c>
      <c r="G62" s="98">
        <f t="shared" si="35"/>
        <v>0</v>
      </c>
      <c r="H62" s="98">
        <f t="shared" si="35"/>
        <v>0</v>
      </c>
      <c r="I62" s="98">
        <f t="shared" si="35"/>
        <v>0</v>
      </c>
      <c r="J62" s="98">
        <f t="shared" si="35"/>
        <v>0</v>
      </c>
      <c r="K62" s="98">
        <f t="shared" si="35"/>
        <v>0</v>
      </c>
      <c r="L62" s="98">
        <f t="shared" si="35"/>
        <v>0</v>
      </c>
      <c r="M62" s="98">
        <f t="shared" si="35"/>
        <v>0</v>
      </c>
      <c r="N62" s="98">
        <f t="shared" si="35"/>
        <v>0</v>
      </c>
      <c r="O62" s="98">
        <f t="shared" si="35"/>
        <v>0</v>
      </c>
      <c r="P62" s="98">
        <f t="shared" si="35"/>
        <v>0</v>
      </c>
      <c r="Q62" s="98">
        <f t="shared" si="35"/>
        <v>0</v>
      </c>
      <c r="R62" s="98">
        <f t="shared" si="35"/>
        <v>0</v>
      </c>
      <c r="S62" s="98">
        <f t="shared" si="35"/>
        <v>0</v>
      </c>
      <c r="T62" s="98">
        <f t="shared" si="35"/>
        <v>0</v>
      </c>
      <c r="U62" s="98">
        <f t="shared" si="35"/>
        <v>0</v>
      </c>
      <c r="V62" s="98">
        <f t="shared" si="35"/>
        <v>0</v>
      </c>
      <c r="W62" s="98">
        <f t="shared" si="35"/>
        <v>0</v>
      </c>
      <c r="X62" s="98">
        <f t="shared" si="35"/>
        <v>0</v>
      </c>
      <c r="Y62" s="98">
        <f t="shared" si="35"/>
        <v>0</v>
      </c>
      <c r="Z62" s="98">
        <f t="shared" si="35"/>
        <v>0</v>
      </c>
      <c r="AA62" s="98">
        <f t="shared" si="35"/>
        <v>0</v>
      </c>
      <c r="AB62" s="98">
        <f t="shared" si="35"/>
        <v>0</v>
      </c>
      <c r="AC62" s="98">
        <f t="shared" si="35"/>
        <v>0</v>
      </c>
      <c r="AD62" s="98">
        <f t="shared" si="35"/>
        <v>0</v>
      </c>
      <c r="AE62" s="98">
        <f t="shared" si="35"/>
        <v>0</v>
      </c>
      <c r="AF62" s="98">
        <f t="shared" si="35"/>
        <v>0</v>
      </c>
      <c r="AG62" s="98">
        <f t="shared" si="35"/>
        <v>0</v>
      </c>
      <c r="AH62" s="98">
        <f t="shared" si="35"/>
        <v>0</v>
      </c>
      <c r="AI62" s="98">
        <f t="shared" si="35"/>
        <v>0</v>
      </c>
      <c r="AJ62" s="98">
        <f t="shared" si="35"/>
        <v>0</v>
      </c>
      <c r="AK62" s="98">
        <f t="shared" si="35"/>
        <v>0</v>
      </c>
      <c r="AL62" s="98">
        <f t="shared" si="35"/>
        <v>0</v>
      </c>
      <c r="AM62" s="98">
        <f t="shared" si="35"/>
        <v>0</v>
      </c>
      <c r="AN62" s="98">
        <f t="shared" si="35"/>
        <v>0</v>
      </c>
      <c r="AO62" s="98">
        <f t="shared" si="35"/>
        <v>0</v>
      </c>
      <c r="AP62" s="98">
        <f t="shared" si="35"/>
        <v>0</v>
      </c>
      <c r="AQ62" s="98">
        <f t="shared" si="35"/>
        <v>0</v>
      </c>
      <c r="AR62" s="98">
        <f t="shared" si="35"/>
        <v>0</v>
      </c>
      <c r="AS62" s="98">
        <f t="shared" si="35"/>
        <v>0</v>
      </c>
      <c r="AT62" s="98">
        <f t="shared" si="35"/>
        <v>0</v>
      </c>
      <c r="AU62" s="98">
        <f t="shared" si="35"/>
        <v>0</v>
      </c>
      <c r="AV62" s="98">
        <f t="shared" si="35"/>
        <v>0</v>
      </c>
      <c r="AW62" s="98">
        <f t="shared" si="35"/>
        <v>0</v>
      </c>
      <c r="AX62" s="98">
        <f t="shared" si="35"/>
        <v>0</v>
      </c>
      <c r="AY62" s="98">
        <f t="shared" si="35"/>
        <v>0</v>
      </c>
      <c r="AZ62" s="98">
        <f t="shared" si="35"/>
        <v>0</v>
      </c>
      <c r="BA62" s="98">
        <f t="shared" si="35"/>
        <v>0</v>
      </c>
      <c r="BB62" s="98">
        <f t="shared" si="35"/>
        <v>0</v>
      </c>
      <c r="BC62" s="98">
        <f t="shared" si="35"/>
        <v>0</v>
      </c>
      <c r="BD62" s="98">
        <f t="shared" si="35"/>
        <v>0</v>
      </c>
      <c r="BE62" s="98">
        <f t="shared" si="35"/>
        <v>0</v>
      </c>
      <c r="BF62" s="98">
        <f t="shared" si="35"/>
        <v>0</v>
      </c>
      <c r="BG62" s="98">
        <f t="shared" si="35"/>
        <v>0</v>
      </c>
      <c r="BH62" s="25"/>
      <c r="BI62" s="25"/>
    </row>
    <row r="63" spans="1:59" s="25" customFormat="1" ht="11.25" customHeight="1" hidden="1">
      <c r="A63" s="48" t="s">
        <v>96</v>
      </c>
      <c r="B63" s="34">
        <v>20</v>
      </c>
      <c r="C63" s="48" t="s">
        <v>95</v>
      </c>
      <c r="D63" s="33">
        <f>+'[1]Informe_Fondane'!D63</f>
        <v>0</v>
      </c>
      <c r="E63" s="33">
        <f>+'[1]Informe_Fondane'!E63</f>
        <v>0</v>
      </c>
      <c r="F63" s="33">
        <f>+'[1]Informe_Fondane'!F63</f>
        <v>0</v>
      </c>
      <c r="G63" s="33">
        <f>SUM(D63:E63)-F63</f>
        <v>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 hidden="1">
      <c r="A64" s="48" t="s">
        <v>96</v>
      </c>
      <c r="B64" s="34">
        <v>21</v>
      </c>
      <c r="C64" s="48" t="s">
        <v>95</v>
      </c>
      <c r="D64" s="33">
        <f>+'[1]Informe_Fondane'!D64</f>
        <v>0</v>
      </c>
      <c r="E64" s="33">
        <f>+'[1]Informe_Fondane'!E64</f>
        <v>0</v>
      </c>
      <c r="F64" s="33">
        <f>+'[1]Informe_Fondane'!F64</f>
        <v>0</v>
      </c>
      <c r="G64" s="33">
        <f>SUM(D64:E64)-F64</f>
        <v>0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61" s="23" customFormat="1" ht="11.25" customHeight="1">
      <c r="A65" s="35" t="s">
        <v>97</v>
      </c>
      <c r="B65" s="24"/>
      <c r="C65" s="36" t="s">
        <v>152</v>
      </c>
      <c r="D65" s="36">
        <f>SUM(D66:D68)</f>
        <v>166511.58899999998</v>
      </c>
      <c r="E65" s="36">
        <f aca="true" t="shared" si="36" ref="E65:BF65">SUM(E66:E68)</f>
        <v>0</v>
      </c>
      <c r="F65" s="36">
        <f t="shared" si="36"/>
        <v>0</v>
      </c>
      <c r="G65" s="36">
        <f t="shared" si="36"/>
        <v>166511.58899999998</v>
      </c>
      <c r="H65" s="36">
        <f t="shared" si="36"/>
        <v>0</v>
      </c>
      <c r="I65" s="36">
        <f t="shared" si="36"/>
        <v>0</v>
      </c>
      <c r="J65" s="36">
        <f t="shared" si="36"/>
        <v>0</v>
      </c>
      <c r="K65" s="36">
        <f t="shared" si="36"/>
        <v>0</v>
      </c>
      <c r="L65" s="36">
        <f t="shared" si="36"/>
        <v>0</v>
      </c>
      <c r="M65" s="36">
        <f t="shared" si="36"/>
        <v>0</v>
      </c>
      <c r="N65" s="36">
        <f t="shared" si="36"/>
        <v>0</v>
      </c>
      <c r="O65" s="36">
        <f t="shared" si="36"/>
        <v>0</v>
      </c>
      <c r="P65" s="36">
        <f t="shared" si="36"/>
        <v>0</v>
      </c>
      <c r="Q65" s="36">
        <f t="shared" si="36"/>
        <v>16093.136</v>
      </c>
      <c r="R65" s="36">
        <f t="shared" si="36"/>
        <v>0</v>
      </c>
      <c r="S65" s="36">
        <f t="shared" si="36"/>
        <v>0</v>
      </c>
      <c r="T65" s="36">
        <f t="shared" si="36"/>
        <v>16093.136</v>
      </c>
      <c r="U65" s="36">
        <f t="shared" si="36"/>
        <v>0</v>
      </c>
      <c r="V65" s="36">
        <f t="shared" si="36"/>
        <v>0</v>
      </c>
      <c r="W65" s="36">
        <f t="shared" si="36"/>
        <v>0</v>
      </c>
      <c r="X65" s="36">
        <f t="shared" si="36"/>
        <v>0</v>
      </c>
      <c r="Y65" s="36">
        <f t="shared" si="36"/>
        <v>0</v>
      </c>
      <c r="Z65" s="36">
        <f t="shared" si="36"/>
        <v>0</v>
      </c>
      <c r="AA65" s="36">
        <f t="shared" si="36"/>
        <v>0</v>
      </c>
      <c r="AB65" s="36">
        <f t="shared" si="36"/>
        <v>0</v>
      </c>
      <c r="AC65" s="36">
        <f t="shared" si="36"/>
        <v>0</v>
      </c>
      <c r="AD65" s="36">
        <f t="shared" si="36"/>
        <v>16093.136</v>
      </c>
      <c r="AE65" s="36">
        <f t="shared" si="36"/>
        <v>0</v>
      </c>
      <c r="AF65" s="36">
        <f t="shared" si="36"/>
        <v>0</v>
      </c>
      <c r="AG65" s="36">
        <f>SUM(AG66:AG68)</f>
        <v>16093.136</v>
      </c>
      <c r="AH65" s="36">
        <f t="shared" si="36"/>
        <v>0</v>
      </c>
      <c r="AI65" s="36">
        <f t="shared" si="36"/>
        <v>0</v>
      </c>
      <c r="AJ65" s="36">
        <f t="shared" si="36"/>
        <v>0</v>
      </c>
      <c r="AK65" s="36">
        <f t="shared" si="36"/>
        <v>0</v>
      </c>
      <c r="AL65" s="36">
        <f t="shared" si="36"/>
        <v>0</v>
      </c>
      <c r="AM65" s="36">
        <f t="shared" si="36"/>
        <v>0</v>
      </c>
      <c r="AN65" s="36">
        <f t="shared" si="36"/>
        <v>0</v>
      </c>
      <c r="AO65" s="36">
        <f t="shared" si="36"/>
        <v>0</v>
      </c>
      <c r="AP65" s="36">
        <f t="shared" si="36"/>
        <v>0</v>
      </c>
      <c r="AQ65" s="36">
        <f t="shared" si="36"/>
        <v>16093.136</v>
      </c>
      <c r="AR65" s="36">
        <f t="shared" si="36"/>
        <v>0</v>
      </c>
      <c r="AS65" s="36">
        <f t="shared" si="36"/>
        <v>0</v>
      </c>
      <c r="AT65" s="36">
        <f>SUM(AT66:AT68)</f>
        <v>16093.136</v>
      </c>
      <c r="AU65" s="36">
        <f t="shared" si="36"/>
        <v>0</v>
      </c>
      <c r="AV65" s="36">
        <f t="shared" si="36"/>
        <v>0</v>
      </c>
      <c r="AW65" s="36">
        <f t="shared" si="36"/>
        <v>0</v>
      </c>
      <c r="AX65" s="36">
        <f t="shared" si="36"/>
        <v>0</v>
      </c>
      <c r="AY65" s="36">
        <f t="shared" si="36"/>
        <v>0</v>
      </c>
      <c r="AZ65" s="36">
        <f t="shared" si="36"/>
        <v>0</v>
      </c>
      <c r="BA65" s="36">
        <f t="shared" si="36"/>
        <v>0</v>
      </c>
      <c r="BB65" s="36">
        <f t="shared" si="36"/>
        <v>0</v>
      </c>
      <c r="BC65" s="36">
        <f t="shared" si="36"/>
        <v>0</v>
      </c>
      <c r="BD65" s="36">
        <f t="shared" si="36"/>
        <v>0</v>
      </c>
      <c r="BE65" s="36">
        <f t="shared" si="36"/>
        <v>16093.136</v>
      </c>
      <c r="BF65" s="36">
        <f t="shared" si="36"/>
        <v>0</v>
      </c>
      <c r="BG65" s="36">
        <f>SUM(BG66:BG68)</f>
        <v>16093.136</v>
      </c>
      <c r="BH65" s="25"/>
      <c r="BI65" s="25"/>
    </row>
    <row r="66" spans="1:59" s="25" customFormat="1" ht="11.25" customHeight="1">
      <c r="A66" s="48" t="s">
        <v>191</v>
      </c>
      <c r="B66" s="34">
        <v>20</v>
      </c>
      <c r="C66" s="48" t="s">
        <v>98</v>
      </c>
      <c r="D66" s="33">
        <f>+'[1]Informe_Fondane'!D66</f>
        <v>22660</v>
      </c>
      <c r="E66" s="33">
        <f>+'[1]Informe_Fondane'!E66</f>
        <v>0</v>
      </c>
      <c r="F66" s="33">
        <f>+'[1]Informe_Fondane'!F66</f>
        <v>0</v>
      </c>
      <c r="G66" s="33">
        <f>SUM(D66:E66)-F66</f>
        <v>22660</v>
      </c>
      <c r="H66" s="33">
        <f>+'[1]Informe_Fondane'!H66</f>
        <v>0</v>
      </c>
      <c r="I66" s="33">
        <f>+'[1]Informe_Fondane'!I66</f>
        <v>0</v>
      </c>
      <c r="J66" s="33">
        <f>+'[1]Informe_Fondane'!J66</f>
        <v>0</v>
      </c>
      <c r="K66" s="33">
        <f>+'[1]Informe_Fondane'!K66</f>
        <v>0</v>
      </c>
      <c r="L66" s="33">
        <f>+'[1]Informe_Fondane'!L66</f>
        <v>0</v>
      </c>
      <c r="M66" s="33">
        <f>+'[1]Informe_Fondane'!M66</f>
        <v>0</v>
      </c>
      <c r="N66" s="33">
        <f>+'[1]Informe_Fondane'!N66</f>
        <v>0</v>
      </c>
      <c r="O66" s="33">
        <f>+'[1]Informe_Fondane'!O66</f>
        <v>0</v>
      </c>
      <c r="P66" s="33">
        <f>+'[1]Informe_Fondane'!P66</f>
        <v>0</v>
      </c>
      <c r="Q66" s="33">
        <f>+'[1]Informe_Fondane'!Q66</f>
        <v>16093.136</v>
      </c>
      <c r="R66" s="33">
        <f>+'[1]Informe_Fondane'!R66</f>
        <v>0</v>
      </c>
      <c r="S66" s="33">
        <f>+'[1]Informe_Fondane'!S66</f>
        <v>0</v>
      </c>
      <c r="T66" s="33">
        <f>SUM(H66:S66)</f>
        <v>16093.136</v>
      </c>
      <c r="U66" s="33">
        <f>+'[1]Informe_Fondane'!U66</f>
        <v>0</v>
      </c>
      <c r="V66" s="33">
        <f>+'[1]Informe_Fondane'!V66</f>
        <v>0</v>
      </c>
      <c r="W66" s="33">
        <f>+'[1]Informe_Fondane'!W66</f>
        <v>0</v>
      </c>
      <c r="X66" s="33">
        <f>+'[1]Informe_Fondane'!X66</f>
        <v>0</v>
      </c>
      <c r="Y66" s="33">
        <f>+'[1]Informe_Fondane'!Y66</f>
        <v>0</v>
      </c>
      <c r="Z66" s="33">
        <f>+'[1]Informe_Fondane'!Z66</f>
        <v>0</v>
      </c>
      <c r="AA66" s="33">
        <f>+'[1]Informe_Fondane'!AA66</f>
        <v>0</v>
      </c>
      <c r="AB66" s="33">
        <f>+'[1]Informe_Fondane'!AB66</f>
        <v>0</v>
      </c>
      <c r="AC66" s="33">
        <f>+'[1]Informe_Fondane'!AC66</f>
        <v>0</v>
      </c>
      <c r="AD66" s="33">
        <f>+'[1]Informe_Fondane'!AD66</f>
        <v>16093.136</v>
      </c>
      <c r="AE66" s="33">
        <f>+'[1]Informe_Fondane'!AE66</f>
        <v>0</v>
      </c>
      <c r="AF66" s="33">
        <f>+'[1]Informe_Fondane'!AF66</f>
        <v>0</v>
      </c>
      <c r="AG66" s="33">
        <f>SUM(U66:AF66)</f>
        <v>16093.136</v>
      </c>
      <c r="AH66" s="33">
        <f>+'[1]Informe_Fondane'!AH66</f>
        <v>0</v>
      </c>
      <c r="AI66" s="33">
        <f>+'[1]Informe_Fondane'!AI66</f>
        <v>0</v>
      </c>
      <c r="AJ66" s="33">
        <f>+'[1]Informe_Fondane'!AJ66</f>
        <v>0</v>
      </c>
      <c r="AK66" s="33">
        <f>+'[1]Informe_Fondane'!AK66</f>
        <v>0</v>
      </c>
      <c r="AL66" s="33">
        <f>+'[1]Informe_Fondane'!AL66</f>
        <v>0</v>
      </c>
      <c r="AM66" s="33">
        <f>+'[1]Informe_Fondane'!AM66</f>
        <v>0</v>
      </c>
      <c r="AN66" s="33">
        <f>+'[1]Informe_Fondane'!AN66</f>
        <v>0</v>
      </c>
      <c r="AO66" s="33">
        <f>+'[1]Informe_Fondane'!AO66</f>
        <v>0</v>
      </c>
      <c r="AP66" s="33">
        <f>+'[1]Informe_Fondane'!AP66</f>
        <v>0</v>
      </c>
      <c r="AQ66" s="33">
        <f>+'[1]Informe_Fondane'!AQ66</f>
        <v>16093.136</v>
      </c>
      <c r="AR66" s="33">
        <f>+'[1]Informe_Fondane'!AR66</f>
        <v>0</v>
      </c>
      <c r="AS66" s="33">
        <f>+'[1]Informe_Fondane'!AS66</f>
        <v>0</v>
      </c>
      <c r="AT66" s="33">
        <f>SUM(AH66:AS66)</f>
        <v>16093.136</v>
      </c>
      <c r="AU66" s="33">
        <f>+'[1]Informe_Fondane'!AU66</f>
        <v>0</v>
      </c>
      <c r="AV66" s="33">
        <f>+'[1]Informe_Fondane'!AV66</f>
        <v>0</v>
      </c>
      <c r="AW66" s="33">
        <f>+'[1]Informe_Fondane'!AW66</f>
        <v>0</v>
      </c>
      <c r="AX66" s="33">
        <f>+'[1]Informe_Fondane'!AX66</f>
        <v>0</v>
      </c>
      <c r="AY66" s="33">
        <f>+'[1]Informe_Fondane'!AY66</f>
        <v>0</v>
      </c>
      <c r="AZ66" s="33">
        <f>+'[1]Informe_Fondane'!AZ66</f>
        <v>0</v>
      </c>
      <c r="BA66" s="33">
        <f>+'[1]Informe_Fondane'!BA66</f>
        <v>0</v>
      </c>
      <c r="BB66" s="33">
        <f>+'[1]Informe_Fondane'!BB66</f>
        <v>0</v>
      </c>
      <c r="BC66" s="33">
        <f>+'[1]Informe_Fondane'!BC66</f>
        <v>0</v>
      </c>
      <c r="BD66" s="33">
        <f>+'[1]Informe_Fondane'!BD66</f>
        <v>0</v>
      </c>
      <c r="BE66" s="33">
        <f>+'[1]Informe_Fondane'!BE66</f>
        <v>16093.136</v>
      </c>
      <c r="BF66" s="33">
        <f>+'[1]Informe_Fondane'!BF66</f>
        <v>0</v>
      </c>
      <c r="BG66" s="33">
        <f>SUM(AU66:BF66)</f>
        <v>16093.136</v>
      </c>
    </row>
    <row r="67" spans="1:59" s="25" customFormat="1" ht="11.25" customHeight="1">
      <c r="A67" s="48" t="s">
        <v>190</v>
      </c>
      <c r="B67" s="34">
        <v>20</v>
      </c>
      <c r="C67" s="48" t="s">
        <v>183</v>
      </c>
      <c r="D67" s="33">
        <f>+'[1]Informe_Fondane'!D67</f>
        <v>43155.746</v>
      </c>
      <c r="E67" s="33">
        <f>+'[1]Informe_Fondane'!E67</f>
        <v>0</v>
      </c>
      <c r="F67" s="33">
        <f>+'[1]Informe_Fondane'!F67</f>
        <v>0</v>
      </c>
      <c r="G67" s="33">
        <f>SUM(D67:E67)-F67</f>
        <v>43155.746</v>
      </c>
      <c r="H67" s="33">
        <f>+'[1]Informe_Fondane'!H67</f>
        <v>0</v>
      </c>
      <c r="I67" s="33">
        <f>+'[1]Informe_Fondane'!I67</f>
        <v>0</v>
      </c>
      <c r="J67" s="33">
        <f>+'[1]Informe_Fondane'!J67</f>
        <v>0</v>
      </c>
      <c r="K67" s="33">
        <f>+'[1]Informe_Fondane'!K67</f>
        <v>0</v>
      </c>
      <c r="L67" s="33">
        <f>+'[1]Informe_Fondane'!L67</f>
        <v>0</v>
      </c>
      <c r="M67" s="33">
        <f>+'[1]Informe_Fondane'!M67</f>
        <v>0</v>
      </c>
      <c r="N67" s="33">
        <f>+'[1]Informe_Fondane'!N67</f>
        <v>0</v>
      </c>
      <c r="O67" s="33">
        <f>+'[1]Informe_Fondane'!O67</f>
        <v>0</v>
      </c>
      <c r="P67" s="33">
        <f>+'[1]Informe_Fondane'!P67</f>
        <v>0</v>
      </c>
      <c r="Q67" s="33">
        <f>+'[1]Informe_Fondane'!Q67</f>
        <v>0</v>
      </c>
      <c r="R67" s="33">
        <f>+'[1]Informe_Fondane'!R67</f>
        <v>0</v>
      </c>
      <c r="S67" s="33">
        <f>+'[1]Informe_Fondane'!S67</f>
        <v>0</v>
      </c>
      <c r="T67" s="33">
        <f>SUM(H67:S67)</f>
        <v>0</v>
      </c>
      <c r="U67" s="33">
        <f>+'[1]Informe_Fondane'!U67</f>
        <v>0</v>
      </c>
      <c r="V67" s="33">
        <f>+'[1]Informe_Fondane'!V67</f>
        <v>0</v>
      </c>
      <c r="W67" s="33">
        <f>+'[1]Informe_Fondane'!W67</f>
        <v>0</v>
      </c>
      <c r="X67" s="33">
        <f>+'[1]Informe_Fondane'!X67</f>
        <v>0</v>
      </c>
      <c r="Y67" s="33">
        <f>+'[1]Informe_Fondane'!Y67</f>
        <v>0</v>
      </c>
      <c r="Z67" s="33">
        <f>+'[1]Informe_Fondane'!Z67</f>
        <v>0</v>
      </c>
      <c r="AA67" s="33">
        <f>+'[1]Informe_Fondane'!AA67</f>
        <v>0</v>
      </c>
      <c r="AB67" s="33">
        <f>+'[1]Informe_Fondane'!AB67</f>
        <v>0</v>
      </c>
      <c r="AC67" s="33">
        <f>+'[1]Informe_Fondane'!AC67</f>
        <v>0</v>
      </c>
      <c r="AD67" s="33">
        <f>+'[1]Informe_Fondane'!AD67</f>
        <v>0</v>
      </c>
      <c r="AE67" s="33">
        <f>+'[1]Informe_Fondane'!AE67</f>
        <v>0</v>
      </c>
      <c r="AF67" s="33">
        <f>+'[1]Informe_Fondane'!AF67</f>
        <v>0</v>
      </c>
      <c r="AG67" s="33">
        <f>SUM(U67:AF67)</f>
        <v>0</v>
      </c>
      <c r="AH67" s="33">
        <f>+'[1]Informe_Fondane'!AH67</f>
        <v>0</v>
      </c>
      <c r="AI67" s="33">
        <f>+'[1]Informe_Fondane'!AI67</f>
        <v>0</v>
      </c>
      <c r="AJ67" s="33">
        <f>+'[1]Informe_Fondane'!AJ67</f>
        <v>0</v>
      </c>
      <c r="AK67" s="33">
        <f>+'[1]Informe_Fondane'!AK67</f>
        <v>0</v>
      </c>
      <c r="AL67" s="33">
        <f>+'[1]Informe_Fondane'!AL67</f>
        <v>0</v>
      </c>
      <c r="AM67" s="33">
        <f>+'[1]Informe_Fondane'!AM67</f>
        <v>0</v>
      </c>
      <c r="AN67" s="33">
        <f>+'[1]Informe_Fondane'!AN67</f>
        <v>0</v>
      </c>
      <c r="AO67" s="33">
        <f>+'[1]Informe_Fondane'!AO67</f>
        <v>0</v>
      </c>
      <c r="AP67" s="33">
        <f>+'[1]Informe_Fondane'!AP67</f>
        <v>0</v>
      </c>
      <c r="AQ67" s="33">
        <f>+'[1]Informe_Fondane'!AQ67</f>
        <v>0</v>
      </c>
      <c r="AR67" s="33">
        <f>+'[1]Informe_Fondane'!AR67</f>
        <v>0</v>
      </c>
      <c r="AS67" s="33">
        <f>+'[1]Informe_Fondane'!AS67</f>
        <v>0</v>
      </c>
      <c r="AT67" s="33">
        <f>SUM(AH67:AS67)</f>
        <v>0</v>
      </c>
      <c r="AU67" s="33">
        <f>+'[1]Informe_Fondane'!AU67</f>
        <v>0</v>
      </c>
      <c r="AV67" s="33">
        <f>+'[1]Informe_Fondane'!AV67</f>
        <v>0</v>
      </c>
      <c r="AW67" s="33">
        <f>+'[1]Informe_Fondane'!AW67</f>
        <v>0</v>
      </c>
      <c r="AX67" s="33">
        <f>+'[1]Informe_Fondane'!AX67</f>
        <v>0</v>
      </c>
      <c r="AY67" s="33">
        <f>+'[1]Informe_Fondane'!AY67</f>
        <v>0</v>
      </c>
      <c r="AZ67" s="33">
        <f>+'[1]Informe_Fondane'!AZ67</f>
        <v>0</v>
      </c>
      <c r="BA67" s="33">
        <f>+'[1]Informe_Fondane'!BA67</f>
        <v>0</v>
      </c>
      <c r="BB67" s="33">
        <f>+'[1]Informe_Fondane'!BB67</f>
        <v>0</v>
      </c>
      <c r="BC67" s="33">
        <f>+'[1]Informe_Fondane'!BC67</f>
        <v>0</v>
      </c>
      <c r="BD67" s="33">
        <f>+'[1]Informe_Fondane'!BD67</f>
        <v>0</v>
      </c>
      <c r="BE67" s="33">
        <f>+'[1]Informe_Fondane'!BE67</f>
        <v>0</v>
      </c>
      <c r="BF67" s="33">
        <f>+'[1]Informe_Fondane'!BF67</f>
        <v>0</v>
      </c>
      <c r="BG67" s="33">
        <f>SUM(AU67:BF67)</f>
        <v>0</v>
      </c>
    </row>
    <row r="68" spans="1:59" s="25" customFormat="1" ht="11.25" customHeight="1">
      <c r="A68" s="48" t="s">
        <v>182</v>
      </c>
      <c r="B68" s="34">
        <v>20</v>
      </c>
      <c r="C68" s="48" t="s">
        <v>181</v>
      </c>
      <c r="D68" s="33">
        <f>+'[1]Informe_Fondane'!D68</f>
        <v>100695.843</v>
      </c>
      <c r="E68" s="33">
        <f>+'[1]Informe_Fondane'!E68</f>
        <v>0</v>
      </c>
      <c r="F68" s="33">
        <f>+'[1]Informe_Fondane'!F68</f>
        <v>0</v>
      </c>
      <c r="G68" s="33">
        <f>SUM(D68:E68)-F68</f>
        <v>100695.843</v>
      </c>
      <c r="H68" s="33">
        <f>+'[1]Informe_Fondane'!H68</f>
        <v>0</v>
      </c>
      <c r="I68" s="33">
        <f>+'[1]Informe_Fondane'!I68</f>
        <v>0</v>
      </c>
      <c r="J68" s="33">
        <f>+'[1]Informe_Fondane'!J68</f>
        <v>0</v>
      </c>
      <c r="K68" s="33">
        <f>+'[1]Informe_Fondane'!K68</f>
        <v>0</v>
      </c>
      <c r="L68" s="33">
        <f>+'[1]Informe_Fondane'!L68</f>
        <v>0</v>
      </c>
      <c r="M68" s="33">
        <f>+'[1]Informe_Fondane'!M68</f>
        <v>0</v>
      </c>
      <c r="N68" s="33">
        <f>+'[1]Informe_Fondane'!N68</f>
        <v>0</v>
      </c>
      <c r="O68" s="33">
        <f>+'[1]Informe_Fondane'!O68</f>
        <v>0</v>
      </c>
      <c r="P68" s="33">
        <f>+'[1]Informe_Fondane'!P68</f>
        <v>0</v>
      </c>
      <c r="Q68" s="33">
        <f>+'[1]Informe_Fondane'!Q68</f>
        <v>0</v>
      </c>
      <c r="R68" s="33">
        <f>+'[1]Informe_Fondane'!R68</f>
        <v>0</v>
      </c>
      <c r="S68" s="33">
        <f>+'[1]Informe_Fondane'!S68</f>
        <v>0</v>
      </c>
      <c r="T68" s="33">
        <f>SUM(H68:S68)</f>
        <v>0</v>
      </c>
      <c r="U68" s="33">
        <f>+'[1]Informe_Fondane'!U68</f>
        <v>0</v>
      </c>
      <c r="V68" s="33">
        <f>+'[1]Informe_Fondane'!V68</f>
        <v>0</v>
      </c>
      <c r="W68" s="33">
        <f>+'[1]Informe_Fondane'!W68</f>
        <v>0</v>
      </c>
      <c r="X68" s="33">
        <f>+'[1]Informe_Fondane'!X68</f>
        <v>0</v>
      </c>
      <c r="Y68" s="33">
        <f>+'[1]Informe_Fondane'!Y68</f>
        <v>0</v>
      </c>
      <c r="Z68" s="33">
        <f>+'[1]Informe_Fondane'!Z68</f>
        <v>0</v>
      </c>
      <c r="AA68" s="33">
        <f>+'[1]Informe_Fondane'!AA68</f>
        <v>0</v>
      </c>
      <c r="AB68" s="33">
        <f>+'[1]Informe_Fondane'!AB68</f>
        <v>0</v>
      </c>
      <c r="AC68" s="33">
        <f>+'[1]Informe_Fondane'!AC68</f>
        <v>0</v>
      </c>
      <c r="AD68" s="33">
        <f>+'[1]Informe_Fondane'!AD68</f>
        <v>0</v>
      </c>
      <c r="AE68" s="33">
        <f>+'[1]Informe_Fondane'!AE68</f>
        <v>0</v>
      </c>
      <c r="AF68" s="33">
        <f>+'[1]Informe_Fondane'!AF68</f>
        <v>0</v>
      </c>
      <c r="AG68" s="33">
        <f>SUM(U68:AF68)</f>
        <v>0</v>
      </c>
      <c r="AH68" s="33">
        <f>+'[1]Informe_Fondane'!AH68</f>
        <v>0</v>
      </c>
      <c r="AI68" s="33">
        <f>+'[1]Informe_Fondane'!AI68</f>
        <v>0</v>
      </c>
      <c r="AJ68" s="33">
        <f>+'[1]Informe_Fondane'!AJ68</f>
        <v>0</v>
      </c>
      <c r="AK68" s="33">
        <f>+'[1]Informe_Fondane'!AK68</f>
        <v>0</v>
      </c>
      <c r="AL68" s="33">
        <f>+'[1]Informe_Fondane'!AL68</f>
        <v>0</v>
      </c>
      <c r="AM68" s="33">
        <f>+'[1]Informe_Fondane'!AM68</f>
        <v>0</v>
      </c>
      <c r="AN68" s="33">
        <f>+'[1]Informe_Fondane'!AN68</f>
        <v>0</v>
      </c>
      <c r="AO68" s="33">
        <f>+'[1]Informe_Fondane'!AO68</f>
        <v>0</v>
      </c>
      <c r="AP68" s="33">
        <f>+'[1]Informe_Fondane'!AP68</f>
        <v>0</v>
      </c>
      <c r="AQ68" s="33">
        <f>+'[1]Informe_Fondane'!AQ68</f>
        <v>0</v>
      </c>
      <c r="AR68" s="33">
        <f>+'[1]Informe_Fondane'!AR68</f>
        <v>0</v>
      </c>
      <c r="AS68" s="33">
        <f>+'[1]Informe_Fondane'!AS68</f>
        <v>0</v>
      </c>
      <c r="AT68" s="33">
        <f>SUM(AH68:AS68)</f>
        <v>0</v>
      </c>
      <c r="AU68" s="33">
        <f>+'[1]Informe_Fondane'!AU68</f>
        <v>0</v>
      </c>
      <c r="AV68" s="33">
        <f>+'[1]Informe_Fondane'!AV68</f>
        <v>0</v>
      </c>
      <c r="AW68" s="33">
        <f>+'[1]Informe_Fondane'!AW68</f>
        <v>0</v>
      </c>
      <c r="AX68" s="33">
        <f>+'[1]Informe_Fondane'!AX68</f>
        <v>0</v>
      </c>
      <c r="AY68" s="33">
        <f>+'[1]Informe_Fondane'!AY68</f>
        <v>0</v>
      </c>
      <c r="AZ68" s="33">
        <f>+'[1]Informe_Fondane'!AZ68</f>
        <v>0</v>
      </c>
      <c r="BA68" s="33">
        <f>+'[1]Informe_Fondane'!BA68</f>
        <v>0</v>
      </c>
      <c r="BB68" s="33">
        <f>+'[1]Informe_Fondane'!BB68</f>
        <v>0</v>
      </c>
      <c r="BC68" s="33">
        <f>+'[1]Informe_Fondane'!BC68</f>
        <v>0</v>
      </c>
      <c r="BD68" s="33">
        <f>+'[1]Informe_Fondane'!BD68</f>
        <v>0</v>
      </c>
      <c r="BE68" s="33">
        <f>+'[1]Informe_Fondane'!BE68</f>
        <v>0</v>
      </c>
      <c r="BF68" s="33">
        <f>+'[1]Informe_Fondane'!BF68</f>
        <v>0</v>
      </c>
      <c r="BG68" s="33">
        <f>SUM(AU68:BF68)</f>
        <v>0</v>
      </c>
    </row>
    <row r="69" spans="1:61" s="23" customFormat="1" ht="11.25" customHeight="1">
      <c r="A69" s="35" t="s">
        <v>172</v>
      </c>
      <c r="B69" s="24"/>
      <c r="C69" s="36" t="s">
        <v>16</v>
      </c>
      <c r="D69" s="36">
        <f>+D70</f>
        <v>7731000</v>
      </c>
      <c r="E69" s="36">
        <f>+E70</f>
        <v>0</v>
      </c>
      <c r="F69" s="36">
        <f aca="true" t="shared" si="37" ref="F69:S69">+F70</f>
        <v>0</v>
      </c>
      <c r="G69" s="36">
        <f t="shared" si="37"/>
        <v>7731000</v>
      </c>
      <c r="H69" s="36">
        <f t="shared" si="37"/>
        <v>2030205.70925</v>
      </c>
      <c r="I69" s="36">
        <f t="shared" si="37"/>
        <v>1223.298</v>
      </c>
      <c r="J69" s="36">
        <f t="shared" si="37"/>
        <v>-841.3320600000001</v>
      </c>
      <c r="K69" s="36">
        <f t="shared" si="37"/>
        <v>4400</v>
      </c>
      <c r="L69" s="36">
        <f t="shared" si="37"/>
        <v>205766.91947</v>
      </c>
      <c r="M69" s="36">
        <f t="shared" si="37"/>
        <v>5072.5</v>
      </c>
      <c r="N69" s="36">
        <f t="shared" si="37"/>
        <v>703179.1126100001</v>
      </c>
      <c r="O69" s="36">
        <f t="shared" si="37"/>
        <v>381256.94257</v>
      </c>
      <c r="P69" s="36">
        <f t="shared" si="37"/>
        <v>50419.29964</v>
      </c>
      <c r="Q69" s="36">
        <f t="shared" si="37"/>
        <v>99642.48922</v>
      </c>
      <c r="R69" s="36">
        <f t="shared" si="37"/>
        <v>164261.859</v>
      </c>
      <c r="S69" s="36">
        <f t="shared" si="37"/>
        <v>312489.0468</v>
      </c>
      <c r="T69" s="36">
        <f aca="true" t="shared" si="38" ref="T69:BG69">+T70</f>
        <v>3957075.8445</v>
      </c>
      <c r="U69" s="36">
        <f t="shared" si="38"/>
        <v>2020295.708</v>
      </c>
      <c r="V69" s="36">
        <f t="shared" si="38"/>
        <v>10723.298</v>
      </c>
      <c r="W69" s="36">
        <f t="shared" si="38"/>
        <v>-441.33081</v>
      </c>
      <c r="X69" s="36">
        <f t="shared" si="38"/>
        <v>4400</v>
      </c>
      <c r="Y69" s="36">
        <f t="shared" si="38"/>
        <v>-7890.62739</v>
      </c>
      <c r="Z69" s="36">
        <f t="shared" si="38"/>
        <v>105502.5</v>
      </c>
      <c r="AA69" s="36">
        <f t="shared" si="38"/>
        <v>194017.62061</v>
      </c>
      <c r="AB69" s="36">
        <f t="shared" si="38"/>
        <v>952104.8885700001</v>
      </c>
      <c r="AC69" s="36">
        <f t="shared" si="38"/>
        <v>83308.5325</v>
      </c>
      <c r="AD69" s="36">
        <f t="shared" si="38"/>
        <v>102242.48922</v>
      </c>
      <c r="AE69" s="36">
        <f t="shared" si="38"/>
        <v>117093.195</v>
      </c>
      <c r="AF69" s="36">
        <f t="shared" si="38"/>
        <v>375719.5708</v>
      </c>
      <c r="AG69" s="36">
        <f t="shared" si="38"/>
        <v>3957075.8444999997</v>
      </c>
      <c r="AH69" s="36">
        <f t="shared" si="38"/>
        <v>0</v>
      </c>
      <c r="AI69" s="36">
        <f t="shared" si="38"/>
        <v>306415.35219999996</v>
      </c>
      <c r="AJ69" s="36">
        <f t="shared" si="38"/>
        <v>374203.55399</v>
      </c>
      <c r="AK69" s="36">
        <f t="shared" si="38"/>
        <v>418691.69707999995</v>
      </c>
      <c r="AL69" s="36">
        <f t="shared" si="38"/>
        <v>337832.60468</v>
      </c>
      <c r="AM69" s="36">
        <f t="shared" si="38"/>
        <v>230337.968</v>
      </c>
      <c r="AN69" s="36">
        <f t="shared" si="38"/>
        <v>306009.11251</v>
      </c>
      <c r="AO69" s="36">
        <f t="shared" si="38"/>
        <v>111816.95992000001</v>
      </c>
      <c r="AP69" s="36">
        <f t="shared" si="38"/>
        <v>352978.02805</v>
      </c>
      <c r="AQ69" s="36">
        <f t="shared" si="38"/>
        <v>285460.92264</v>
      </c>
      <c r="AR69" s="36">
        <f t="shared" si="38"/>
        <v>265740.37966</v>
      </c>
      <c r="AS69" s="36">
        <f t="shared" si="38"/>
        <v>645056.76224</v>
      </c>
      <c r="AT69" s="36">
        <f t="shared" si="38"/>
        <v>3634543.34097</v>
      </c>
      <c r="AU69" s="36">
        <f t="shared" si="38"/>
        <v>0</v>
      </c>
      <c r="AV69" s="36">
        <f t="shared" si="38"/>
        <v>306415.35219999996</v>
      </c>
      <c r="AW69" s="36">
        <f t="shared" si="38"/>
        <v>374203.55399</v>
      </c>
      <c r="AX69" s="36">
        <f t="shared" si="38"/>
        <v>418691.69707999995</v>
      </c>
      <c r="AY69" s="36">
        <f t="shared" si="38"/>
        <v>332825.22168</v>
      </c>
      <c r="AZ69" s="36">
        <f t="shared" si="38"/>
        <v>235345.351</v>
      </c>
      <c r="BA69" s="36">
        <f t="shared" si="38"/>
        <v>306009.11251</v>
      </c>
      <c r="BB69" s="36">
        <f t="shared" si="38"/>
        <v>111816.95992000001</v>
      </c>
      <c r="BC69" s="36">
        <f t="shared" si="38"/>
        <v>352978.02805</v>
      </c>
      <c r="BD69" s="36">
        <f t="shared" si="38"/>
        <v>285460.92264</v>
      </c>
      <c r="BE69" s="36">
        <f t="shared" si="38"/>
        <v>265740.37966</v>
      </c>
      <c r="BF69" s="36">
        <f t="shared" si="38"/>
        <v>497367.735</v>
      </c>
      <c r="BG69" s="36">
        <f t="shared" si="38"/>
        <v>3486854.31373</v>
      </c>
      <c r="BH69" s="25"/>
      <c r="BI69" s="25"/>
    </row>
    <row r="70" spans="1:168" s="48" customFormat="1" ht="11.25" customHeight="1">
      <c r="A70" s="92" t="s">
        <v>185</v>
      </c>
      <c r="B70" s="48" t="s">
        <v>111</v>
      </c>
      <c r="C70" s="48" t="s">
        <v>154</v>
      </c>
      <c r="D70" s="33">
        <f>+'[1]Informe_Fondane'!D70</f>
        <v>7731000</v>
      </c>
      <c r="E70" s="33">
        <f>+'[1]Informe_Fondane'!E70</f>
        <v>0</v>
      </c>
      <c r="F70" s="33">
        <f>+'[1]Informe_Fondane'!F70</f>
        <v>0</v>
      </c>
      <c r="G70" s="33">
        <f>SUM(D70:E70)-F70</f>
        <v>7731000</v>
      </c>
      <c r="H70" s="33">
        <f>+'[1]Informe_Fondane'!H70</f>
        <v>2030205.70925</v>
      </c>
      <c r="I70" s="33">
        <f>+'[1]Informe_Fondane'!I70</f>
        <v>1223.298</v>
      </c>
      <c r="J70" s="33">
        <f>+'[1]Informe_Fondane'!J70</f>
        <v>-841.3320600000001</v>
      </c>
      <c r="K70" s="33">
        <f>+'[1]Informe_Fondane'!K70</f>
        <v>4400</v>
      </c>
      <c r="L70" s="33">
        <f>+'[1]Informe_Fondane'!L70</f>
        <v>205766.91947</v>
      </c>
      <c r="M70" s="33">
        <f>+'[1]Informe_Fondane'!M70</f>
        <v>5072.5</v>
      </c>
      <c r="N70" s="33">
        <f>+'[1]Informe_Fondane'!N70</f>
        <v>703179.1126100001</v>
      </c>
      <c r="O70" s="33">
        <f>+'[1]Informe_Fondane'!O70</f>
        <v>381256.94257</v>
      </c>
      <c r="P70" s="33">
        <f>+'[1]Informe_Fondane'!P70</f>
        <v>50419.29964</v>
      </c>
      <c r="Q70" s="33">
        <f>+'[1]Informe_Fondane'!Q70</f>
        <v>99642.48922</v>
      </c>
      <c r="R70" s="33">
        <f>+'[1]Informe_Fondane'!R70</f>
        <v>164261.859</v>
      </c>
      <c r="S70" s="33">
        <f>+'[1]Informe_Fondane'!S70</f>
        <v>312489.0468</v>
      </c>
      <c r="T70" s="33">
        <f>SUM(H70:S70)</f>
        <v>3957075.8445</v>
      </c>
      <c r="U70" s="33">
        <f>+'[1]Informe_Fondane'!U70</f>
        <v>2020295.708</v>
      </c>
      <c r="V70" s="33">
        <f>+'[1]Informe_Fondane'!V70</f>
        <v>10723.298</v>
      </c>
      <c r="W70" s="33">
        <f>+'[1]Informe_Fondane'!W70</f>
        <v>-441.33081</v>
      </c>
      <c r="X70" s="33">
        <f>+'[1]Informe_Fondane'!X70</f>
        <v>4400</v>
      </c>
      <c r="Y70" s="33">
        <f>+'[1]Informe_Fondane'!Y70</f>
        <v>-7890.62739</v>
      </c>
      <c r="Z70" s="33">
        <f>+'[1]Informe_Fondane'!Z70</f>
        <v>105502.5</v>
      </c>
      <c r="AA70" s="33">
        <f>+'[1]Informe_Fondane'!AA70</f>
        <v>194017.62061</v>
      </c>
      <c r="AB70" s="33">
        <f>+'[1]Informe_Fondane'!AB70</f>
        <v>952104.8885700001</v>
      </c>
      <c r="AC70" s="33">
        <f>+'[1]Informe_Fondane'!AC70</f>
        <v>83308.5325</v>
      </c>
      <c r="AD70" s="33">
        <f>+'[1]Informe_Fondane'!AD70</f>
        <v>102242.48922</v>
      </c>
      <c r="AE70" s="33">
        <f>+'[1]Informe_Fondane'!AE70</f>
        <v>117093.195</v>
      </c>
      <c r="AF70" s="33">
        <f>+'[1]Informe_Fondane'!AF70</f>
        <v>375719.5708</v>
      </c>
      <c r="AG70" s="33">
        <f>SUM(U70:AF70)</f>
        <v>3957075.8444999997</v>
      </c>
      <c r="AH70" s="33">
        <f>+'[1]Informe_Fondane'!AH70</f>
        <v>0</v>
      </c>
      <c r="AI70" s="33">
        <f>+'[1]Informe_Fondane'!AI70</f>
        <v>306415.35219999996</v>
      </c>
      <c r="AJ70" s="33">
        <f>+'[1]Informe_Fondane'!AJ70</f>
        <v>374203.55399</v>
      </c>
      <c r="AK70" s="33">
        <f>+'[1]Informe_Fondane'!AK70</f>
        <v>418691.69707999995</v>
      </c>
      <c r="AL70" s="33">
        <f>+'[1]Informe_Fondane'!AL70</f>
        <v>337832.60468</v>
      </c>
      <c r="AM70" s="33">
        <f>+'[1]Informe_Fondane'!AM70</f>
        <v>230337.968</v>
      </c>
      <c r="AN70" s="33">
        <f>+'[1]Informe_Fondane'!AN70</f>
        <v>306009.11251</v>
      </c>
      <c r="AO70" s="33">
        <f>+'[1]Informe_Fondane'!AO70</f>
        <v>111816.95992000001</v>
      </c>
      <c r="AP70" s="33">
        <f>+'[1]Informe_Fondane'!AP70</f>
        <v>352978.02805</v>
      </c>
      <c r="AQ70" s="33">
        <f>+'[1]Informe_Fondane'!AQ70</f>
        <v>285460.92264</v>
      </c>
      <c r="AR70" s="33">
        <f>+'[1]Informe_Fondane'!AR70</f>
        <v>265740.37966</v>
      </c>
      <c r="AS70" s="33">
        <f>+'[1]Informe_Fondane'!AS70</f>
        <v>645056.76224</v>
      </c>
      <c r="AT70" s="33">
        <f>SUM(AH70:AS70)</f>
        <v>3634543.34097</v>
      </c>
      <c r="AU70" s="33">
        <f>+'[1]Informe_Fondane'!AU70</f>
        <v>0</v>
      </c>
      <c r="AV70" s="33">
        <f>+'[1]Informe_Fondane'!AV70</f>
        <v>306415.35219999996</v>
      </c>
      <c r="AW70" s="33">
        <f>+'[1]Informe_Fondane'!AW70</f>
        <v>374203.55399</v>
      </c>
      <c r="AX70" s="33">
        <f>+'[1]Informe_Fondane'!AX70</f>
        <v>418691.69707999995</v>
      </c>
      <c r="AY70" s="33">
        <f>+'[1]Informe_Fondane'!AY70</f>
        <v>332825.22168</v>
      </c>
      <c r="AZ70" s="33">
        <f>+'[1]Informe_Fondane'!AZ70</f>
        <v>235345.351</v>
      </c>
      <c r="BA70" s="33">
        <f>+'[1]Informe_Fondane'!BA70</f>
        <v>306009.11251</v>
      </c>
      <c r="BB70" s="33">
        <f>+'[1]Informe_Fondane'!BB70</f>
        <v>111816.95992000001</v>
      </c>
      <c r="BC70" s="33">
        <f>+'[1]Informe_Fondane'!BC70</f>
        <v>352978.02805</v>
      </c>
      <c r="BD70" s="33">
        <f>+'[1]Informe_Fondane'!BD70</f>
        <v>285460.92264</v>
      </c>
      <c r="BE70" s="33">
        <f>+'[1]Informe_Fondane'!BE70</f>
        <v>265740.37966</v>
      </c>
      <c r="BF70" s="33">
        <f>+'[1]Informe_Fondane'!BF70</f>
        <v>497367.735</v>
      </c>
      <c r="BG70" s="33">
        <f>SUM(AU70:BF70)</f>
        <v>3486854.31373</v>
      </c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5"/>
    </row>
    <row r="71" spans="1:61" s="23" customFormat="1" ht="11.25" customHeight="1">
      <c r="A71" s="124" t="s">
        <v>99</v>
      </c>
      <c r="B71" s="125"/>
      <c r="C71" s="126"/>
      <c r="D71" s="36">
        <f aca="true" t="shared" si="39" ref="D71:AI71">D69+D7</f>
        <v>7923481.598</v>
      </c>
      <c r="E71" s="36">
        <f t="shared" si="39"/>
        <v>166555.33</v>
      </c>
      <c r="F71" s="36">
        <f t="shared" si="39"/>
        <v>0</v>
      </c>
      <c r="G71" s="36">
        <f t="shared" si="39"/>
        <v>8090036.928</v>
      </c>
      <c r="H71" s="36">
        <f t="shared" si="39"/>
        <v>2055554.5462500001</v>
      </c>
      <c r="I71" s="36">
        <f t="shared" si="39"/>
        <v>1234.47</v>
      </c>
      <c r="J71" s="36">
        <f t="shared" si="39"/>
        <v>1146.8232199999998</v>
      </c>
      <c r="K71" s="36">
        <f t="shared" si="39"/>
        <v>4770</v>
      </c>
      <c r="L71" s="36">
        <f t="shared" si="39"/>
        <v>205939.65647</v>
      </c>
      <c r="M71" s="36">
        <f t="shared" si="39"/>
        <v>5072.5</v>
      </c>
      <c r="N71" s="36">
        <f t="shared" si="39"/>
        <v>703377.9046100001</v>
      </c>
      <c r="O71" s="36">
        <f t="shared" si="39"/>
        <v>381256.94257</v>
      </c>
      <c r="P71" s="36">
        <f t="shared" si="39"/>
        <v>50419.29964</v>
      </c>
      <c r="Q71" s="36">
        <f t="shared" si="39"/>
        <v>115735.62522</v>
      </c>
      <c r="R71" s="36">
        <f t="shared" si="39"/>
        <v>262979.333</v>
      </c>
      <c r="S71" s="36">
        <f t="shared" si="39"/>
        <v>347137.87509</v>
      </c>
      <c r="T71" s="36">
        <f t="shared" si="39"/>
        <v>4134624.97607</v>
      </c>
      <c r="U71" s="36">
        <f t="shared" si="39"/>
        <v>2045589.5282800002</v>
      </c>
      <c r="V71" s="36">
        <f t="shared" si="39"/>
        <v>10734.470000000001</v>
      </c>
      <c r="W71" s="36">
        <f t="shared" si="39"/>
        <v>1601.84119</v>
      </c>
      <c r="X71" s="36">
        <f t="shared" si="39"/>
        <v>4770</v>
      </c>
      <c r="Y71" s="36">
        <f t="shared" si="39"/>
        <v>-7717.89039</v>
      </c>
      <c r="Z71" s="36">
        <f t="shared" si="39"/>
        <v>105502.5</v>
      </c>
      <c r="AA71" s="36">
        <f t="shared" si="39"/>
        <v>194040.87727000003</v>
      </c>
      <c r="AB71" s="36">
        <f t="shared" si="39"/>
        <v>952138.02057</v>
      </c>
      <c r="AC71" s="36">
        <f t="shared" si="39"/>
        <v>83341.6645</v>
      </c>
      <c r="AD71" s="36">
        <f t="shared" si="39"/>
        <v>118382.55235</v>
      </c>
      <c r="AE71" s="36">
        <f t="shared" si="39"/>
        <v>164362.687</v>
      </c>
      <c r="AF71" s="36">
        <f t="shared" si="39"/>
        <v>461878.7253</v>
      </c>
      <c r="AG71" s="36">
        <f t="shared" si="39"/>
        <v>4134624.97607</v>
      </c>
      <c r="AH71" s="36">
        <f t="shared" si="39"/>
        <v>3183</v>
      </c>
      <c r="AI71" s="36">
        <f t="shared" si="39"/>
        <v>306426.5242</v>
      </c>
      <c r="AJ71" s="36">
        <f aca="true" t="shared" si="40" ref="AJ71:BG71">AJ69+AJ7</f>
        <v>374375.23799</v>
      </c>
      <c r="AK71" s="36">
        <f t="shared" si="40"/>
        <v>440982.34469999996</v>
      </c>
      <c r="AL71" s="36">
        <f t="shared" si="40"/>
        <v>338058.20002</v>
      </c>
      <c r="AM71" s="36">
        <f t="shared" si="40"/>
        <v>230337.968</v>
      </c>
      <c r="AN71" s="36">
        <f t="shared" si="40"/>
        <v>306373.12016</v>
      </c>
      <c r="AO71" s="36">
        <f t="shared" si="40"/>
        <v>111858.50983000001</v>
      </c>
      <c r="AP71" s="36">
        <f t="shared" si="40"/>
        <v>353208.14483</v>
      </c>
      <c r="AQ71" s="36">
        <f t="shared" si="40"/>
        <v>301600.98962</v>
      </c>
      <c r="AR71" s="36">
        <f t="shared" si="40"/>
        <v>313012.6531</v>
      </c>
      <c r="AS71" s="36">
        <f t="shared" si="40"/>
        <v>732675.78009</v>
      </c>
      <c r="AT71" s="36">
        <f t="shared" si="40"/>
        <v>3812092.4725399995</v>
      </c>
      <c r="AU71" s="36">
        <f t="shared" si="40"/>
        <v>3183</v>
      </c>
      <c r="AV71" s="36">
        <f t="shared" si="40"/>
        <v>306426.5242</v>
      </c>
      <c r="AW71" s="36">
        <f t="shared" si="40"/>
        <v>374375.23799</v>
      </c>
      <c r="AX71" s="36">
        <f t="shared" si="40"/>
        <v>440982.34469999996</v>
      </c>
      <c r="AY71" s="36">
        <f t="shared" si="40"/>
        <v>333050.81702</v>
      </c>
      <c r="AZ71" s="36">
        <f t="shared" si="40"/>
        <v>235345.351</v>
      </c>
      <c r="BA71" s="36">
        <f t="shared" si="40"/>
        <v>306373.12016</v>
      </c>
      <c r="BB71" s="36">
        <f t="shared" si="40"/>
        <v>111858.50983000001</v>
      </c>
      <c r="BC71" s="36">
        <f t="shared" si="40"/>
        <v>353208.14483</v>
      </c>
      <c r="BD71" s="36">
        <f t="shared" si="40"/>
        <v>285507.85362</v>
      </c>
      <c r="BE71" s="36">
        <f t="shared" si="40"/>
        <v>329105.7891</v>
      </c>
      <c r="BF71" s="36">
        <f t="shared" si="40"/>
        <v>584924.24671</v>
      </c>
      <c r="BG71" s="36">
        <f t="shared" si="40"/>
        <v>3664340.93916</v>
      </c>
      <c r="BH71" s="25"/>
      <c r="BI71" s="25"/>
    </row>
    <row r="72" spans="1:59" s="23" customFormat="1" ht="15" customHeight="1">
      <c r="A72" s="37"/>
      <c r="B72" s="37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65" ht="10.5" customHeight="1">
      <c r="A73" s="90"/>
      <c r="B73" s="91"/>
      <c r="C73" s="91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39"/>
    </row>
    <row r="74" spans="1:65" ht="12.75">
      <c r="A74" s="25"/>
      <c r="B74" s="25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40"/>
      <c r="BI74" s="40"/>
      <c r="BJ74" s="40"/>
      <c r="BK74" s="40"/>
      <c r="BL74" s="40"/>
      <c r="BM74" s="39"/>
    </row>
    <row r="75" spans="1:65" ht="12.75">
      <c r="A75" s="25"/>
      <c r="B75" s="25"/>
      <c r="C75" s="9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39"/>
    </row>
    <row r="76" spans="4:64" ht="12" customHeight="1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39"/>
    </row>
    <row r="77" spans="3:63" ht="12" customHeight="1">
      <c r="C77" s="108" t="s">
        <v>188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</row>
    <row r="78" spans="3:47" ht="12" customHeight="1">
      <c r="C78" s="108" t="s">
        <v>162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4:47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3:47" ht="12" customHeight="1">
      <c r="C85" s="8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  <row r="97" spans="4:47" ht="12" customHeight="1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</row>
    <row r="98" spans="4:47" ht="12" customHeight="1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</row>
    <row r="99" spans="4:47" ht="12" customHeight="1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</row>
  </sheetData>
  <sheetProtection/>
  <mergeCells count="10">
    <mergeCell ref="Y5:AE5"/>
    <mergeCell ref="BF5:BG5"/>
    <mergeCell ref="A71:C71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4" sqref="T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48.421875" style="6" customWidth="1"/>
    <col min="4" max="4" width="11.8515625" style="14" customWidth="1"/>
    <col min="5" max="5" width="11.00390625" style="14" hidden="1" customWidth="1"/>
    <col min="6" max="15" width="11.00390625" style="6" hidden="1" customWidth="1"/>
    <col min="16" max="16" width="10.00390625" style="6" customWidth="1"/>
    <col min="17" max="17" width="22.0039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7" t="s">
        <v>192</v>
      </c>
      <c r="Q1" s="128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43" t="s">
        <v>180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31" t="s">
        <v>193</v>
      </c>
      <c r="Q2" s="132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33"/>
      <c r="Q3" s="134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4" t="s">
        <v>104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37" t="s">
        <v>200</v>
      </c>
      <c r="Q4" s="138"/>
    </row>
    <row r="5" spans="1:17" s="1" customFormat="1" ht="17.25" customHeight="1" thickBot="1">
      <c r="A5" s="68" t="s">
        <v>177</v>
      </c>
      <c r="B5" s="70"/>
      <c r="C5" s="70"/>
      <c r="D5" s="146"/>
      <c r="E5" s="146"/>
      <c r="F5" s="146"/>
      <c r="G5" s="146"/>
      <c r="H5" s="146"/>
      <c r="I5" s="146"/>
      <c r="J5" s="146"/>
      <c r="K5" s="83"/>
      <c r="L5" s="83"/>
      <c r="M5" s="83"/>
      <c r="N5" s="83"/>
      <c r="O5" s="83"/>
      <c r="P5" s="122" t="s">
        <v>0</v>
      </c>
      <c r="Q5" s="123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29985.97254</v>
      </c>
      <c r="E7" s="5">
        <f aca="true" t="shared" si="0" ref="E7:Q7">+E8</f>
        <v>29985.97254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29985.97254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29985.97254</v>
      </c>
      <c r="E8" s="19">
        <f aca="true" t="shared" si="1" ref="E8:Q8">+E9+E11</f>
        <v>29985.97254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29985.97254</v>
      </c>
    </row>
    <row r="9" spans="1:17" s="2" customFormat="1" ht="11.25">
      <c r="A9" s="105" t="s">
        <v>108</v>
      </c>
      <c r="B9" s="106">
        <v>21</v>
      </c>
      <c r="C9" s="105" t="s">
        <v>109</v>
      </c>
      <c r="D9" s="107">
        <f>SUM(D10:D10)</f>
        <v>3.45142</v>
      </c>
      <c r="E9" s="107">
        <f aca="true" t="shared" si="2" ref="E9:Q9">SUM(E10:E10)</f>
        <v>3.45142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3.45142</v>
      </c>
    </row>
    <row r="10" spans="1:17" s="1" customFormat="1" ht="11.25">
      <c r="A10" s="97" t="s">
        <v>115</v>
      </c>
      <c r="B10" s="10">
        <v>21</v>
      </c>
      <c r="C10" s="41" t="s">
        <v>116</v>
      </c>
      <c r="D10" s="11">
        <f>+'[2]CxP_FONDANE18'!D10</f>
        <v>3.45142</v>
      </c>
      <c r="E10" s="11">
        <f>+'[2]CxP_FONDANE18'!E10</f>
        <v>3.45142</v>
      </c>
      <c r="F10" s="11">
        <f>+'[2]CxP_FONDANE18'!F10</f>
        <v>0</v>
      </c>
      <c r="G10" s="11">
        <f>+'[2]CxP_FONDANE18'!G10</f>
        <v>0</v>
      </c>
      <c r="H10" s="11">
        <f>+'[2]CxP_FONDANE18'!H10</f>
        <v>0</v>
      </c>
      <c r="I10" s="11">
        <f>+'[2]CxP_FONDANE18'!I10</f>
        <v>0</v>
      </c>
      <c r="J10" s="11">
        <f>+'[2]CxP_FONDANE18'!J10</f>
        <v>0</v>
      </c>
      <c r="K10" s="11">
        <f>+'[2]CxP_FONDANE18'!K10</f>
        <v>0</v>
      </c>
      <c r="L10" s="11">
        <f>+'[2]CxP_FONDANE18'!L10</f>
        <v>0</v>
      </c>
      <c r="M10" s="11">
        <f>+'[2]CxP_FONDANE18'!M10</f>
        <v>0</v>
      </c>
      <c r="N10" s="11">
        <f>+'[2]CxP_FONDANE18'!N10</f>
        <v>0</v>
      </c>
      <c r="O10" s="11">
        <f>+'[2]CxP_FONDANE18'!O10</f>
        <v>0</v>
      </c>
      <c r="P10" s="11">
        <f>+'[2]CxP_FONDANE18'!P10</f>
        <v>0</v>
      </c>
      <c r="Q10" s="11">
        <f>SUM(E10:P10)</f>
        <v>3.45142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SUM(D12,D15,D19,D21,D23,D25,D27,D29)</f>
        <v>29982.521119999998</v>
      </c>
      <c r="E11" s="103">
        <f aca="true" t="shared" si="3" ref="E11:Q11">SUM(E12,E15,E19,E21,E23,E25,E27,E29)</f>
        <v>29982.521119999998</v>
      </c>
      <c r="F11" s="103">
        <f t="shared" si="3"/>
        <v>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29982.521119999998</v>
      </c>
    </row>
    <row r="12" spans="1:17" s="2" customFormat="1" ht="11.25" hidden="1">
      <c r="A12" s="105" t="s">
        <v>100</v>
      </c>
      <c r="B12" s="106"/>
      <c r="C12" s="105" t="s">
        <v>62</v>
      </c>
      <c r="D12" s="107">
        <f>SUM(D13:D14)</f>
        <v>0</v>
      </c>
      <c r="E12" s="107">
        <f aca="true" t="shared" si="4" ref="E12:Q12">SUM(E13:E14)</f>
        <v>0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</row>
    <row r="13" spans="1:17" s="1" customFormat="1" ht="11.25" hidden="1">
      <c r="A13" s="97" t="s">
        <v>101</v>
      </c>
      <c r="B13" s="10" t="s">
        <v>111</v>
      </c>
      <c r="C13" s="41" t="s">
        <v>102</v>
      </c>
      <c r="D13" s="11">
        <f>+'[2]CxP_FONDANE18'!D13</f>
        <v>0</v>
      </c>
      <c r="E13" s="11">
        <f>+'[2]CxP_FONDANE18'!E13</f>
        <v>0</v>
      </c>
      <c r="F13" s="11">
        <f>+'[2]CxP_FONDANE18'!F13</f>
        <v>0</v>
      </c>
      <c r="G13" s="11">
        <f>+'[2]CxP_FONDANE18'!G13</f>
        <v>0</v>
      </c>
      <c r="H13" s="11">
        <f>+'[2]CxP_FONDANE18'!H13</f>
        <v>0</v>
      </c>
      <c r="I13" s="11">
        <f>+'[2]CxP_FONDANE18'!I13</f>
        <v>0</v>
      </c>
      <c r="J13" s="11">
        <f>+'[2]CxP_FONDANE18'!J13</f>
        <v>0</v>
      </c>
      <c r="K13" s="11">
        <f>+'[2]CxP_FONDANE18'!K13</f>
        <v>0</v>
      </c>
      <c r="L13" s="11">
        <f>+'[2]CxP_FONDANE18'!L13</f>
        <v>0</v>
      </c>
      <c r="M13" s="11">
        <f>+'[2]CxP_FONDANE18'!M13</f>
        <v>0</v>
      </c>
      <c r="N13" s="11">
        <f>+'[2]CxP_FONDANE18'!N13</f>
        <v>0</v>
      </c>
      <c r="O13" s="11">
        <f>+'[2]CxP_FONDANE18'!O13</f>
        <v>0</v>
      </c>
      <c r="P13" s="11">
        <f>+'[2]CxP_FONDANE18'!P13</f>
        <v>0</v>
      </c>
      <c r="Q13" s="11">
        <f>SUM(E13:P13)</f>
        <v>0</v>
      </c>
    </row>
    <row r="14" spans="1:17" s="1" customFormat="1" ht="11.25" hidden="1">
      <c r="A14" s="97" t="s">
        <v>69</v>
      </c>
      <c r="B14" s="10" t="s">
        <v>111</v>
      </c>
      <c r="C14" s="41" t="s">
        <v>70</v>
      </c>
      <c r="D14" s="11">
        <f>+'[2]CxP_FONDANE18'!D14</f>
        <v>0</v>
      </c>
      <c r="E14" s="11">
        <f>+'[2]CxP_FONDANE18'!E14</f>
        <v>0</v>
      </c>
      <c r="F14" s="11">
        <f>+'[2]CxP_FONDANE18'!F14</f>
        <v>0</v>
      </c>
      <c r="G14" s="11">
        <f>+'[2]CxP_FONDANE18'!G14</f>
        <v>0</v>
      </c>
      <c r="H14" s="11">
        <f>+'[2]CxP_FONDANE18'!H14</f>
        <v>0</v>
      </c>
      <c r="I14" s="11">
        <f>+'[2]CxP_FONDANE18'!I14</f>
        <v>0</v>
      </c>
      <c r="J14" s="11">
        <f>+'[2]CxP_FONDANE18'!J14</f>
        <v>0</v>
      </c>
      <c r="K14" s="11">
        <f>+'[2]CxP_FONDANE18'!K14</f>
        <v>0</v>
      </c>
      <c r="L14" s="11">
        <f>+'[2]CxP_FONDANE18'!L14</f>
        <v>0</v>
      </c>
      <c r="M14" s="11">
        <f>+'[2]CxP_FONDANE18'!M14</f>
        <v>0</v>
      </c>
      <c r="N14" s="11">
        <f>+'[2]CxP_FONDANE18'!N14</f>
        <v>0</v>
      </c>
      <c r="O14" s="11">
        <f>+'[2]CxP_FONDANE18'!O14</f>
        <v>0</v>
      </c>
      <c r="P14" s="11">
        <f>+'[2]CxP_FONDANE18'!P14</f>
        <v>0</v>
      </c>
      <c r="Q14" s="11">
        <f>SUM(E14:P14)</f>
        <v>0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29852.62188</v>
      </c>
      <c r="E15" s="107">
        <f aca="true" t="shared" si="5" ref="E15:P15">SUM(E16:E18)</f>
        <v>29852.62188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29852.62188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+'[2]CxP_FONDANE18'!D16</f>
        <v>0</v>
      </c>
      <c r="E16" s="11">
        <f>+'[2]CxP_FONDANE18'!E16</f>
        <v>0</v>
      </c>
      <c r="F16" s="11">
        <f>+'[2]CxP_FONDANE18'!F16</f>
        <v>0</v>
      </c>
      <c r="G16" s="11">
        <f>+'[2]CxP_FONDANE18'!G16</f>
        <v>0</v>
      </c>
      <c r="H16" s="11">
        <f>+'[2]CxP_FONDANE18'!H16</f>
        <v>0</v>
      </c>
      <c r="I16" s="11">
        <f>+'[2]CxP_FONDANE18'!I16</f>
        <v>0</v>
      </c>
      <c r="J16" s="11">
        <f>+'[2]CxP_FONDANE18'!J16</f>
        <v>0</v>
      </c>
      <c r="K16" s="11">
        <f>+'[2]CxP_FONDANE18'!K16</f>
        <v>0</v>
      </c>
      <c r="L16" s="11">
        <f>+'[2]CxP_FONDANE18'!L16</f>
        <v>0</v>
      </c>
      <c r="M16" s="11">
        <f>+'[2]CxP_FONDANE18'!M16</f>
        <v>0</v>
      </c>
      <c r="N16" s="11">
        <f>+'[2]CxP_FONDANE18'!N16</f>
        <v>0</v>
      </c>
      <c r="O16" s="11">
        <f>+'[2]CxP_FONDANE18'!O16</f>
        <v>0</v>
      </c>
      <c r="P16" s="11">
        <f>+'[2]CxP_FONDANE18'!P16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+'[2]CxP_FONDANE18'!D17</f>
        <v>0</v>
      </c>
      <c r="E17" s="11">
        <f>+'[2]CxP_FONDANE18'!E17</f>
        <v>0</v>
      </c>
      <c r="F17" s="11">
        <f>+'[2]CxP_FONDANE18'!F17</f>
        <v>0</v>
      </c>
      <c r="G17" s="11">
        <f>+'[2]CxP_FONDANE18'!G17</f>
        <v>0</v>
      </c>
      <c r="H17" s="11">
        <f>+'[2]CxP_FONDANE18'!H17</f>
        <v>0</v>
      </c>
      <c r="I17" s="11">
        <f>+'[2]CxP_FONDANE18'!I17</f>
        <v>0</v>
      </c>
      <c r="J17" s="11">
        <f>+'[2]CxP_FONDANE18'!J17</f>
        <v>0</v>
      </c>
      <c r="K17" s="11">
        <f>+'[2]CxP_FONDANE18'!K17</f>
        <v>0</v>
      </c>
      <c r="L17" s="11">
        <f>+'[2]CxP_FONDANE18'!L17</f>
        <v>0</v>
      </c>
      <c r="M17" s="11">
        <f>+'[2]CxP_FONDANE18'!M17</f>
        <v>0</v>
      </c>
      <c r="N17" s="11">
        <f>+'[2]CxP_FONDANE18'!N17</f>
        <v>0</v>
      </c>
      <c r="O17" s="11">
        <f>+'[2]CxP_FONDANE18'!O17</f>
        <v>0</v>
      </c>
      <c r="P17" s="11">
        <f>+'[2]CxP_FONDANE18'!P17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+'[2]CxP_FONDANE18'!D18</f>
        <v>29852.62188</v>
      </c>
      <c r="E18" s="11">
        <f>+'[2]CxP_FONDANE18'!E18</f>
        <v>29852.62188</v>
      </c>
      <c r="F18" s="11">
        <f>+'[2]CxP_FONDANE18'!F18</f>
        <v>0</v>
      </c>
      <c r="G18" s="11">
        <f>+'[2]CxP_FONDANE18'!G18</f>
        <v>0</v>
      </c>
      <c r="H18" s="11">
        <f>+'[2]CxP_FONDANE18'!H18</f>
        <v>0</v>
      </c>
      <c r="I18" s="11">
        <f>+'[2]CxP_FONDANE18'!I18</f>
        <v>0</v>
      </c>
      <c r="J18" s="11">
        <f>+'[2]CxP_FONDANE18'!J18</f>
        <v>0</v>
      </c>
      <c r="K18" s="11">
        <f>+'[2]CxP_FONDANE18'!K18</f>
        <v>0</v>
      </c>
      <c r="L18" s="11">
        <f>+'[2]CxP_FONDANE18'!L18</f>
        <v>0</v>
      </c>
      <c r="M18" s="11">
        <f>+'[2]CxP_FONDANE18'!M18</f>
        <v>0</v>
      </c>
      <c r="N18" s="11">
        <f>+'[2]CxP_FONDANE18'!N18</f>
        <v>0</v>
      </c>
      <c r="O18" s="11">
        <f>+'[2]CxP_FONDANE18'!O18</f>
        <v>0</v>
      </c>
      <c r="P18" s="11">
        <f>+'[2]CxP_FONDANE18'!P18</f>
        <v>0</v>
      </c>
      <c r="Q18" s="11">
        <f>SUM(E18:P18)</f>
        <v>29852.62188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+'[2]CxP_FONDANE18'!D20</f>
        <v>0</v>
      </c>
      <c r="E20" s="11">
        <f>+'[2]CxP_FONDANE18'!E20</f>
        <v>0</v>
      </c>
      <c r="F20" s="11">
        <f>+'[2]CxP_FONDANE18'!F20</f>
        <v>0</v>
      </c>
      <c r="G20" s="11">
        <f>+'[2]CxP_FONDANE18'!G20</f>
        <v>0</v>
      </c>
      <c r="H20" s="11">
        <f>+'[2]CxP_FONDANE18'!H20</f>
        <v>0</v>
      </c>
      <c r="I20" s="11">
        <f>+'[2]CxP_FONDANE18'!I20</f>
        <v>0</v>
      </c>
      <c r="J20" s="11">
        <f>+'[2]CxP_FONDANE18'!J20</f>
        <v>0</v>
      </c>
      <c r="K20" s="11">
        <f>+'[2]CxP_FONDANE18'!K20</f>
        <v>0</v>
      </c>
      <c r="L20" s="11">
        <f>+'[2]CxP_FONDANE18'!L20</f>
        <v>0</v>
      </c>
      <c r="M20" s="11">
        <f>+'[2]CxP_FONDANE18'!M20</f>
        <v>0</v>
      </c>
      <c r="N20" s="11">
        <f>+'[2]CxP_FONDANE18'!N20</f>
        <v>0</v>
      </c>
      <c r="O20" s="11">
        <f>+'[2]CxP_FONDANE18'!O20</f>
        <v>0</v>
      </c>
      <c r="P20" s="11">
        <f>+'[2]CxP_FONDANE18'!P20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+'[2]CxP_FONDANE18'!D22</f>
        <v>0</v>
      </c>
      <c r="E22" s="11">
        <f>+'[2]CxP_FONDANE18'!E22</f>
        <v>0</v>
      </c>
      <c r="F22" s="11">
        <f>+'[2]CxP_FONDANE18'!F22</f>
        <v>0</v>
      </c>
      <c r="G22" s="11">
        <f>+'[2]CxP_FONDANE18'!G22</f>
        <v>0</v>
      </c>
      <c r="H22" s="11">
        <f>+'[2]CxP_FONDANE18'!H22</f>
        <v>0</v>
      </c>
      <c r="I22" s="11">
        <f>+'[2]CxP_FONDANE18'!I22</f>
        <v>0</v>
      </c>
      <c r="J22" s="11">
        <f>+'[2]CxP_FONDANE18'!J22</f>
        <v>0</v>
      </c>
      <c r="K22" s="11">
        <f>+'[2]CxP_FONDANE18'!K22</f>
        <v>0</v>
      </c>
      <c r="L22" s="11">
        <f>+'[2]CxP_FONDANE18'!L22</f>
        <v>0</v>
      </c>
      <c r="M22" s="11">
        <f>+'[2]CxP_FONDANE18'!M22</f>
        <v>0</v>
      </c>
      <c r="N22" s="11">
        <f>+'[2]CxP_FONDANE18'!N22</f>
        <v>0</v>
      </c>
      <c r="O22" s="11">
        <f>+'[2]CxP_FONDANE18'!O22</f>
        <v>0</v>
      </c>
      <c r="P22" s="11">
        <f>+'[2]CxP_FONDANE18'!P22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+'[2]CxP_FONDANE18'!D24</f>
        <v>0</v>
      </c>
      <c r="E24" s="11">
        <f>+'[2]CxP_FONDANE18'!E24</f>
        <v>0</v>
      </c>
      <c r="F24" s="11">
        <f>+'[2]CxP_FONDANE18'!F24</f>
        <v>0</v>
      </c>
      <c r="G24" s="11">
        <f>+'[2]CxP_FONDANE18'!G24</f>
        <v>0</v>
      </c>
      <c r="H24" s="11">
        <f>+'[2]CxP_FONDANE18'!H24</f>
        <v>0</v>
      </c>
      <c r="I24" s="11">
        <f>+'[2]CxP_FONDANE18'!I24</f>
        <v>0</v>
      </c>
      <c r="J24" s="11">
        <f>+'[2]CxP_FONDANE18'!J24</f>
        <v>0</v>
      </c>
      <c r="K24" s="11">
        <f>+'[2]CxP_FONDANE18'!K24</f>
        <v>0</v>
      </c>
      <c r="L24" s="11">
        <f>+'[2]CxP_FONDANE18'!L24</f>
        <v>0</v>
      </c>
      <c r="M24" s="11">
        <f>+'[2]CxP_FONDANE18'!M24</f>
        <v>0</v>
      </c>
      <c r="N24" s="11">
        <f>+'[2]CxP_FONDANE18'!N24</f>
        <v>0</v>
      </c>
      <c r="O24" s="11">
        <f>+'[2]CxP_FONDANE18'!O24</f>
        <v>0</v>
      </c>
      <c r="P24" s="11">
        <f>+'[2]CxP_FONDANE18'!P24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+'[2]CxP_FONDANE18'!D26</f>
        <v>0</v>
      </c>
      <c r="E26" s="11">
        <f>+'[2]CxP_FONDANE18'!E26</f>
        <v>0</v>
      </c>
      <c r="F26" s="11">
        <f>+'[2]CxP_FONDANE18'!F26</f>
        <v>0</v>
      </c>
      <c r="G26" s="11">
        <f>+'[2]CxP_FONDANE18'!G26</f>
        <v>0</v>
      </c>
      <c r="H26" s="11">
        <f>+'[2]CxP_FONDANE18'!H26</f>
        <v>0</v>
      </c>
      <c r="I26" s="11">
        <f>+'[2]CxP_FONDANE18'!I26</f>
        <v>0</v>
      </c>
      <c r="J26" s="11">
        <f>+'[2]CxP_FONDANE18'!J26</f>
        <v>0</v>
      </c>
      <c r="K26" s="11">
        <f>+'[2]CxP_FONDANE18'!K26</f>
        <v>0</v>
      </c>
      <c r="L26" s="11">
        <f>+'[2]CxP_FONDANE18'!L26</f>
        <v>0</v>
      </c>
      <c r="M26" s="11">
        <f>+'[2]CxP_FONDANE18'!M26</f>
        <v>0</v>
      </c>
      <c r="N26" s="11">
        <f>+'[2]CxP_FONDANE18'!N26</f>
        <v>0</v>
      </c>
      <c r="O26" s="11">
        <f>+'[2]CxP_FONDANE18'!O26</f>
        <v>0</v>
      </c>
      <c r="P26" s="11">
        <f>+'[2]CxP_FONDANE18'!P26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22.5" hidden="1">
      <c r="A28" s="97" t="s">
        <v>93</v>
      </c>
      <c r="B28" s="10" t="s">
        <v>111</v>
      </c>
      <c r="C28" s="41" t="s">
        <v>94</v>
      </c>
      <c r="D28" s="11">
        <f>+'[2]CxP_FONDANE18'!D28</f>
        <v>0</v>
      </c>
      <c r="E28" s="11">
        <f>+'[2]CxP_FONDANE18'!E28</f>
        <v>0</v>
      </c>
      <c r="F28" s="11">
        <f>+'[2]CxP_FONDANE18'!F28</f>
        <v>0</v>
      </c>
      <c r="G28" s="11">
        <f>+'[2]CxP_FONDANE18'!G28</f>
        <v>0</v>
      </c>
      <c r="H28" s="11">
        <f>+'[2]CxP_FONDANE18'!H28</f>
        <v>0</v>
      </c>
      <c r="I28" s="11">
        <f>+'[2]CxP_FONDANE18'!I28</f>
        <v>0</v>
      </c>
      <c r="J28" s="11">
        <f>+'[2]CxP_FONDANE18'!J28</f>
        <v>0</v>
      </c>
      <c r="K28" s="11">
        <f>+'[2]CxP_FONDANE18'!K28</f>
        <v>0</v>
      </c>
      <c r="L28" s="11">
        <f>+'[2]CxP_FONDANE18'!L28</f>
        <v>0</v>
      </c>
      <c r="M28" s="11">
        <f>+'[2]CxP_FONDANE18'!M28</f>
        <v>0</v>
      </c>
      <c r="N28" s="11">
        <f>+'[2]CxP_FONDANE18'!N28</f>
        <v>0</v>
      </c>
      <c r="O28" s="11">
        <f>+'[2]CxP_FONDANE18'!O28</f>
        <v>0</v>
      </c>
      <c r="P28" s="11">
        <f>+'[2]CxP_FONDANE18'!P28</f>
        <v>0</v>
      </c>
      <c r="Q28" s="11">
        <f>SUM(E28:P28)</f>
        <v>0</v>
      </c>
    </row>
    <row r="29" spans="1:17" s="2" customFormat="1" ht="11.25">
      <c r="A29" s="105" t="s">
        <v>158</v>
      </c>
      <c r="B29" s="106"/>
      <c r="C29" s="105" t="s">
        <v>160</v>
      </c>
      <c r="D29" s="107">
        <f>+D30</f>
        <v>129.89924</v>
      </c>
      <c r="E29" s="107">
        <f>+E30</f>
        <v>129.89924</v>
      </c>
      <c r="F29" s="107">
        <f aca="true" t="shared" si="11" ref="F29:Q29">+F30</f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  <c r="M29" s="107">
        <f t="shared" si="11"/>
        <v>0</v>
      </c>
      <c r="N29" s="107">
        <f t="shared" si="11"/>
        <v>0</v>
      </c>
      <c r="O29" s="107">
        <f t="shared" si="11"/>
        <v>0</v>
      </c>
      <c r="P29" s="107">
        <f t="shared" si="11"/>
        <v>0</v>
      </c>
      <c r="Q29" s="107">
        <f t="shared" si="11"/>
        <v>129.89924</v>
      </c>
    </row>
    <row r="30" spans="1:17" s="1" customFormat="1" ht="11.25">
      <c r="A30" s="117" t="s">
        <v>159</v>
      </c>
      <c r="B30" s="118" t="s">
        <v>195</v>
      </c>
      <c r="C30" s="119" t="s">
        <v>161</v>
      </c>
      <c r="D30" s="11">
        <f>+'[2]CxP_FONDANE18'!D30</f>
        <v>129.89924</v>
      </c>
      <c r="E30" s="11">
        <f>+'[2]CxP_FONDANE18'!E30</f>
        <v>129.89924</v>
      </c>
      <c r="F30" s="11">
        <f>+'[2]CxP_FONDANE18'!F30</f>
        <v>0</v>
      </c>
      <c r="G30" s="11">
        <f>+'[2]CxP_FONDANE18'!G30</f>
        <v>0</v>
      </c>
      <c r="H30" s="11">
        <f>+'[2]CxP_FONDANE18'!H30</f>
        <v>0</v>
      </c>
      <c r="I30" s="11">
        <f>+'[2]CxP_FONDANE18'!I30</f>
        <v>0</v>
      </c>
      <c r="J30" s="11">
        <f>+'[2]CxP_FONDANE18'!J30</f>
        <v>0</v>
      </c>
      <c r="K30" s="11">
        <f>+'[2]CxP_FONDANE18'!K30</f>
        <v>0</v>
      </c>
      <c r="L30" s="11">
        <f>+'[2]CxP_FONDANE18'!L30</f>
        <v>0</v>
      </c>
      <c r="M30" s="11">
        <f>+'[2]CxP_FONDANE18'!M30</f>
        <v>0</v>
      </c>
      <c r="N30" s="11">
        <f>+'[2]CxP_FONDANE18'!N30</f>
        <v>0</v>
      </c>
      <c r="O30" s="11">
        <f>+'[2]CxP_FONDANE18'!O30</f>
        <v>0</v>
      </c>
      <c r="P30" s="11">
        <f>+'[2]CxP_FONDANE18'!P30</f>
        <v>0</v>
      </c>
      <c r="Q30" s="11">
        <f>SUM(E30:P30)</f>
        <v>129.89924</v>
      </c>
    </row>
    <row r="31" spans="1:17" s="9" customFormat="1" ht="12.75">
      <c r="A31" s="3"/>
      <c r="B31" s="3"/>
      <c r="C31" s="7" t="s">
        <v>16</v>
      </c>
      <c r="D31" s="8">
        <f>+D32</f>
        <v>822791.17633</v>
      </c>
      <c r="E31" s="8">
        <f aca="true" t="shared" si="12" ref="E31:Q31">+E32</f>
        <v>714832.83789</v>
      </c>
      <c r="F31" s="8">
        <f t="shared" si="12"/>
        <v>107946.06568000001</v>
      </c>
      <c r="G31" s="8">
        <f t="shared" si="12"/>
        <v>12.27276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822791.1763299999</v>
      </c>
    </row>
    <row r="32" spans="1:18" ht="22.5">
      <c r="A32" s="42" t="s">
        <v>194</v>
      </c>
      <c r="B32" s="20" t="s">
        <v>111</v>
      </c>
      <c r="C32" s="42" t="s">
        <v>154</v>
      </c>
      <c r="D32" s="13">
        <f>+'[2]CxP_FONDANE18'!D32</f>
        <v>822791.17633</v>
      </c>
      <c r="E32" s="13">
        <f>+'[2]CxP_FONDANE18'!E32</f>
        <v>714832.83789</v>
      </c>
      <c r="F32" s="13">
        <f>+'[2]CxP_FONDANE18'!F32</f>
        <v>107946.06568000001</v>
      </c>
      <c r="G32" s="13">
        <f>+'[2]CxP_FONDANE18'!G32</f>
        <v>12.27276</v>
      </c>
      <c r="H32" s="13">
        <f>+'[2]CxP_FONDANE18'!H32</f>
        <v>0</v>
      </c>
      <c r="I32" s="13">
        <f>+'[2]CxP_FONDANE18'!I32</f>
        <v>0</v>
      </c>
      <c r="J32" s="13">
        <f>+'[2]CxP_FONDANE18'!J32</f>
        <v>0</v>
      </c>
      <c r="K32" s="13">
        <f>+'[2]CxP_FONDANE18'!K32</f>
        <v>0</v>
      </c>
      <c r="L32" s="13">
        <f>+'[2]CxP_FONDANE18'!L32</f>
        <v>0</v>
      </c>
      <c r="M32" s="13">
        <f>+'[2]CxP_FONDANE18'!M32</f>
        <v>0</v>
      </c>
      <c r="N32" s="13">
        <f>+'[2]CxP_FONDANE18'!N32</f>
        <v>0</v>
      </c>
      <c r="O32" s="13">
        <f>+'[2]CxP_FONDANE18'!O32</f>
        <v>0</v>
      </c>
      <c r="P32" s="13">
        <f>+'[2]CxP_FONDANE18'!P32</f>
        <v>0</v>
      </c>
      <c r="Q32" s="13">
        <f>SUM(E32:P32)</f>
        <v>822791.1763299999</v>
      </c>
      <c r="R32" s="14"/>
    </row>
    <row r="33" spans="1:20" s="9" customFormat="1" ht="12.75">
      <c r="A33" s="142" t="s">
        <v>99</v>
      </c>
      <c r="B33" s="142"/>
      <c r="C33" s="142"/>
      <c r="D33" s="8">
        <f aca="true" t="shared" si="13" ref="D33:Q33">D31+D7</f>
        <v>852777.14887</v>
      </c>
      <c r="E33" s="8">
        <f t="shared" si="13"/>
        <v>744818.81043</v>
      </c>
      <c r="F33" s="8">
        <f t="shared" si="13"/>
        <v>107946.06568000001</v>
      </c>
      <c r="G33" s="8">
        <f t="shared" si="13"/>
        <v>12.27276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852777.1488699999</v>
      </c>
      <c r="R33" s="113"/>
      <c r="S33" s="113"/>
      <c r="T33" s="114"/>
    </row>
    <row r="34" spans="4:18" ht="12.75">
      <c r="D34" s="115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4:5" ht="12.75">
      <c r="D36" s="21"/>
      <c r="E36" s="21"/>
    </row>
    <row r="37" spans="4:5" ht="12.75">
      <c r="D37" s="21"/>
      <c r="E37" s="21"/>
    </row>
    <row r="38" spans="3:5" ht="12.75">
      <c r="C38" s="22"/>
      <c r="D38" s="21"/>
      <c r="E38" s="21"/>
    </row>
    <row r="39" spans="3:5" ht="12.75">
      <c r="C39" s="22"/>
      <c r="D39" s="21"/>
      <c r="E39" s="21"/>
    </row>
    <row r="40" spans="3:5" ht="12.75">
      <c r="C40" s="108" t="s">
        <v>187</v>
      </c>
      <c r="D40" s="21"/>
      <c r="E40" s="21"/>
    </row>
    <row r="41" spans="3:5" ht="12.75">
      <c r="C41" s="108" t="s">
        <v>162</v>
      </c>
      <c r="D41" s="21"/>
      <c r="E41" s="21"/>
    </row>
    <row r="42" spans="3:5" ht="12.75">
      <c r="C42" s="22"/>
      <c r="D42" s="21"/>
      <c r="E42" s="21"/>
    </row>
    <row r="43" spans="3:5" ht="12.75">
      <c r="C43" s="22"/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</sheetData>
  <sheetProtection/>
  <mergeCells count="9">
    <mergeCell ref="P1:Q1"/>
    <mergeCell ref="P2:Q2"/>
    <mergeCell ref="A33:C33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G2" sqref="AG2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15" width="11.00390625" style="14" hidden="1" customWidth="1"/>
    <col min="16" max="16" width="11.00390625" style="14" customWidth="1"/>
    <col min="17" max="17" width="8.8515625" style="14" customWidth="1"/>
    <col min="18" max="18" width="11.00390625" style="14" hidden="1" customWidth="1"/>
    <col min="19" max="27" width="11.00390625" style="6" hidden="1" customWidth="1"/>
    <col min="28" max="28" width="10.57421875" style="6" hidden="1" customWidth="1"/>
    <col min="29" max="29" width="11.00390625" style="6" customWidth="1"/>
    <col min="30" max="30" width="21.710937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7" t="s">
        <v>192</v>
      </c>
      <c r="AD1" s="128"/>
    </row>
    <row r="2" spans="1:30" s="1" customFormat="1" ht="20.25" customHeight="1">
      <c r="A2" s="55"/>
      <c r="B2" s="56"/>
      <c r="C2" s="57"/>
      <c r="D2" s="143" t="s">
        <v>179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  <c r="AC2" s="131" t="s">
        <v>193</v>
      </c>
      <c r="AD2" s="132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33"/>
      <c r="AD3" s="134"/>
    </row>
    <row r="4" spans="1:30" s="1" customFormat="1" ht="15" customHeight="1">
      <c r="A4" s="66" t="s">
        <v>178</v>
      </c>
      <c r="C4" s="147" t="s">
        <v>104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137" t="s">
        <v>200</v>
      </c>
      <c r="AD4" s="138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6"/>
      <c r="M5" s="146"/>
      <c r="N5" s="146"/>
      <c r="O5" s="146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22" t="s">
        <v>0</v>
      </c>
      <c r="AD5" s="123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0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0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>
      <c r="A10" s="11" t="s">
        <v>110</v>
      </c>
      <c r="B10" s="109">
        <v>20</v>
      </c>
      <c r="C10" s="48" t="s">
        <v>112</v>
      </c>
      <c r="D10" s="11">
        <f>+'[3]Inf_FONDANE_Rva18'!D10</f>
        <v>0</v>
      </c>
      <c r="E10" s="11">
        <f>+'[3]Inf_FONDANE_Rva18'!E10</f>
        <v>0</v>
      </c>
      <c r="F10" s="11">
        <f>+'[3]Inf_FONDANE_Rva18'!F10</f>
        <v>0</v>
      </c>
      <c r="G10" s="11">
        <f>+'[3]Inf_FONDANE_Rva18'!G10</f>
        <v>0</v>
      </c>
      <c r="H10" s="11">
        <f>+'[3]Inf_FONDANE_Rva18'!H10</f>
        <v>0</v>
      </c>
      <c r="I10" s="11">
        <f>+'[3]Inf_FONDANE_Rva18'!I10</f>
        <v>0</v>
      </c>
      <c r="J10" s="11">
        <f>+'[3]Inf_FONDANE_Rva18'!J10</f>
        <v>0</v>
      </c>
      <c r="K10" s="11">
        <f>+'[3]Inf_FONDANE_Rva18'!K10</f>
        <v>0</v>
      </c>
      <c r="L10" s="11">
        <f>+'[3]Inf_FONDANE_Rva18'!L10</f>
        <v>0</v>
      </c>
      <c r="M10" s="11">
        <f>+'[3]Inf_FONDANE_Rva18'!M10</f>
        <v>0</v>
      </c>
      <c r="N10" s="11">
        <f>+'[3]Inf_FONDANE_Rva18'!N10</f>
        <v>0</v>
      </c>
      <c r="O10" s="11">
        <f>+'[3]Inf_FONDANE_Rva18'!O10</f>
        <v>0</v>
      </c>
      <c r="P10" s="11">
        <f>+'[3]Inf_FONDANE_Rva18'!P10</f>
        <v>0</v>
      </c>
      <c r="Q10" s="11">
        <f>SUM(E10:P10)</f>
        <v>0</v>
      </c>
      <c r="R10" s="11">
        <f>+'[3]Inf_FONDANE_Rva18'!R10</f>
        <v>0</v>
      </c>
      <c r="S10" s="11">
        <f>+'[3]Inf_FONDANE_Rva18'!S10</f>
        <v>0</v>
      </c>
      <c r="T10" s="11">
        <f>+'[3]Inf_FONDANE_Rva18'!T10</f>
        <v>0</v>
      </c>
      <c r="U10" s="11">
        <f>+'[3]Inf_FONDANE_Rva18'!U10</f>
        <v>0</v>
      </c>
      <c r="V10" s="11">
        <f>+'[3]Inf_FONDANE_Rva18'!V10</f>
        <v>0</v>
      </c>
      <c r="W10" s="11">
        <f>+'[3]Inf_FONDANE_Rva18'!W10</f>
        <v>0</v>
      </c>
      <c r="X10" s="11">
        <f>+'[3]Inf_FONDANE_Rva18'!X10</f>
        <v>0</v>
      </c>
      <c r="Y10" s="11">
        <f>+'[3]Inf_FONDANE_Rva18'!Y10</f>
        <v>0</v>
      </c>
      <c r="Z10" s="11">
        <f>+'[3]Inf_FONDANE_Rva18'!Z10</f>
        <v>0</v>
      </c>
      <c r="AA10" s="11">
        <f>+'[3]Inf_FONDANE_Rva18'!AA10</f>
        <v>0</v>
      </c>
      <c r="AB10" s="11">
        <f>+'[3]Inf_FONDANE_Rva18'!AB10</f>
        <v>0</v>
      </c>
      <c r="AC10" s="11">
        <f>+'[3]Inf_FONDANE_Rva18'!AC10</f>
        <v>0</v>
      </c>
      <c r="AD10" s="11">
        <f>SUM(R10:AC10)</f>
        <v>0</v>
      </c>
    </row>
    <row r="11" spans="1:30" s="2" customFormat="1" ht="11.25">
      <c r="A11" s="11" t="s">
        <v>113</v>
      </c>
      <c r="B11" s="109">
        <v>20</v>
      </c>
      <c r="C11" s="48" t="s">
        <v>114</v>
      </c>
      <c r="D11" s="11">
        <f>+'[3]Inf_FONDANE_Rva18'!D11</f>
        <v>0</v>
      </c>
      <c r="E11" s="11">
        <f>+'[3]Inf_FONDANE_Rva18'!E11</f>
        <v>0</v>
      </c>
      <c r="F11" s="11">
        <f>+'[3]Inf_FONDANE_Rva18'!F11</f>
        <v>0</v>
      </c>
      <c r="G11" s="11">
        <f>+'[3]Inf_FONDANE_Rva18'!G11</f>
        <v>0</v>
      </c>
      <c r="H11" s="11">
        <f>+'[3]Inf_FONDANE_Rva18'!H11</f>
        <v>0</v>
      </c>
      <c r="I11" s="11">
        <f>+'[3]Inf_FONDANE_Rva18'!I11</f>
        <v>0</v>
      </c>
      <c r="J11" s="11">
        <f>+'[3]Inf_FONDANE_Rva18'!J11</f>
        <v>0</v>
      </c>
      <c r="K11" s="11">
        <f>+'[3]Inf_FONDANE_Rva18'!K11</f>
        <v>0</v>
      </c>
      <c r="L11" s="11">
        <f>+'[3]Inf_FONDANE_Rva18'!L11</f>
        <v>0</v>
      </c>
      <c r="M11" s="11">
        <f>+'[3]Inf_FONDANE_Rva18'!M11</f>
        <v>0</v>
      </c>
      <c r="N11" s="11">
        <f>+'[3]Inf_FONDANE_Rva18'!N11</f>
        <v>0</v>
      </c>
      <c r="O11" s="11">
        <f>+'[3]Inf_FONDANE_Rva18'!O11</f>
        <v>0</v>
      </c>
      <c r="P11" s="11">
        <f>+'[3]Inf_FONDANE_Rva18'!P11</f>
        <v>0</v>
      </c>
      <c r="Q11" s="11">
        <f>SUM(E11:P11)</f>
        <v>0</v>
      </c>
      <c r="R11" s="11">
        <f>+'[3]Inf_FONDANE_Rva18'!R11</f>
        <v>0</v>
      </c>
      <c r="S11" s="11">
        <f>+'[3]Inf_FONDANE_Rva18'!S11</f>
        <v>0</v>
      </c>
      <c r="T11" s="11">
        <f>+'[3]Inf_FONDANE_Rva18'!T11</f>
        <v>0</v>
      </c>
      <c r="U11" s="11">
        <f>+'[3]Inf_FONDANE_Rva18'!U11</f>
        <v>0</v>
      </c>
      <c r="V11" s="11">
        <f>+'[3]Inf_FONDANE_Rva18'!V11</f>
        <v>0</v>
      </c>
      <c r="W11" s="11">
        <f>+'[3]Inf_FONDANE_Rva18'!W11</f>
        <v>0</v>
      </c>
      <c r="X11" s="11">
        <f>+'[3]Inf_FONDANE_Rva18'!X11</f>
        <v>0</v>
      </c>
      <c r="Y11" s="11">
        <f>+'[3]Inf_FONDANE_Rva18'!Y11</f>
        <v>0</v>
      </c>
      <c r="Z11" s="11">
        <f>+'[3]Inf_FONDANE_Rva18'!Z11</f>
        <v>0</v>
      </c>
      <c r="AA11" s="11">
        <f>+'[3]Inf_FONDANE_Rva18'!AA11</f>
        <v>0</v>
      </c>
      <c r="AB11" s="11">
        <f>+'[3]Inf_FONDANE_Rva18'!AB11</f>
        <v>0</v>
      </c>
      <c r="AC11" s="11">
        <f>+'[3]Inf_FONDANE_Rva18'!AC11</f>
        <v>0</v>
      </c>
      <c r="AD11" s="11">
        <f>SUM(R11:AC11)</f>
        <v>0</v>
      </c>
    </row>
    <row r="12" spans="1:30" s="1" customFormat="1" ht="11.25">
      <c r="A12" s="11" t="s">
        <v>115</v>
      </c>
      <c r="B12" s="10">
        <v>21</v>
      </c>
      <c r="C12" s="48" t="s">
        <v>116</v>
      </c>
      <c r="D12" s="11">
        <f>+'[3]Inf_FONDANE_Rva18'!D12</f>
        <v>0</v>
      </c>
      <c r="E12" s="11">
        <f>+'[3]Inf_FONDANE_Rva18'!E12</f>
        <v>0</v>
      </c>
      <c r="F12" s="11">
        <f>+'[3]Inf_FONDANE_Rva18'!F12</f>
        <v>0</v>
      </c>
      <c r="G12" s="11">
        <f>+'[3]Inf_FONDANE_Rva18'!G12</f>
        <v>0</v>
      </c>
      <c r="H12" s="11">
        <f>+'[3]Inf_FONDANE_Rva18'!H12</f>
        <v>0</v>
      </c>
      <c r="I12" s="11">
        <f>+'[3]Inf_FONDANE_Rva18'!I12</f>
        <v>0</v>
      </c>
      <c r="J12" s="11">
        <f>+'[3]Inf_FONDANE_Rva18'!J12</f>
        <v>0</v>
      </c>
      <c r="K12" s="11">
        <f>+'[3]Inf_FONDANE_Rva18'!K12</f>
        <v>0</v>
      </c>
      <c r="L12" s="11">
        <f>+'[3]Inf_FONDANE_Rva18'!L12</f>
        <v>0</v>
      </c>
      <c r="M12" s="11">
        <f>+'[3]Inf_FONDANE_Rva18'!M12</f>
        <v>0</v>
      </c>
      <c r="N12" s="11">
        <f>+'[3]Inf_FONDANE_Rva18'!N12</f>
        <v>0</v>
      </c>
      <c r="O12" s="11">
        <f>+'[3]Inf_FONDANE_Rva18'!O12</f>
        <v>0</v>
      </c>
      <c r="P12" s="11">
        <f>+'[3]Inf_FONDANE_Rva18'!P12</f>
        <v>0</v>
      </c>
      <c r="Q12" s="11">
        <f>SUM(E12:P12)</f>
        <v>0</v>
      </c>
      <c r="R12" s="11">
        <f>+'[3]Inf_FONDANE_Rva18'!R12</f>
        <v>0</v>
      </c>
      <c r="S12" s="11">
        <f>+'[3]Inf_FONDANE_Rva18'!S12</f>
        <v>0</v>
      </c>
      <c r="T12" s="11">
        <f>+'[3]Inf_FONDANE_Rva18'!T12</f>
        <v>0</v>
      </c>
      <c r="U12" s="11">
        <f>+'[3]Inf_FONDANE_Rva18'!U12</f>
        <v>0</v>
      </c>
      <c r="V12" s="11">
        <f>+'[3]Inf_FONDANE_Rva18'!V12</f>
        <v>0</v>
      </c>
      <c r="W12" s="11">
        <f>+'[3]Inf_FONDANE_Rva18'!W12</f>
        <v>0</v>
      </c>
      <c r="X12" s="11">
        <f>+'[3]Inf_FONDANE_Rva18'!X12</f>
        <v>0</v>
      </c>
      <c r="Y12" s="11">
        <f>+'[3]Inf_FONDANE_Rva18'!Y12</f>
        <v>0</v>
      </c>
      <c r="Z12" s="11">
        <f>+'[3]Inf_FONDANE_Rva18'!Z12</f>
        <v>0</v>
      </c>
      <c r="AA12" s="11">
        <f>+'[3]Inf_FONDANE_Rva18'!AA12</f>
        <v>0</v>
      </c>
      <c r="AB12" s="11">
        <f>+'[3]Inf_FONDANE_Rva18'!AB12</f>
        <v>0</v>
      </c>
      <c r="AC12" s="11">
        <f>+'[3]Inf_FONDANE_Rva18'!AC12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0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0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0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+'[3]Inf_FONDANE_Rva18'!D15</f>
        <v>0</v>
      </c>
      <c r="E15" s="11">
        <f>+'[3]Inf_FONDANE_Rva18'!E15</f>
        <v>0</v>
      </c>
      <c r="F15" s="11">
        <f>+'[3]Inf_FONDANE_Rva18'!F15</f>
        <v>0</v>
      </c>
      <c r="G15" s="11">
        <f>+'[3]Inf_FONDANE_Rva18'!G15</f>
        <v>0</v>
      </c>
      <c r="H15" s="11">
        <f>+'[3]Inf_FONDANE_Rva18'!H15</f>
        <v>0</v>
      </c>
      <c r="I15" s="11">
        <f>+'[3]Inf_FONDANE_Rva18'!I15</f>
        <v>0</v>
      </c>
      <c r="J15" s="11">
        <f>+'[3]Inf_FONDANE_Rva18'!J15</f>
        <v>0</v>
      </c>
      <c r="K15" s="11">
        <f>+'[3]Inf_FONDANE_Rva18'!K15</f>
        <v>0</v>
      </c>
      <c r="L15" s="11">
        <f>+'[3]Inf_FONDANE_Rva18'!L15</f>
        <v>0</v>
      </c>
      <c r="M15" s="11">
        <f>+'[3]Inf_FONDANE_Rva18'!M15</f>
        <v>0</v>
      </c>
      <c r="N15" s="11">
        <f>+'[3]Inf_FONDANE_Rva18'!N15</f>
        <v>0</v>
      </c>
      <c r="O15" s="11">
        <f>+'[3]Inf_FONDANE_Rva18'!O15</f>
        <v>0</v>
      </c>
      <c r="P15" s="11">
        <f>+'[3]Inf_FONDANE_Rva18'!P15</f>
        <v>0</v>
      </c>
      <c r="Q15" s="11">
        <f>SUM(E15:P15)</f>
        <v>0</v>
      </c>
      <c r="R15" s="11">
        <f>+'[3]Inf_FONDANE_Rva18'!R15</f>
        <v>0</v>
      </c>
      <c r="S15" s="11">
        <f>+'[3]Inf_FONDANE_Rva18'!S15</f>
        <v>0</v>
      </c>
      <c r="T15" s="11">
        <f>+'[3]Inf_FONDANE_Rva18'!T15</f>
        <v>0</v>
      </c>
      <c r="U15" s="11">
        <f>+'[3]Inf_FONDANE_Rva18'!U15</f>
        <v>0</v>
      </c>
      <c r="V15" s="11">
        <f>+'[3]Inf_FONDANE_Rva18'!V15</f>
        <v>0</v>
      </c>
      <c r="W15" s="11">
        <f>+'[3]Inf_FONDANE_Rva18'!W15</f>
        <v>0</v>
      </c>
      <c r="X15" s="11">
        <f>+'[3]Inf_FONDANE_Rva18'!X15</f>
        <v>0</v>
      </c>
      <c r="Y15" s="11">
        <f>+'[3]Inf_FONDANE_Rva18'!Y15</f>
        <v>0</v>
      </c>
      <c r="Z15" s="11">
        <f>+'[3]Inf_FONDANE_Rva18'!Z15</f>
        <v>0</v>
      </c>
      <c r="AA15" s="11">
        <f>+'[3]Inf_FONDANE_Rva18'!AA15</f>
        <v>0</v>
      </c>
      <c r="AB15" s="11">
        <f>+'[3]Inf_FONDANE_Rva18'!AB15</f>
        <v>0</v>
      </c>
      <c r="AC15" s="11">
        <f>+'[3]Inf_FONDANE_Rva18'!AC15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0</v>
      </c>
      <c r="E16" s="107">
        <f t="shared" si="5"/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0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0</v>
      </c>
      <c r="R16" s="107">
        <f t="shared" si="5"/>
        <v>0</v>
      </c>
      <c r="S16" s="107">
        <f t="shared" si="5"/>
        <v>0</v>
      </c>
      <c r="T16" s="107">
        <f t="shared" si="5"/>
        <v>0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0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0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+'[3]Inf_FONDANE_Rva18'!D17</f>
        <v>0</v>
      </c>
      <c r="E17" s="11">
        <f>+'[3]Inf_FONDANE_Rva18'!E17</f>
        <v>0</v>
      </c>
      <c r="F17" s="11">
        <f>+'[3]Inf_FONDANE_Rva18'!F17</f>
        <v>0</v>
      </c>
      <c r="G17" s="11">
        <f>+'[3]Inf_FONDANE_Rva18'!G17</f>
        <v>0</v>
      </c>
      <c r="H17" s="11">
        <f>+'[3]Inf_FONDANE_Rva18'!H17</f>
        <v>0</v>
      </c>
      <c r="I17" s="11">
        <f>+'[3]Inf_FONDANE_Rva18'!I17</f>
        <v>0</v>
      </c>
      <c r="J17" s="11">
        <f>+'[3]Inf_FONDANE_Rva18'!J17</f>
        <v>0</v>
      </c>
      <c r="K17" s="11">
        <f>+'[3]Inf_FONDANE_Rva18'!K17</f>
        <v>0</v>
      </c>
      <c r="L17" s="11">
        <f>+'[3]Inf_FONDANE_Rva18'!L17</f>
        <v>0</v>
      </c>
      <c r="M17" s="11">
        <f>+'[3]Inf_FONDANE_Rva18'!M17</f>
        <v>0</v>
      </c>
      <c r="N17" s="11">
        <f>+'[3]Inf_FONDANE_Rva18'!N17</f>
        <v>0</v>
      </c>
      <c r="O17" s="11">
        <f>+'[3]Inf_FONDANE_Rva18'!O17</f>
        <v>0</v>
      </c>
      <c r="P17" s="11">
        <f>+'[3]Inf_FONDANE_Rva18'!P17</f>
        <v>0</v>
      </c>
      <c r="Q17" s="11">
        <f>SUM(E17:P17)</f>
        <v>0</v>
      </c>
      <c r="R17" s="11">
        <f>+'[3]Inf_FONDANE_Rva18'!R17</f>
        <v>0</v>
      </c>
      <c r="S17" s="11">
        <f>+'[3]Inf_FONDANE_Rva18'!S17</f>
        <v>0</v>
      </c>
      <c r="T17" s="11">
        <f>+'[3]Inf_FONDANE_Rva18'!T17</f>
        <v>0</v>
      </c>
      <c r="U17" s="11">
        <f>+'[3]Inf_FONDANE_Rva18'!U17</f>
        <v>0</v>
      </c>
      <c r="V17" s="11">
        <f>+'[3]Inf_FONDANE_Rva18'!V17</f>
        <v>0</v>
      </c>
      <c r="W17" s="11">
        <f>+'[3]Inf_FONDANE_Rva18'!W17</f>
        <v>0</v>
      </c>
      <c r="X17" s="11">
        <f>+'[3]Inf_FONDANE_Rva18'!X17</f>
        <v>0</v>
      </c>
      <c r="Y17" s="11">
        <f>+'[3]Inf_FONDANE_Rva18'!Y17</f>
        <v>0</v>
      </c>
      <c r="Z17" s="11">
        <f>+'[3]Inf_FONDANE_Rva18'!Z17</f>
        <v>0</v>
      </c>
      <c r="AA17" s="11">
        <f>+'[3]Inf_FONDANE_Rva18'!AA17</f>
        <v>0</v>
      </c>
      <c r="AB17" s="11">
        <f>+'[3]Inf_FONDANE_Rva18'!AB17</f>
        <v>0</v>
      </c>
      <c r="AC17" s="11">
        <f>+'[3]Inf_FONDANE_Rva18'!AC17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+'[3]Inf_FONDANE_Rva18'!D18</f>
        <v>0</v>
      </c>
      <c r="E18" s="11">
        <f>+'[3]Inf_FONDANE_Rva18'!E18</f>
        <v>0</v>
      </c>
      <c r="F18" s="11">
        <f>+'[3]Inf_FONDANE_Rva18'!F18</f>
        <v>0</v>
      </c>
      <c r="G18" s="11">
        <f>+'[3]Inf_FONDANE_Rva18'!G18</f>
        <v>0</v>
      </c>
      <c r="H18" s="11">
        <f>+'[3]Inf_FONDANE_Rva18'!H18</f>
        <v>0</v>
      </c>
      <c r="I18" s="11">
        <f>+'[3]Inf_FONDANE_Rva18'!I18</f>
        <v>0</v>
      </c>
      <c r="J18" s="11">
        <f>+'[3]Inf_FONDANE_Rva18'!J18</f>
        <v>0</v>
      </c>
      <c r="K18" s="11">
        <f>+'[3]Inf_FONDANE_Rva18'!K18</f>
        <v>0</v>
      </c>
      <c r="L18" s="11">
        <f>+'[3]Inf_FONDANE_Rva18'!L18</f>
        <v>0</v>
      </c>
      <c r="M18" s="11">
        <f>+'[3]Inf_FONDANE_Rva18'!M18</f>
        <v>0</v>
      </c>
      <c r="N18" s="11">
        <f>+'[3]Inf_FONDANE_Rva18'!N18</f>
        <v>0</v>
      </c>
      <c r="O18" s="11">
        <f>+'[3]Inf_FONDANE_Rva18'!O18</f>
        <v>0</v>
      </c>
      <c r="P18" s="11">
        <f>+'[3]Inf_FONDANE_Rva18'!P18</f>
        <v>0</v>
      </c>
      <c r="Q18" s="11">
        <f>SUM(E18:P18)</f>
        <v>0</v>
      </c>
      <c r="R18" s="11">
        <f>+'[3]Inf_FONDANE_Rva18'!R18</f>
        <v>0</v>
      </c>
      <c r="S18" s="11">
        <f>+'[3]Inf_FONDANE_Rva18'!S18</f>
        <v>0</v>
      </c>
      <c r="T18" s="11">
        <f>+'[3]Inf_FONDANE_Rva18'!T18</f>
        <v>0</v>
      </c>
      <c r="U18" s="11">
        <f>+'[3]Inf_FONDANE_Rva18'!U18</f>
        <v>0</v>
      </c>
      <c r="V18" s="11">
        <f>+'[3]Inf_FONDANE_Rva18'!V18</f>
        <v>0</v>
      </c>
      <c r="W18" s="11">
        <f>+'[3]Inf_FONDANE_Rva18'!W18</f>
        <v>0</v>
      </c>
      <c r="X18" s="11">
        <f>+'[3]Inf_FONDANE_Rva18'!X18</f>
        <v>0</v>
      </c>
      <c r="Y18" s="11">
        <f>+'[3]Inf_FONDANE_Rva18'!Y18</f>
        <v>0</v>
      </c>
      <c r="Z18" s="11">
        <f>+'[3]Inf_FONDANE_Rva18'!Z18</f>
        <v>0</v>
      </c>
      <c r="AA18" s="11">
        <f>+'[3]Inf_FONDANE_Rva18'!AA18</f>
        <v>0</v>
      </c>
      <c r="AB18" s="11">
        <f>+'[3]Inf_FONDANE_Rva18'!AB18</f>
        <v>0</v>
      </c>
      <c r="AC18" s="11">
        <f>+'[3]Inf_FONDANE_Rva18'!AC18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+'[3]Inf_FONDANE_Rva18'!D19</f>
        <v>0</v>
      </c>
      <c r="E19" s="11">
        <f>+'[3]Inf_FONDANE_Rva18'!E19</f>
        <v>0</v>
      </c>
      <c r="F19" s="11">
        <f>+'[3]Inf_FONDANE_Rva18'!F19</f>
        <v>0</v>
      </c>
      <c r="G19" s="11">
        <f>+'[3]Inf_FONDANE_Rva18'!G19</f>
        <v>0</v>
      </c>
      <c r="H19" s="11">
        <f>+'[3]Inf_FONDANE_Rva18'!H19</f>
        <v>0</v>
      </c>
      <c r="I19" s="11">
        <f>+'[3]Inf_FONDANE_Rva18'!I19</f>
        <v>0</v>
      </c>
      <c r="J19" s="11">
        <f>+'[3]Inf_FONDANE_Rva18'!J19</f>
        <v>0</v>
      </c>
      <c r="K19" s="11">
        <f>+'[3]Inf_FONDANE_Rva18'!K19</f>
        <v>0</v>
      </c>
      <c r="L19" s="11">
        <f>+'[3]Inf_FONDANE_Rva18'!L19</f>
        <v>0</v>
      </c>
      <c r="M19" s="11">
        <f>+'[3]Inf_FONDANE_Rva18'!M19</f>
        <v>0</v>
      </c>
      <c r="N19" s="11">
        <f>+'[3]Inf_FONDANE_Rva18'!N19</f>
        <v>0</v>
      </c>
      <c r="O19" s="11">
        <f>+'[3]Inf_FONDANE_Rva18'!O19</f>
        <v>0</v>
      </c>
      <c r="P19" s="11">
        <f>+'[3]Inf_FONDANE_Rva18'!P19</f>
        <v>0</v>
      </c>
      <c r="Q19" s="11">
        <f>SUM(E19:P19)</f>
        <v>0</v>
      </c>
      <c r="R19" s="11">
        <f>+'[3]Inf_FONDANE_Rva18'!R19</f>
        <v>0</v>
      </c>
      <c r="S19" s="11">
        <f>+'[3]Inf_FONDANE_Rva18'!S19</f>
        <v>0</v>
      </c>
      <c r="T19" s="11">
        <f>+'[3]Inf_FONDANE_Rva18'!T19</f>
        <v>0</v>
      </c>
      <c r="U19" s="11">
        <f>+'[3]Inf_FONDANE_Rva18'!U19</f>
        <v>0</v>
      </c>
      <c r="V19" s="11">
        <f>+'[3]Inf_FONDANE_Rva18'!V19</f>
        <v>0</v>
      </c>
      <c r="W19" s="11">
        <f>+'[3]Inf_FONDANE_Rva18'!W19</f>
        <v>0</v>
      </c>
      <c r="X19" s="11">
        <f>+'[3]Inf_FONDANE_Rva18'!X19</f>
        <v>0</v>
      </c>
      <c r="Y19" s="11">
        <f>+'[3]Inf_FONDANE_Rva18'!Y19</f>
        <v>0</v>
      </c>
      <c r="Z19" s="11">
        <f>+'[3]Inf_FONDANE_Rva18'!Z19</f>
        <v>0</v>
      </c>
      <c r="AA19" s="11">
        <f>+'[3]Inf_FONDANE_Rva18'!AA19</f>
        <v>0</v>
      </c>
      <c r="AB19" s="11">
        <f>+'[3]Inf_FONDANE_Rva18'!AB19</f>
        <v>0</v>
      </c>
      <c r="AC19" s="11">
        <f>+'[3]Inf_FONDANE_Rva18'!AC19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+'[3]Inf_FONDANE_Rva18'!D20</f>
        <v>0</v>
      </c>
      <c r="E20" s="11">
        <f>+'[3]Inf_FONDANE_Rva18'!E20</f>
        <v>0</v>
      </c>
      <c r="F20" s="11">
        <f>+'[3]Inf_FONDANE_Rva18'!F20</f>
        <v>0</v>
      </c>
      <c r="G20" s="11">
        <f>+'[3]Inf_FONDANE_Rva18'!G20</f>
        <v>0</v>
      </c>
      <c r="H20" s="11">
        <f>+'[3]Inf_FONDANE_Rva18'!H20</f>
        <v>0</v>
      </c>
      <c r="I20" s="11">
        <f>+'[3]Inf_FONDANE_Rva18'!I20</f>
        <v>0</v>
      </c>
      <c r="J20" s="11">
        <f>+'[3]Inf_FONDANE_Rva18'!J20</f>
        <v>0</v>
      </c>
      <c r="K20" s="11">
        <f>+'[3]Inf_FONDANE_Rva18'!K20</f>
        <v>0</v>
      </c>
      <c r="L20" s="11">
        <f>+'[3]Inf_FONDANE_Rva18'!L20</f>
        <v>0</v>
      </c>
      <c r="M20" s="11">
        <f>+'[3]Inf_FONDANE_Rva18'!M20</f>
        <v>0</v>
      </c>
      <c r="N20" s="11">
        <f>+'[3]Inf_FONDANE_Rva18'!N20</f>
        <v>0</v>
      </c>
      <c r="O20" s="11">
        <f>+'[3]Inf_FONDANE_Rva18'!O20</f>
        <v>0</v>
      </c>
      <c r="P20" s="11">
        <f>+'[3]Inf_FONDANE_Rva18'!P20</f>
        <v>0</v>
      </c>
      <c r="Q20" s="11">
        <f>SUM(E20:P20)</f>
        <v>0</v>
      </c>
      <c r="R20" s="11">
        <f>+'[3]Inf_FONDANE_Rva18'!R20</f>
        <v>0</v>
      </c>
      <c r="S20" s="11">
        <f>+'[3]Inf_FONDANE_Rva18'!S20</f>
        <v>0</v>
      </c>
      <c r="T20" s="11">
        <f>+'[3]Inf_FONDANE_Rva18'!T20</f>
        <v>0</v>
      </c>
      <c r="U20" s="11">
        <f>+'[3]Inf_FONDANE_Rva18'!U20</f>
        <v>0</v>
      </c>
      <c r="V20" s="11">
        <f>+'[3]Inf_FONDANE_Rva18'!V20</f>
        <v>0</v>
      </c>
      <c r="W20" s="11">
        <f>+'[3]Inf_FONDANE_Rva18'!W20</f>
        <v>0</v>
      </c>
      <c r="X20" s="11">
        <f>+'[3]Inf_FONDANE_Rva18'!X20</f>
        <v>0</v>
      </c>
      <c r="Y20" s="11">
        <f>+'[3]Inf_FONDANE_Rva18'!Y20</f>
        <v>0</v>
      </c>
      <c r="Z20" s="11">
        <f>+'[3]Inf_FONDANE_Rva18'!Z20</f>
        <v>0</v>
      </c>
      <c r="AA20" s="11">
        <f>+'[3]Inf_FONDANE_Rva18'!AA20</f>
        <v>0</v>
      </c>
      <c r="AB20" s="11">
        <f>+'[3]Inf_FONDANE_Rva18'!AB20</f>
        <v>0</v>
      </c>
      <c r="AC20" s="11">
        <f>+'[3]Inf_FONDANE_Rva18'!AC20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0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0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0</v>
      </c>
      <c r="R21" s="107">
        <f t="shared" si="6"/>
        <v>0</v>
      </c>
      <c r="S21" s="107">
        <f t="shared" si="6"/>
        <v>0</v>
      </c>
      <c r="T21" s="107">
        <f t="shared" si="6"/>
        <v>0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0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+'[3]Inf_FONDANE_Rva18'!D22</f>
        <v>0</v>
      </c>
      <c r="E22" s="11">
        <f>+'[3]Inf_FONDANE_Rva18'!E22</f>
        <v>0</v>
      </c>
      <c r="F22" s="11">
        <f>+'[3]Inf_FONDANE_Rva18'!F22</f>
        <v>0</v>
      </c>
      <c r="G22" s="11">
        <f>+'[3]Inf_FONDANE_Rva18'!G22</f>
        <v>0</v>
      </c>
      <c r="H22" s="11">
        <f>+'[3]Inf_FONDANE_Rva18'!H22</f>
        <v>0</v>
      </c>
      <c r="I22" s="11">
        <f>+'[3]Inf_FONDANE_Rva18'!I22</f>
        <v>0</v>
      </c>
      <c r="J22" s="11">
        <f>+'[3]Inf_FONDANE_Rva18'!J22</f>
        <v>0</v>
      </c>
      <c r="K22" s="11">
        <f>+'[3]Inf_FONDANE_Rva18'!K22</f>
        <v>0</v>
      </c>
      <c r="L22" s="11">
        <f>+'[3]Inf_FONDANE_Rva18'!L22</f>
        <v>0</v>
      </c>
      <c r="M22" s="11">
        <f>+'[3]Inf_FONDANE_Rva18'!M22</f>
        <v>0</v>
      </c>
      <c r="N22" s="11">
        <f>+'[3]Inf_FONDANE_Rva18'!N22</f>
        <v>0</v>
      </c>
      <c r="O22" s="11">
        <f>+'[3]Inf_FONDANE_Rva18'!O22</f>
        <v>0</v>
      </c>
      <c r="P22" s="11">
        <f>+'[3]Inf_FONDANE_Rva18'!P22</f>
        <v>0</v>
      </c>
      <c r="Q22" s="11">
        <f>SUM(E22:P22)</f>
        <v>0</v>
      </c>
      <c r="R22" s="11">
        <f>+'[3]Inf_FONDANE_Rva18'!R22</f>
        <v>0</v>
      </c>
      <c r="S22" s="11">
        <f>+'[3]Inf_FONDANE_Rva18'!S22</f>
        <v>0</v>
      </c>
      <c r="T22" s="11">
        <f>+'[3]Inf_FONDANE_Rva18'!T22</f>
        <v>0</v>
      </c>
      <c r="U22" s="11">
        <f>+'[3]Inf_FONDANE_Rva18'!U22</f>
        <v>0</v>
      </c>
      <c r="V22" s="11">
        <f>+'[3]Inf_FONDANE_Rva18'!V22</f>
        <v>0</v>
      </c>
      <c r="W22" s="11">
        <f>+'[3]Inf_FONDANE_Rva18'!W22</f>
        <v>0</v>
      </c>
      <c r="X22" s="11">
        <f>+'[3]Inf_FONDANE_Rva18'!X22</f>
        <v>0</v>
      </c>
      <c r="Y22" s="11">
        <f>+'[3]Inf_FONDANE_Rva18'!Y22</f>
        <v>0</v>
      </c>
      <c r="Z22" s="11">
        <f>+'[3]Inf_FONDANE_Rva18'!Z22</f>
        <v>0</v>
      </c>
      <c r="AA22" s="11">
        <f>+'[3]Inf_FONDANE_Rva18'!AA22</f>
        <v>0</v>
      </c>
      <c r="AB22" s="11">
        <f>+'[3]Inf_FONDANE_Rva18'!AB22</f>
        <v>0</v>
      </c>
      <c r="AC22" s="11">
        <f>+'[3]Inf_FONDANE_Rva18'!AC22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+'[3]Inf_FONDANE_Rva18'!D23</f>
        <v>0</v>
      </c>
      <c r="E23" s="11">
        <f>+'[3]Inf_FONDANE_Rva18'!E23</f>
        <v>0</v>
      </c>
      <c r="F23" s="11">
        <f>+'[3]Inf_FONDANE_Rva18'!F23</f>
        <v>0</v>
      </c>
      <c r="G23" s="11">
        <f>+'[3]Inf_FONDANE_Rva18'!G23</f>
        <v>0</v>
      </c>
      <c r="H23" s="11">
        <f>+'[3]Inf_FONDANE_Rva18'!H23</f>
        <v>0</v>
      </c>
      <c r="I23" s="11">
        <f>+'[3]Inf_FONDANE_Rva18'!I23</f>
        <v>0</v>
      </c>
      <c r="J23" s="11">
        <f>+'[3]Inf_FONDANE_Rva18'!J23</f>
        <v>0</v>
      </c>
      <c r="K23" s="11">
        <f>+'[3]Inf_FONDANE_Rva18'!K23</f>
        <v>0</v>
      </c>
      <c r="L23" s="11">
        <f>+'[3]Inf_FONDANE_Rva18'!L23</f>
        <v>0</v>
      </c>
      <c r="M23" s="11">
        <f>+'[3]Inf_FONDANE_Rva18'!M23</f>
        <v>0</v>
      </c>
      <c r="N23" s="11">
        <f>+'[3]Inf_FONDANE_Rva18'!N23</f>
        <v>0</v>
      </c>
      <c r="O23" s="11">
        <f>+'[3]Inf_FONDANE_Rva18'!O23</f>
        <v>0</v>
      </c>
      <c r="P23" s="11">
        <f>+'[3]Inf_FONDANE_Rva18'!P23</f>
        <v>0</v>
      </c>
      <c r="Q23" s="11">
        <f>SUM(E23:P23)</f>
        <v>0</v>
      </c>
      <c r="R23" s="11">
        <f>+'[3]Inf_FONDANE_Rva18'!R23</f>
        <v>0</v>
      </c>
      <c r="S23" s="11">
        <f>+'[3]Inf_FONDANE_Rva18'!S23</f>
        <v>0</v>
      </c>
      <c r="T23" s="11">
        <f>+'[3]Inf_FONDANE_Rva18'!T23</f>
        <v>0</v>
      </c>
      <c r="U23" s="11">
        <f>+'[3]Inf_FONDANE_Rva18'!U23</f>
        <v>0</v>
      </c>
      <c r="V23" s="11">
        <f>+'[3]Inf_FONDANE_Rva18'!V23</f>
        <v>0</v>
      </c>
      <c r="W23" s="11">
        <f>+'[3]Inf_FONDANE_Rva18'!W23</f>
        <v>0</v>
      </c>
      <c r="X23" s="11">
        <f>+'[3]Inf_FONDANE_Rva18'!X23</f>
        <v>0</v>
      </c>
      <c r="Y23" s="11">
        <f>+'[3]Inf_FONDANE_Rva18'!Y23</f>
        <v>0</v>
      </c>
      <c r="Z23" s="11">
        <f>+'[3]Inf_FONDANE_Rva18'!Z23</f>
        <v>0</v>
      </c>
      <c r="AA23" s="11">
        <f>+'[3]Inf_FONDANE_Rva18'!AA23</f>
        <v>0</v>
      </c>
      <c r="AB23" s="11">
        <f>+'[3]Inf_FONDANE_Rva18'!AB23</f>
        <v>0</v>
      </c>
      <c r="AC23" s="11">
        <f>+'[3]Inf_FONDANE_Rva18'!AC23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+'[3]Inf_FONDANE_Rva18'!D25</f>
        <v>0</v>
      </c>
      <c r="E25" s="11">
        <f>+'[3]Inf_FONDANE_Rva18'!E25</f>
        <v>0</v>
      </c>
      <c r="F25" s="11">
        <f>+'[3]Inf_FONDANE_Rva18'!F25</f>
        <v>0</v>
      </c>
      <c r="G25" s="11">
        <f>+'[3]Inf_FONDANE_Rva18'!G25</f>
        <v>0</v>
      </c>
      <c r="H25" s="11">
        <f>+'[3]Inf_FONDANE_Rva18'!H25</f>
        <v>0</v>
      </c>
      <c r="I25" s="11">
        <f>+'[3]Inf_FONDANE_Rva18'!I25</f>
        <v>0</v>
      </c>
      <c r="J25" s="11">
        <f>+'[3]Inf_FONDANE_Rva18'!J25</f>
        <v>0</v>
      </c>
      <c r="K25" s="11">
        <f>+'[3]Inf_FONDANE_Rva18'!K25</f>
        <v>0</v>
      </c>
      <c r="L25" s="11">
        <f>+'[3]Inf_FONDANE_Rva18'!L25</f>
        <v>0</v>
      </c>
      <c r="M25" s="11">
        <f>+'[3]Inf_FONDANE_Rva18'!M25</f>
        <v>0</v>
      </c>
      <c r="N25" s="11">
        <f>+'[3]Inf_FONDANE_Rva18'!N25</f>
        <v>0</v>
      </c>
      <c r="O25" s="11">
        <f>+'[3]Inf_FONDANE_Rva18'!O25</f>
        <v>0</v>
      </c>
      <c r="P25" s="11">
        <f>+'[3]Inf_FONDANE_Rva18'!P25</f>
        <v>0</v>
      </c>
      <c r="Q25" s="11">
        <f>SUM(E25:P25)</f>
        <v>0</v>
      </c>
      <c r="R25" s="11">
        <f>+'[3]Inf_FONDANE_Rva18'!R25</f>
        <v>0</v>
      </c>
      <c r="S25" s="11">
        <f>+'[3]Inf_FONDANE_Rva18'!S25</f>
        <v>0</v>
      </c>
      <c r="T25" s="11">
        <f>+'[3]Inf_FONDANE_Rva18'!T25</f>
        <v>0</v>
      </c>
      <c r="U25" s="11">
        <f>+'[3]Inf_FONDANE_Rva18'!U25</f>
        <v>0</v>
      </c>
      <c r="V25" s="11">
        <f>+'[3]Inf_FONDANE_Rva18'!V25</f>
        <v>0</v>
      </c>
      <c r="W25" s="11">
        <f>+'[3]Inf_FONDANE_Rva18'!W25</f>
        <v>0</v>
      </c>
      <c r="X25" s="11">
        <f>+'[3]Inf_FONDANE_Rva18'!X25</f>
        <v>0</v>
      </c>
      <c r="Y25" s="11">
        <f>+'[3]Inf_FONDANE_Rva18'!Y25</f>
        <v>0</v>
      </c>
      <c r="Z25" s="11">
        <f>+'[3]Inf_FONDANE_Rva18'!Z25</f>
        <v>0</v>
      </c>
      <c r="AA25" s="11">
        <f>+'[3]Inf_FONDANE_Rva18'!AA25</f>
        <v>0</v>
      </c>
      <c r="AB25" s="11">
        <f>+'[3]Inf_FONDANE_Rva18'!AB25</f>
        <v>0</v>
      </c>
      <c r="AC25" s="11">
        <f>+'[3]Inf_FONDANE_Rva18'!AC25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+'[3]Inf_FONDANE_Rva18'!D26</f>
        <v>0</v>
      </c>
      <c r="E26" s="11">
        <f>+'[3]Inf_FONDANE_Rva18'!E26</f>
        <v>0</v>
      </c>
      <c r="F26" s="11">
        <f>+'[3]Inf_FONDANE_Rva18'!F26</f>
        <v>0</v>
      </c>
      <c r="G26" s="11">
        <f>+'[3]Inf_FONDANE_Rva18'!G26</f>
        <v>0</v>
      </c>
      <c r="H26" s="11">
        <f>+'[3]Inf_FONDANE_Rva18'!H26</f>
        <v>0</v>
      </c>
      <c r="I26" s="11">
        <f>+'[3]Inf_FONDANE_Rva18'!I26</f>
        <v>0</v>
      </c>
      <c r="J26" s="11">
        <f>+'[3]Inf_FONDANE_Rva18'!J26</f>
        <v>0</v>
      </c>
      <c r="K26" s="11">
        <f>+'[3]Inf_FONDANE_Rva18'!K26</f>
        <v>0</v>
      </c>
      <c r="L26" s="11">
        <f>+'[3]Inf_FONDANE_Rva18'!L26</f>
        <v>0</v>
      </c>
      <c r="M26" s="11">
        <f>+'[3]Inf_FONDANE_Rva18'!M26</f>
        <v>0</v>
      </c>
      <c r="N26" s="11">
        <f>+'[3]Inf_FONDANE_Rva18'!N26</f>
        <v>0</v>
      </c>
      <c r="O26" s="11">
        <f>+'[3]Inf_FONDANE_Rva18'!O26</f>
        <v>0</v>
      </c>
      <c r="P26" s="11">
        <f>+'[3]Inf_FONDANE_Rva18'!P26</f>
        <v>0</v>
      </c>
      <c r="Q26" s="11">
        <f>SUM(E26:P26)</f>
        <v>0</v>
      </c>
      <c r="R26" s="11">
        <f>+'[3]Inf_FONDANE_Rva18'!R26</f>
        <v>0</v>
      </c>
      <c r="S26" s="11">
        <f>+'[3]Inf_FONDANE_Rva18'!S26</f>
        <v>0</v>
      </c>
      <c r="T26" s="11">
        <f>+'[3]Inf_FONDANE_Rva18'!T26</f>
        <v>0</v>
      </c>
      <c r="U26" s="11">
        <f>+'[3]Inf_FONDANE_Rva18'!U26</f>
        <v>0</v>
      </c>
      <c r="V26" s="11">
        <f>+'[3]Inf_FONDANE_Rva18'!V26</f>
        <v>0</v>
      </c>
      <c r="W26" s="11">
        <f>+'[3]Inf_FONDANE_Rva18'!W26</f>
        <v>0</v>
      </c>
      <c r="X26" s="11">
        <f>+'[3]Inf_FONDANE_Rva18'!X26</f>
        <v>0</v>
      </c>
      <c r="Y26" s="11">
        <f>+'[3]Inf_FONDANE_Rva18'!Y26</f>
        <v>0</v>
      </c>
      <c r="Z26" s="11">
        <f>+'[3]Inf_FONDANE_Rva18'!Z26</f>
        <v>0</v>
      </c>
      <c r="AA26" s="11">
        <f>+'[3]Inf_FONDANE_Rva18'!AA26</f>
        <v>0</v>
      </c>
      <c r="AB26" s="11">
        <f>+'[3]Inf_FONDANE_Rva18'!AB26</f>
        <v>0</v>
      </c>
      <c r="AC26" s="11">
        <f>+'[3]Inf_FONDANE_Rva18'!AC26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+'[3]Inf_FONDANE_Rva18'!D28</f>
        <v>0</v>
      </c>
      <c r="E28" s="11">
        <f>+'[3]Inf_FONDANE_Rva18'!E28</f>
        <v>0</v>
      </c>
      <c r="F28" s="11">
        <f>+'[3]Inf_FONDANE_Rva18'!F28</f>
        <v>0</v>
      </c>
      <c r="G28" s="11">
        <f>+'[3]Inf_FONDANE_Rva18'!G28</f>
        <v>0</v>
      </c>
      <c r="H28" s="11">
        <f>+'[3]Inf_FONDANE_Rva18'!H28</f>
        <v>0</v>
      </c>
      <c r="I28" s="11">
        <f>+'[3]Inf_FONDANE_Rva18'!I28</f>
        <v>0</v>
      </c>
      <c r="J28" s="11">
        <f>+'[3]Inf_FONDANE_Rva18'!J28</f>
        <v>0</v>
      </c>
      <c r="K28" s="11">
        <f>+'[3]Inf_FONDANE_Rva18'!K28</f>
        <v>0</v>
      </c>
      <c r="L28" s="11">
        <f>+'[3]Inf_FONDANE_Rva18'!L28</f>
        <v>0</v>
      </c>
      <c r="M28" s="11">
        <f>+'[3]Inf_FONDANE_Rva18'!M28</f>
        <v>0</v>
      </c>
      <c r="N28" s="11">
        <f>+'[3]Inf_FONDANE_Rva18'!N28</f>
        <v>0</v>
      </c>
      <c r="O28" s="11">
        <f>+'[3]Inf_FONDANE_Rva18'!O28</f>
        <v>0</v>
      </c>
      <c r="P28" s="11">
        <f>+'[3]Inf_FONDANE_Rva18'!P28</f>
        <v>0</v>
      </c>
      <c r="Q28" s="11">
        <f>SUM(E28:P28)</f>
        <v>0</v>
      </c>
      <c r="R28" s="11">
        <f>+'[3]Inf_FONDANE_Rva18'!R28</f>
        <v>0</v>
      </c>
      <c r="S28" s="11">
        <f>+'[3]Inf_FONDANE_Rva18'!S28</f>
        <v>0</v>
      </c>
      <c r="T28" s="11">
        <f>+'[3]Inf_FONDANE_Rva18'!T28</f>
        <v>0</v>
      </c>
      <c r="U28" s="11">
        <f>+'[3]Inf_FONDANE_Rva18'!U28</f>
        <v>0</v>
      </c>
      <c r="V28" s="11">
        <f>+'[3]Inf_FONDANE_Rva18'!V28</f>
        <v>0</v>
      </c>
      <c r="W28" s="11">
        <f>+'[3]Inf_FONDANE_Rva18'!W28</f>
        <v>0</v>
      </c>
      <c r="X28" s="11">
        <f>+'[3]Inf_FONDANE_Rva18'!X28</f>
        <v>0</v>
      </c>
      <c r="Y28" s="11">
        <f>+'[3]Inf_FONDANE_Rva18'!Y28</f>
        <v>0</v>
      </c>
      <c r="Z28" s="11">
        <f>+'[3]Inf_FONDANE_Rva18'!Z28</f>
        <v>0</v>
      </c>
      <c r="AA28" s="11">
        <f>+'[3]Inf_FONDANE_Rva18'!AA28</f>
        <v>0</v>
      </c>
      <c r="AB28" s="11">
        <f>+'[3]Inf_FONDANE_Rva18'!AB28</f>
        <v>0</v>
      </c>
      <c r="AC28" s="11">
        <f>+'[3]Inf_FONDANE_Rva18'!AC28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+'[3]Inf_FONDANE_Rva18'!D30</f>
        <v>0</v>
      </c>
      <c r="E30" s="11">
        <f>+'[3]Inf_FONDANE_Rva18'!E30</f>
        <v>0</v>
      </c>
      <c r="F30" s="11">
        <f>+'[3]Inf_FONDANE_Rva18'!F30</f>
        <v>0</v>
      </c>
      <c r="G30" s="11">
        <f>+'[3]Inf_FONDANE_Rva18'!G30</f>
        <v>0</v>
      </c>
      <c r="H30" s="11">
        <f>+'[3]Inf_FONDANE_Rva18'!H30</f>
        <v>0</v>
      </c>
      <c r="I30" s="11">
        <f>+'[3]Inf_FONDANE_Rva18'!I30</f>
        <v>0</v>
      </c>
      <c r="J30" s="11">
        <f>+'[3]Inf_FONDANE_Rva18'!J30</f>
        <v>0</v>
      </c>
      <c r="K30" s="11">
        <f>+'[3]Inf_FONDANE_Rva18'!K30</f>
        <v>0</v>
      </c>
      <c r="L30" s="11">
        <f>+'[3]Inf_FONDANE_Rva18'!L30</f>
        <v>0</v>
      </c>
      <c r="M30" s="11">
        <f>+'[3]Inf_FONDANE_Rva18'!M30</f>
        <v>0</v>
      </c>
      <c r="N30" s="11">
        <f>+'[3]Inf_FONDANE_Rva18'!N30</f>
        <v>0</v>
      </c>
      <c r="O30" s="11">
        <f>+'[3]Inf_FONDANE_Rva18'!O30</f>
        <v>0</v>
      </c>
      <c r="P30" s="11">
        <f>+'[3]Inf_FONDANE_Rva18'!P30</f>
        <v>0</v>
      </c>
      <c r="Q30" s="11">
        <f>SUM(E30:P30)</f>
        <v>0</v>
      </c>
      <c r="R30" s="11">
        <f>+'[3]Inf_FONDANE_Rva18'!R30</f>
        <v>0</v>
      </c>
      <c r="S30" s="11">
        <f>+'[3]Inf_FONDANE_Rva18'!S30</f>
        <v>0</v>
      </c>
      <c r="T30" s="11">
        <f>+'[3]Inf_FONDANE_Rva18'!T30</f>
        <v>0</v>
      </c>
      <c r="U30" s="11">
        <f>+'[3]Inf_FONDANE_Rva18'!U30</f>
        <v>0</v>
      </c>
      <c r="V30" s="11">
        <f>+'[3]Inf_FONDANE_Rva18'!V30</f>
        <v>0</v>
      </c>
      <c r="W30" s="11">
        <f>+'[3]Inf_FONDANE_Rva18'!W30</f>
        <v>0</v>
      </c>
      <c r="X30" s="11">
        <f>+'[3]Inf_FONDANE_Rva18'!X30</f>
        <v>0</v>
      </c>
      <c r="Y30" s="11">
        <f>+'[3]Inf_FONDANE_Rva18'!Y30</f>
        <v>0</v>
      </c>
      <c r="Z30" s="11">
        <f>+'[3]Inf_FONDANE_Rva18'!Z30</f>
        <v>0</v>
      </c>
      <c r="AA30" s="11">
        <f>+'[3]Inf_FONDANE_Rva18'!AA30</f>
        <v>0</v>
      </c>
      <c r="AB30" s="11">
        <f>+'[3]Inf_FONDANE_Rva18'!AB30</f>
        <v>0</v>
      </c>
      <c r="AC30" s="11">
        <f>+'[3]Inf_FONDANE_Rva18'!AC30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+'[3]Inf_FONDANE_Rva18'!D32</f>
        <v>0</v>
      </c>
      <c r="E32" s="11">
        <f>+'[3]Inf_FONDANE_Rva18'!E32</f>
        <v>0</v>
      </c>
      <c r="F32" s="11">
        <f>+'[3]Inf_FONDANE_Rva18'!F32</f>
        <v>0</v>
      </c>
      <c r="G32" s="11">
        <f>+'[3]Inf_FONDANE_Rva18'!G32</f>
        <v>0</v>
      </c>
      <c r="H32" s="11">
        <f>+'[3]Inf_FONDANE_Rva18'!H32</f>
        <v>0</v>
      </c>
      <c r="I32" s="11">
        <f>+'[3]Inf_FONDANE_Rva18'!I32</f>
        <v>0</v>
      </c>
      <c r="J32" s="11">
        <f>+'[3]Inf_FONDANE_Rva18'!J32</f>
        <v>0</v>
      </c>
      <c r="K32" s="11">
        <f>+'[3]Inf_FONDANE_Rva18'!K32</f>
        <v>0</v>
      </c>
      <c r="L32" s="11">
        <f>+'[3]Inf_FONDANE_Rva18'!L32</f>
        <v>0</v>
      </c>
      <c r="M32" s="11">
        <f>+'[3]Inf_FONDANE_Rva18'!M32</f>
        <v>0</v>
      </c>
      <c r="N32" s="11">
        <f>+'[3]Inf_FONDANE_Rva18'!N32</f>
        <v>0</v>
      </c>
      <c r="O32" s="11">
        <f>+'[3]Inf_FONDANE_Rva18'!O32</f>
        <v>0</v>
      </c>
      <c r="P32" s="11">
        <f>+'[3]Inf_FONDANE_Rva18'!P32</f>
        <v>0</v>
      </c>
      <c r="Q32" s="11">
        <f>SUM(E32:P32)</f>
        <v>0</v>
      </c>
      <c r="R32" s="11">
        <f>+'[3]Inf_FONDANE_Rva18'!R32</f>
        <v>0</v>
      </c>
      <c r="S32" s="11">
        <f>+'[3]Inf_FONDANE_Rva18'!S32</f>
        <v>0</v>
      </c>
      <c r="T32" s="11">
        <f>+'[3]Inf_FONDANE_Rva18'!T32</f>
        <v>0</v>
      </c>
      <c r="U32" s="11">
        <f>+'[3]Inf_FONDANE_Rva18'!U32</f>
        <v>0</v>
      </c>
      <c r="V32" s="11">
        <f>+'[3]Inf_FONDANE_Rva18'!V32</f>
        <v>0</v>
      </c>
      <c r="W32" s="11">
        <f>+'[3]Inf_FONDANE_Rva18'!W32</f>
        <v>0</v>
      </c>
      <c r="X32" s="11">
        <f>+'[3]Inf_FONDANE_Rva18'!X32</f>
        <v>0</v>
      </c>
      <c r="Y32" s="11">
        <f>+'[3]Inf_FONDANE_Rva18'!Y32</f>
        <v>0</v>
      </c>
      <c r="Z32" s="11">
        <f>+'[3]Inf_FONDANE_Rva18'!Z32</f>
        <v>0</v>
      </c>
      <c r="AA32" s="11">
        <f>+'[3]Inf_FONDANE_Rva18'!AA32</f>
        <v>0</v>
      </c>
      <c r="AB32" s="11">
        <f>+'[3]Inf_FONDANE_Rva18'!AB32</f>
        <v>0</v>
      </c>
      <c r="AC32" s="11">
        <f>+'[3]Inf_FONDANE_Rva18'!AC32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+'[3]Inf_FONDANE_Rva18'!D34</f>
        <v>0</v>
      </c>
      <c r="E34" s="11">
        <f>+'[3]Inf_FONDANE_Rva18'!E34</f>
        <v>0</v>
      </c>
      <c r="F34" s="11">
        <f>+'[3]Inf_FONDANE_Rva18'!F34</f>
        <v>0</v>
      </c>
      <c r="G34" s="11">
        <f>+'[3]Inf_FONDANE_Rva18'!G34</f>
        <v>0</v>
      </c>
      <c r="H34" s="11">
        <f>+'[3]Inf_FONDANE_Rva18'!H34</f>
        <v>0</v>
      </c>
      <c r="I34" s="11">
        <f>+'[3]Inf_FONDANE_Rva18'!I34</f>
        <v>0</v>
      </c>
      <c r="J34" s="11">
        <f>+'[3]Inf_FONDANE_Rva18'!J34</f>
        <v>0</v>
      </c>
      <c r="K34" s="11">
        <f>+'[3]Inf_FONDANE_Rva18'!K34</f>
        <v>0</v>
      </c>
      <c r="L34" s="11">
        <f>+'[3]Inf_FONDANE_Rva18'!L34</f>
        <v>0</v>
      </c>
      <c r="M34" s="11">
        <f>+'[3]Inf_FONDANE_Rva18'!M34</f>
        <v>0</v>
      </c>
      <c r="N34" s="11">
        <f>+'[3]Inf_FONDANE_Rva18'!N34</f>
        <v>0</v>
      </c>
      <c r="O34" s="11">
        <f>+'[3]Inf_FONDANE_Rva18'!O34</f>
        <v>0</v>
      </c>
      <c r="P34" s="11">
        <f>+'[3]Inf_FONDANE_Rva18'!P34</f>
        <v>0</v>
      </c>
      <c r="Q34" s="11">
        <f>SUM(E34:P34)</f>
        <v>0</v>
      </c>
      <c r="R34" s="11">
        <f>+'[3]Inf_FONDANE_Rva18'!R34</f>
        <v>0</v>
      </c>
      <c r="S34" s="11">
        <f>+'[3]Inf_FONDANE_Rva18'!S34</f>
        <v>0</v>
      </c>
      <c r="T34" s="11">
        <f>+'[3]Inf_FONDANE_Rva18'!T34</f>
        <v>0</v>
      </c>
      <c r="U34" s="11">
        <f>+'[3]Inf_FONDANE_Rva18'!U34</f>
        <v>0</v>
      </c>
      <c r="V34" s="11">
        <f>+'[3]Inf_FONDANE_Rva18'!V34</f>
        <v>0</v>
      </c>
      <c r="W34" s="11">
        <f>+'[3]Inf_FONDANE_Rva18'!W34</f>
        <v>0</v>
      </c>
      <c r="X34" s="11">
        <f>+'[3]Inf_FONDANE_Rva18'!X34</f>
        <v>0</v>
      </c>
      <c r="Y34" s="11">
        <f>+'[3]Inf_FONDANE_Rva18'!Y34</f>
        <v>0</v>
      </c>
      <c r="Z34" s="11">
        <f>+'[3]Inf_FONDANE_Rva18'!Z34</f>
        <v>0</v>
      </c>
      <c r="AA34" s="11">
        <f>+'[3]Inf_FONDANE_Rva18'!AA34</f>
        <v>0</v>
      </c>
      <c r="AB34" s="11">
        <f>+'[3]Inf_FONDANE_Rva18'!AB34</f>
        <v>0</v>
      </c>
      <c r="AC34" s="11">
        <f>+'[3]Inf_FONDANE_Rva18'!AC34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219094.05091999992</v>
      </c>
      <c r="E35" s="8">
        <f t="shared" si="13"/>
        <v>24908.541</v>
      </c>
      <c r="F35" s="8">
        <f t="shared" si="13"/>
        <v>32743.479</v>
      </c>
      <c r="G35" s="8">
        <f t="shared" si="13"/>
        <v>10513.49368</v>
      </c>
      <c r="H35" s="8">
        <f t="shared" si="13"/>
        <v>72298.91218000001</v>
      </c>
      <c r="I35" s="8">
        <f t="shared" si="13"/>
        <v>44282.989</v>
      </c>
      <c r="J35" s="8">
        <f t="shared" si="13"/>
        <v>6784.45</v>
      </c>
      <c r="K35" s="8">
        <f t="shared" si="13"/>
        <v>8455.6</v>
      </c>
      <c r="L35" s="8">
        <f t="shared" si="13"/>
        <v>5347.016</v>
      </c>
      <c r="M35" s="8">
        <f t="shared" si="13"/>
        <v>2755.932</v>
      </c>
      <c r="N35" s="8">
        <f t="shared" si="13"/>
        <v>3090.365</v>
      </c>
      <c r="O35" s="8">
        <f t="shared" si="13"/>
        <v>2587.203</v>
      </c>
      <c r="P35" s="8">
        <f t="shared" si="13"/>
        <v>5325.2</v>
      </c>
      <c r="Q35" s="8">
        <f t="shared" si="13"/>
        <v>219093.18086000005</v>
      </c>
      <c r="R35" s="8">
        <f t="shared" si="13"/>
        <v>24908.541</v>
      </c>
      <c r="S35" s="8">
        <f t="shared" si="13"/>
        <v>32743.479</v>
      </c>
      <c r="T35" s="8">
        <f t="shared" si="13"/>
        <v>10513.49368</v>
      </c>
      <c r="U35" s="8">
        <f t="shared" si="13"/>
        <v>72298.91218000001</v>
      </c>
      <c r="V35" s="8">
        <f t="shared" si="13"/>
        <v>44282.989</v>
      </c>
      <c r="W35" s="8">
        <f t="shared" si="13"/>
        <v>6784.45</v>
      </c>
      <c r="X35" s="8">
        <f t="shared" si="13"/>
        <v>8455.6</v>
      </c>
      <c r="Y35" s="8">
        <f t="shared" si="13"/>
        <v>5347.016</v>
      </c>
      <c r="Z35" s="8">
        <f t="shared" si="13"/>
        <v>2755.932</v>
      </c>
      <c r="AA35" s="8">
        <f t="shared" si="13"/>
        <v>3090.365</v>
      </c>
      <c r="AB35" s="8">
        <f t="shared" si="13"/>
        <v>2587.203</v>
      </c>
      <c r="AC35" s="8">
        <f t="shared" si="13"/>
        <v>5325.2</v>
      </c>
      <c r="AD35" s="8">
        <f t="shared" si="13"/>
        <v>219093.18086000005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+'[3]Inf_FONDANE_Rva18'!D36</f>
        <v>219094.05091999992</v>
      </c>
      <c r="E36" s="13">
        <f>+'[3]Inf_FONDANE_Rva18'!E36</f>
        <v>24908.541</v>
      </c>
      <c r="F36" s="13">
        <f>+'[3]Inf_FONDANE_Rva18'!F36</f>
        <v>32743.479</v>
      </c>
      <c r="G36" s="13">
        <f>+'[3]Inf_FONDANE_Rva18'!G36</f>
        <v>10513.49368</v>
      </c>
      <c r="H36" s="13">
        <f>+'[3]Inf_FONDANE_Rva18'!H36</f>
        <v>72298.91218000001</v>
      </c>
      <c r="I36" s="13">
        <f>+'[3]Inf_FONDANE_Rva18'!I36</f>
        <v>44282.989</v>
      </c>
      <c r="J36" s="13">
        <f>+'[3]Inf_FONDANE_Rva18'!J36</f>
        <v>6784.45</v>
      </c>
      <c r="K36" s="13">
        <f>+'[3]Inf_FONDANE_Rva18'!K36</f>
        <v>8455.6</v>
      </c>
      <c r="L36" s="13">
        <f>+'[3]Inf_FONDANE_Rva18'!L36</f>
        <v>5347.016</v>
      </c>
      <c r="M36" s="13">
        <f>+'[3]Inf_FONDANE_Rva18'!M36</f>
        <v>2755.932</v>
      </c>
      <c r="N36" s="13">
        <f>+'[3]Inf_FONDANE_Rva18'!N36</f>
        <v>3090.365</v>
      </c>
      <c r="O36" s="13">
        <f>+'[3]Inf_FONDANE_Rva18'!O36</f>
        <v>2587.203</v>
      </c>
      <c r="P36" s="13">
        <f>+'[3]Inf_FONDANE_Rva18'!P36</f>
        <v>5325.2</v>
      </c>
      <c r="Q36" s="13">
        <f>SUM(E36:P36)</f>
        <v>219093.18086000005</v>
      </c>
      <c r="R36" s="13">
        <f>+'[3]Inf_FONDANE_Rva18'!R36</f>
        <v>24908.541</v>
      </c>
      <c r="S36" s="13">
        <f>+'[3]Inf_FONDANE_Rva18'!S36</f>
        <v>32743.479</v>
      </c>
      <c r="T36" s="13">
        <f>+'[3]Inf_FONDANE_Rva18'!T36</f>
        <v>10513.49368</v>
      </c>
      <c r="U36" s="13">
        <f>+'[3]Inf_FONDANE_Rva18'!U36</f>
        <v>72298.91218000001</v>
      </c>
      <c r="V36" s="13">
        <f>+'[3]Inf_FONDANE_Rva18'!V36</f>
        <v>44282.989</v>
      </c>
      <c r="W36" s="13">
        <f>+'[3]Inf_FONDANE_Rva18'!W36</f>
        <v>6784.45</v>
      </c>
      <c r="X36" s="13">
        <f>+'[3]Inf_FONDANE_Rva18'!X36</f>
        <v>8455.6</v>
      </c>
      <c r="Y36" s="13">
        <f>+'[3]Inf_FONDANE_Rva18'!Y36</f>
        <v>5347.016</v>
      </c>
      <c r="Z36" s="13">
        <f>+'[3]Inf_FONDANE_Rva18'!Z36</f>
        <v>2755.932</v>
      </c>
      <c r="AA36" s="13">
        <f>+'[3]Inf_FONDANE_Rva18'!AA36</f>
        <v>3090.365</v>
      </c>
      <c r="AB36" s="13">
        <f>+'[3]Inf_FONDANE_Rva18'!AB36</f>
        <v>2587.203</v>
      </c>
      <c r="AC36" s="13">
        <f>+'[3]Inf_FONDANE_Rva18'!AC36</f>
        <v>5325.2</v>
      </c>
      <c r="AD36" s="13">
        <f>SUM(R36:AC36)</f>
        <v>219093.18086000005</v>
      </c>
    </row>
    <row r="37" spans="1:31" s="9" customFormat="1" ht="12.75">
      <c r="A37" s="142" t="s">
        <v>99</v>
      </c>
      <c r="B37" s="142"/>
      <c r="C37" s="142"/>
      <c r="D37" s="8">
        <f aca="true" t="shared" si="14" ref="D37:AD37">D35+D7</f>
        <v>219094.05091999992</v>
      </c>
      <c r="E37" s="8">
        <f t="shared" si="14"/>
        <v>24908.541</v>
      </c>
      <c r="F37" s="8">
        <f t="shared" si="14"/>
        <v>32743.479</v>
      </c>
      <c r="G37" s="8">
        <f t="shared" si="14"/>
        <v>10513.49368</v>
      </c>
      <c r="H37" s="8">
        <f t="shared" si="14"/>
        <v>72298.91218000001</v>
      </c>
      <c r="I37" s="8">
        <f t="shared" si="14"/>
        <v>44282.989</v>
      </c>
      <c r="J37" s="8">
        <f t="shared" si="14"/>
        <v>6784.45</v>
      </c>
      <c r="K37" s="8">
        <f t="shared" si="14"/>
        <v>8455.6</v>
      </c>
      <c r="L37" s="8">
        <f t="shared" si="14"/>
        <v>5347.016</v>
      </c>
      <c r="M37" s="8">
        <f t="shared" si="14"/>
        <v>2755.932</v>
      </c>
      <c r="N37" s="8">
        <f t="shared" si="14"/>
        <v>3090.365</v>
      </c>
      <c r="O37" s="8">
        <f t="shared" si="14"/>
        <v>2587.203</v>
      </c>
      <c r="P37" s="8">
        <f t="shared" si="14"/>
        <v>5325.2</v>
      </c>
      <c r="Q37" s="8">
        <f t="shared" si="14"/>
        <v>219093.18086000005</v>
      </c>
      <c r="R37" s="8">
        <f t="shared" si="14"/>
        <v>24908.541</v>
      </c>
      <c r="S37" s="8">
        <f t="shared" si="14"/>
        <v>32743.479</v>
      </c>
      <c r="T37" s="8">
        <f t="shared" si="14"/>
        <v>10513.49368</v>
      </c>
      <c r="U37" s="8">
        <f t="shared" si="14"/>
        <v>72298.91218000001</v>
      </c>
      <c r="V37" s="8">
        <f t="shared" si="14"/>
        <v>44282.989</v>
      </c>
      <c r="W37" s="8">
        <f t="shared" si="14"/>
        <v>6784.45</v>
      </c>
      <c r="X37" s="8">
        <f t="shared" si="14"/>
        <v>8455.6</v>
      </c>
      <c r="Y37" s="8">
        <f t="shared" si="14"/>
        <v>5347.016</v>
      </c>
      <c r="Z37" s="8">
        <f t="shared" si="14"/>
        <v>2755.932</v>
      </c>
      <c r="AA37" s="8">
        <f t="shared" si="14"/>
        <v>3090.365</v>
      </c>
      <c r="AB37" s="8">
        <f t="shared" si="14"/>
        <v>2587.203</v>
      </c>
      <c r="AC37" s="8">
        <f t="shared" si="14"/>
        <v>5325.2</v>
      </c>
      <c r="AD37" s="8">
        <f t="shared" si="14"/>
        <v>219093.18086000005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2019-01-22T23:09:21Z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