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265" activeTab="0"/>
  </bookViews>
  <sheets>
    <sheet name="INGR_2014 FONDANE" sheetId="1" r:id="rId1"/>
  </sheets>
  <definedNames>
    <definedName name="_xlnm.Print_Area" localSheetId="0">'INGR_2014 FONDANE'!$CC$22:$CE$27</definedName>
  </definedNames>
  <calcPr fullCalcOnLoad="1"/>
</workbook>
</file>

<file path=xl/sharedStrings.xml><?xml version="1.0" encoding="utf-8"?>
<sst xmlns="http://schemas.openxmlformats.org/spreadsheetml/2006/main" count="234" uniqueCount="78">
  <si>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</si>
  <si>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</si>
  <si>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</si>
  <si>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</si>
  <si>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</si>
  <si>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</si>
  <si>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</si>
  <si>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</si>
  <si>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</si>
  <si>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</si>
  <si>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</si>
  <si>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</si>
  <si>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</si>
  <si>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</si>
  <si>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</si>
  <si>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</si>
  <si>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</si>
  <si>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</si>
  <si>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</si>
  <si>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</si>
  <si>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</si>
  <si>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</si>
  <si>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</si>
  <si>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</si>
  <si>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</si>
  <si>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</si>
  <si>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</si>
  <si>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</si>
  <si>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</si>
  <si>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</si>
  <si>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</si>
  <si>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</si>
  <si>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</si>
  <si>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</si>
  <si>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</si>
  <si>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</si>
  <si>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</si>
  <si>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</si>
  <si>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</si>
  <si>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</si>
  <si>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</si>
  <si>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</si>
  <si>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</si>
  <si>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</si>
  <si>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</si>
  <si>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</si>
  <si>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</si>
  <si>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</si>
  <si>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</si>
  <si>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</si>
  <si>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</si>
  <si>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</si>
  <si>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</si>
  <si>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</si>
  <si>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</si>
  <si>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</si>
  <si>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</si>
  <si>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</si>
  <si>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</si>
  <si>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</si>
  <si>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</si>
  <si>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</si>
  <si>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</si>
  <si>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</si>
  <si>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</si>
  <si>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</si>
  <si>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</si>
  <si>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</si>
  <si>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</si>
  <si>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</si>
  <si>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</si>
  <si>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</si>
  <si>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</si>
  <si>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</si>
  <si>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</si>
  <si>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9B</t>
  </si>
  <si>
    <t xml:space="preserve">Elaboró: </t>
  </si>
  <si>
    <t>MES:  DICIEMBRE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</si>
</sst>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89" zoomScaleNormal="89" zoomScalePageLayoutView="0" workbookViewId="0" topLeftCell="A1">
      <selection activeCell="BI32" sqref="BI32"/>
    </sheetView>
  </sheetViews>
  <sheetFormatPr defaultColWidth="11.421875" defaultRowHeight="15"/>
  <cols>
    <col min="1" max="1" width="35.7109375" style="1" customWidth="1"/>
    <col min="2" max="2" width="18.421875" style="1" customWidth="1"/>
    <col min="3" max="3" width="17.7109375" style="1" customWidth="1"/>
    <col min="4" max="4" width="16.57421875" style="1" hidden="1" customWidth="1"/>
    <col min="5" max="5" width="18.57421875" style="1" hidden="1" customWidth="1"/>
    <col min="6" max="6" width="20.71093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8.57421875" style="1" hidden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customWidth="1"/>
    <col min="16" max="16" width="20.00390625" style="1" customWidth="1"/>
    <col min="17" max="17" width="21.8515625" style="1" hidden="1" customWidth="1"/>
    <col min="18" max="18" width="21.421875" style="1" hidden="1" customWidth="1"/>
    <col min="19" max="19" width="19.00390625" style="1" hidden="1" customWidth="1"/>
    <col min="20" max="20" width="18.140625" style="1" hidden="1" customWidth="1"/>
    <col min="21" max="21" width="17.140625" style="1" hidden="1" customWidth="1"/>
    <col min="22" max="24" width="16.7109375" style="1" hidden="1" customWidth="1"/>
    <col min="25" max="25" width="17.421875" style="1" hidden="1" customWidth="1"/>
    <col min="26" max="28" width="18.421875" style="1" hidden="1" customWidth="1"/>
    <col min="29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hidden="1" customWidth="1"/>
    <col min="44" max="44" width="17.28125" style="1" hidden="1" customWidth="1"/>
    <col min="45" max="45" width="14.28125" style="1" hidden="1" customWidth="1"/>
    <col min="46" max="46" width="17.140625" style="1" hidden="1" customWidth="1"/>
    <col min="47" max="47" width="16.57421875" style="1" hidden="1" customWidth="1"/>
    <col min="48" max="48" width="18.8515625" style="1" hidden="1" customWidth="1"/>
    <col min="49" max="50" width="17.8515625" style="1" hidden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customWidth="1"/>
    <col min="61" max="61" width="19.421875" style="1" customWidth="1"/>
    <col min="62" max="62" width="12.7109375" style="1" hidden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hidden="1" customWidth="1"/>
    <col min="75" max="75" width="15.0039062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81" width="11.421875" style="1" customWidth="1"/>
    <col min="82" max="82" width="39.57421875" style="1" customWidth="1"/>
    <col min="83" max="83" width="17.28125" style="1" customWidth="1"/>
    <col min="84" max="16384" width="11.421875" style="1" customWidth="1"/>
  </cols>
  <sheetData>
    <row r="1" spans="1:75" ht="18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2"/>
    </row>
    <row r="2" spans="1:77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5"/>
      <c r="BY2" s="2"/>
    </row>
    <row r="3" spans="1:77" ht="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Y3" s="2"/>
    </row>
    <row r="4" spans="1:77" ht="2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2" t="s">
        <v>4</v>
      </c>
      <c r="B6" s="9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77</v>
      </c>
      <c r="BJ6" s="4"/>
      <c r="BK6" s="4"/>
      <c r="BL6" s="4"/>
      <c r="BM6" s="4"/>
      <c r="BN6" s="9"/>
      <c r="BO6" s="10"/>
      <c r="BP6" s="11"/>
      <c r="BQ6" s="4"/>
      <c r="BR6" s="4"/>
      <c r="BS6" s="4"/>
      <c r="BT6" s="4"/>
      <c r="BU6" s="4"/>
      <c r="BV6" s="9"/>
      <c r="BW6" s="5"/>
    </row>
    <row r="7" spans="1:75" ht="12.75">
      <c r="A7" s="92" t="s">
        <v>6</v>
      </c>
      <c r="B7" s="9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/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50</v>
      </c>
      <c r="Y9" s="16" t="s">
        <v>12</v>
      </c>
      <c r="Z9" s="17" t="s">
        <v>50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50</v>
      </c>
      <c r="AQ9" s="16" t="s">
        <v>12</v>
      </c>
      <c r="AR9" s="16" t="s">
        <v>11</v>
      </c>
      <c r="AS9" s="17"/>
      <c r="AT9" s="17" t="s">
        <v>50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53</v>
      </c>
      <c r="R10" s="20" t="s">
        <v>54</v>
      </c>
      <c r="S10" s="20" t="s">
        <v>18</v>
      </c>
      <c r="T10" s="20" t="s">
        <v>53</v>
      </c>
      <c r="U10" s="20" t="s">
        <v>55</v>
      </c>
      <c r="V10" s="20" t="s">
        <v>56</v>
      </c>
      <c r="W10" s="19" t="s">
        <v>51</v>
      </c>
      <c r="X10" s="19" t="s">
        <v>52</v>
      </c>
      <c r="Y10" s="19" t="s">
        <v>20</v>
      </c>
      <c r="Z10" s="20" t="s">
        <v>57</v>
      </c>
      <c r="AA10" s="20" t="s">
        <v>58</v>
      </c>
      <c r="AB10" s="20" t="s">
        <v>52</v>
      </c>
      <c r="AC10" s="19" t="s">
        <v>20</v>
      </c>
      <c r="AD10" s="20" t="s">
        <v>53</v>
      </c>
      <c r="AE10" s="20" t="s">
        <v>55</v>
      </c>
      <c r="AF10" s="19" t="s">
        <v>18</v>
      </c>
      <c r="AG10" s="20" t="s">
        <v>58</v>
      </c>
      <c r="AH10" s="20" t="s">
        <v>52</v>
      </c>
      <c r="AI10" s="19" t="s">
        <v>20</v>
      </c>
      <c r="AJ10" s="19" t="s">
        <v>18</v>
      </c>
      <c r="AK10" s="19" t="s">
        <v>59</v>
      </c>
      <c r="AL10" s="19" t="s">
        <v>60</v>
      </c>
      <c r="AM10" s="19" t="s">
        <v>20</v>
      </c>
      <c r="AN10" s="19" t="s">
        <v>18</v>
      </c>
      <c r="AO10" s="19" t="s">
        <v>51</v>
      </c>
      <c r="AP10" s="19" t="s">
        <v>52</v>
      </c>
      <c r="AQ10" s="19" t="s">
        <v>20</v>
      </c>
      <c r="AR10" s="19" t="s">
        <v>18</v>
      </c>
      <c r="AS10" s="19" t="s">
        <v>51</v>
      </c>
      <c r="AT10" s="19" t="s">
        <v>52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9.5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62</v>
      </c>
      <c r="S11" s="23" t="s">
        <v>64</v>
      </c>
      <c r="T11" s="23" t="s">
        <v>62</v>
      </c>
      <c r="U11" s="23" t="s">
        <v>64</v>
      </c>
      <c r="V11" s="23" t="s">
        <v>63</v>
      </c>
      <c r="W11" s="23" t="s">
        <v>26</v>
      </c>
      <c r="X11" s="23" t="s">
        <v>26</v>
      </c>
      <c r="Y11" s="23" t="s">
        <v>26</v>
      </c>
      <c r="Z11" s="23" t="s">
        <v>61</v>
      </c>
      <c r="AA11" s="23" t="s">
        <v>35</v>
      </c>
      <c r="AB11" s="23" t="s">
        <v>35</v>
      </c>
      <c r="AC11" s="23" t="s">
        <v>35</v>
      </c>
      <c r="AD11" s="23" t="s">
        <v>64</v>
      </c>
      <c r="AE11" s="23" t="s">
        <v>64</v>
      </c>
      <c r="AF11" s="23" t="s">
        <v>64</v>
      </c>
      <c r="AG11" s="23" t="s">
        <v>36</v>
      </c>
      <c r="AH11" s="23" t="s">
        <v>36</v>
      </c>
      <c r="AI11" s="23" t="s">
        <v>36</v>
      </c>
      <c r="AJ11" s="23" t="s">
        <v>65</v>
      </c>
      <c r="AK11" s="23" t="s">
        <v>37</v>
      </c>
      <c r="AL11" s="23" t="s">
        <v>37</v>
      </c>
      <c r="AM11" s="23" t="s">
        <v>37</v>
      </c>
      <c r="AN11" s="23" t="s">
        <v>66</v>
      </c>
      <c r="AO11" s="23" t="s">
        <v>38</v>
      </c>
      <c r="AP11" s="23" t="s">
        <v>38</v>
      </c>
      <c r="AQ11" s="23" t="s">
        <v>38</v>
      </c>
      <c r="AR11" s="23" t="s">
        <v>67</v>
      </c>
      <c r="AS11" s="23" t="s">
        <v>39</v>
      </c>
      <c r="AT11" s="23" t="s">
        <v>39</v>
      </c>
      <c r="AU11" s="23" t="s">
        <v>39</v>
      </c>
      <c r="AV11" s="23" t="s">
        <v>67</v>
      </c>
      <c r="AW11" s="23" t="s">
        <v>40</v>
      </c>
      <c r="AX11" s="23" t="s">
        <v>47</v>
      </c>
      <c r="AY11" s="23" t="s">
        <v>68</v>
      </c>
      <c r="AZ11" s="23" t="s">
        <v>41</v>
      </c>
      <c r="BA11" s="23" t="s">
        <v>69</v>
      </c>
      <c r="BB11" s="23" t="s">
        <v>42</v>
      </c>
      <c r="BC11" s="23" t="s">
        <v>48</v>
      </c>
      <c r="BD11" s="23" t="s">
        <v>43</v>
      </c>
      <c r="BE11" s="23" t="s">
        <v>70</v>
      </c>
      <c r="BF11" s="23" t="s">
        <v>44</v>
      </c>
      <c r="BG11" s="23" t="s">
        <v>71</v>
      </c>
      <c r="BH11" s="23" t="s">
        <v>25</v>
      </c>
      <c r="BI11" s="77" t="s">
        <v>73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72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 t="s">
        <v>75</v>
      </c>
    </row>
    <row r="13" spans="1:76" ht="24.75" customHeight="1">
      <c r="A13" s="26" t="s">
        <v>31</v>
      </c>
      <c r="B13" s="27">
        <v>11231000000</v>
      </c>
      <c r="C13" s="28">
        <v>4384496992</v>
      </c>
      <c r="D13" s="28">
        <v>2794454786</v>
      </c>
      <c r="E13" s="28">
        <v>137358156.889</v>
      </c>
      <c r="F13" s="28">
        <v>49710140.84</v>
      </c>
      <c r="G13" s="28">
        <v>20839714.95</v>
      </c>
      <c r="H13" s="29">
        <v>266963742.82</v>
      </c>
      <c r="I13" s="29">
        <v>31755629.51</v>
      </c>
      <c r="J13" s="30">
        <v>177443785.84</v>
      </c>
      <c r="K13" s="29">
        <v>20409612.28</v>
      </c>
      <c r="L13" s="29">
        <v>40641671.59</v>
      </c>
      <c r="M13" s="29">
        <v>49300953.06</v>
      </c>
      <c r="N13" s="29">
        <v>8273647.35</v>
      </c>
      <c r="O13" s="29">
        <v>52409411.67</v>
      </c>
      <c r="P13" s="31">
        <f>SUM(C13+D13+E13+F13+G13+H13+I13+J13+K13+L13+M13+N13+O13)</f>
        <v>8034058244.799001</v>
      </c>
      <c r="Q13" s="32">
        <v>4344906276</v>
      </c>
      <c r="R13" s="32">
        <v>13263750</v>
      </c>
      <c r="S13" s="33">
        <v>9330500</v>
      </c>
      <c r="T13" s="33"/>
      <c r="U13" s="33"/>
      <c r="V13" s="33"/>
      <c r="W13" s="34"/>
      <c r="X13" s="34"/>
      <c r="Y13" s="35">
        <v>1619383698</v>
      </c>
      <c r="Z13" s="35"/>
      <c r="AA13" s="35"/>
      <c r="AB13" s="35"/>
      <c r="AC13" s="36">
        <v>1185316655.89</v>
      </c>
      <c r="AD13" s="37"/>
      <c r="AE13" s="37"/>
      <c r="AF13" s="38"/>
      <c r="AG13" s="37"/>
      <c r="AH13" s="37"/>
      <c r="AI13" s="35">
        <v>134633941.84</v>
      </c>
      <c r="AJ13" s="35"/>
      <c r="AK13" s="35"/>
      <c r="AL13" s="35"/>
      <c r="AM13" s="35">
        <v>6967916.95</v>
      </c>
      <c r="AN13" s="35"/>
      <c r="AO13" s="35"/>
      <c r="AP13" s="35"/>
      <c r="AQ13" s="29">
        <v>60923033.82</v>
      </c>
      <c r="AR13" s="29">
        <v>8494747</v>
      </c>
      <c r="AS13" s="29"/>
      <c r="AT13" s="29"/>
      <c r="AU13" s="29">
        <v>278363834.51</v>
      </c>
      <c r="AV13" s="29"/>
      <c r="AW13" s="29">
        <v>22480667.84</v>
      </c>
      <c r="AX13" s="29">
        <v>8494747</v>
      </c>
      <c r="AY13" s="29"/>
      <c r="AZ13" s="29">
        <v>188770098.28</v>
      </c>
      <c r="BA13" s="29">
        <v>6972</v>
      </c>
      <c r="BB13" s="29">
        <v>30885132.59</v>
      </c>
      <c r="BC13" s="29"/>
      <c r="BD13" s="29">
        <v>54842881.06</v>
      </c>
      <c r="BE13" s="27"/>
      <c r="BF13" s="29">
        <v>14023152.35</v>
      </c>
      <c r="BG13" s="29"/>
      <c r="BH13" s="29">
        <v>52683343.67</v>
      </c>
      <c r="BI13" s="27">
        <f>Q13+R13+S13+AC13+Y13+V13+AI13+AF13+AM13+AQ13+AU13+AW13+AX13+AY13+AZ13+BA13+BB13+BD13+BF13+BH13+AV13+AR13+T13+AN13</f>
        <v>8033771348.800001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f>P13-BI13</f>
        <v>286895.99899959564</v>
      </c>
      <c r="BX13" s="2"/>
    </row>
    <row r="14" spans="1:77" ht="24.75" customHeight="1">
      <c r="A14" s="40" t="s">
        <v>32</v>
      </c>
      <c r="B14" s="27"/>
      <c r="C14" s="27">
        <v>0</v>
      </c>
      <c r="D14" s="27">
        <v>3918209</v>
      </c>
      <c r="E14" s="27">
        <v>292184</v>
      </c>
      <c r="F14" s="27">
        <v>360055180</v>
      </c>
      <c r="G14" s="27">
        <v>272167</v>
      </c>
      <c r="H14" s="30">
        <v>276508</v>
      </c>
      <c r="I14" s="30">
        <v>268140</v>
      </c>
      <c r="J14" s="30">
        <v>316202</v>
      </c>
      <c r="K14" s="30">
        <v>320498</v>
      </c>
      <c r="L14" s="30">
        <v>328283</v>
      </c>
      <c r="M14" s="30">
        <v>166531071</v>
      </c>
      <c r="N14" s="30">
        <v>307921</v>
      </c>
      <c r="O14" s="30">
        <v>376945</v>
      </c>
      <c r="P14" s="31">
        <f>SUM(C14+D14+E14+F14+G14+H14+I14+J14+K14+L14+M14+N14+O14)</f>
        <v>533263308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>
        <v>292184</v>
      </c>
      <c r="AD14" s="41"/>
      <c r="AE14" s="41"/>
      <c r="AF14" s="41"/>
      <c r="AG14" s="41"/>
      <c r="AH14" s="41"/>
      <c r="AI14" s="41">
        <v>360055180</v>
      </c>
      <c r="AJ14" s="38"/>
      <c r="AK14" s="38"/>
      <c r="AL14" s="38"/>
      <c r="AM14" s="38">
        <v>272167</v>
      </c>
      <c r="AN14" s="38"/>
      <c r="AO14" s="38"/>
      <c r="AP14" s="38"/>
      <c r="AQ14" s="30">
        <v>276508</v>
      </c>
      <c r="AR14" s="30"/>
      <c r="AS14" s="30"/>
      <c r="AT14" s="30"/>
      <c r="AU14" s="30">
        <v>268140</v>
      </c>
      <c r="AV14" s="30"/>
      <c r="AW14" s="30">
        <v>316202</v>
      </c>
      <c r="AX14" s="30"/>
      <c r="AY14" s="30"/>
      <c r="AZ14" s="30">
        <v>320498</v>
      </c>
      <c r="BA14" s="30"/>
      <c r="BB14" s="30">
        <v>328283</v>
      </c>
      <c r="BC14" s="30"/>
      <c r="BD14" s="30">
        <v>166531071</v>
      </c>
      <c r="BE14" s="42"/>
      <c r="BF14" s="30">
        <v>307921</v>
      </c>
      <c r="BG14" s="30"/>
      <c r="BH14" s="30">
        <v>318945</v>
      </c>
      <c r="BI14" s="27">
        <f aca="true" t="shared" si="0" ref="BI14:BI21">Q14+R14+S14+AC14+Y14+V14+AI14+AF14+AM14+AQ14+AU14+AW14+AX14+AY14+AZ14+BB14+BD14+BF14+BH14+AV14+AR14+T14+AN14</f>
        <v>533205308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f aca="true" t="shared" si="1" ref="BW14:BW20">P14-BI14</f>
        <v>58000</v>
      </c>
      <c r="BY14" s="2"/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>
        <v>18838091</v>
      </c>
      <c r="H15" s="30">
        <v>282947</v>
      </c>
      <c r="I15" s="30">
        <v>53178750</v>
      </c>
      <c r="J15" s="30"/>
      <c r="K15" s="30"/>
      <c r="L15" s="30">
        <v>199213000</v>
      </c>
      <c r="M15" s="30">
        <v>920738</v>
      </c>
      <c r="N15" s="30"/>
      <c r="O15" s="30"/>
      <c r="P15" s="41">
        <f>SUM(C15+D15+E15+F15+G15+H15+I15+J15+K15+L15+M15+O15+N15)</f>
        <v>272433526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>
        <v>18838091</v>
      </c>
      <c r="AN15" s="38"/>
      <c r="AO15" s="38"/>
      <c r="AP15" s="38"/>
      <c r="AQ15" s="30">
        <v>282947</v>
      </c>
      <c r="AR15" s="30"/>
      <c r="AS15" s="30"/>
      <c r="AT15" s="30"/>
      <c r="AU15" s="30">
        <v>53178750</v>
      </c>
      <c r="AV15" s="30"/>
      <c r="AW15" s="30"/>
      <c r="AX15" s="30"/>
      <c r="AY15" s="30"/>
      <c r="AZ15" s="30"/>
      <c r="BA15" s="30"/>
      <c r="BB15" s="30">
        <v>199213000</v>
      </c>
      <c r="BC15" s="30"/>
      <c r="BD15" s="30">
        <v>920738</v>
      </c>
      <c r="BE15" s="30"/>
      <c r="BF15" s="30"/>
      <c r="BG15" s="30"/>
      <c r="BH15" s="30"/>
      <c r="BI15" s="27">
        <f t="shared" si="0"/>
        <v>272433526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 t="shared" si="1"/>
        <v>0</v>
      </c>
      <c r="BY15" s="2"/>
    </row>
    <row r="16" spans="1:83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>
        <f t="shared" si="0"/>
        <v>0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>
        <f t="shared" si="1"/>
        <v>0</v>
      </c>
      <c r="CB16" s="54"/>
      <c r="CC16" s="54"/>
      <c r="CD16" s="54"/>
      <c r="CE16" s="54"/>
    </row>
    <row r="17" spans="1:83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>
        <f t="shared" si="0"/>
        <v>0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>
        <f t="shared" si="1"/>
        <v>0</v>
      </c>
      <c r="CB17" s="54"/>
      <c r="CC17" s="54"/>
      <c r="CD17" s="54"/>
      <c r="CE17" s="54"/>
    </row>
    <row r="18" spans="1:83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>
        <f t="shared" si="0"/>
        <v>0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>
        <f t="shared" si="1"/>
        <v>0</v>
      </c>
      <c r="BY18" s="2"/>
      <c r="BZ18" s="2"/>
      <c r="CB18" s="54"/>
      <c r="CC18" s="54"/>
      <c r="CD18" s="54"/>
      <c r="CE18" s="54"/>
    </row>
    <row r="19" spans="1:83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>
        <f t="shared" si="0"/>
        <v>0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>
        <f t="shared" si="1"/>
        <v>0</v>
      </c>
      <c r="CB19" s="54"/>
      <c r="CC19" s="54"/>
      <c r="CD19" s="54"/>
      <c r="CE19" s="54"/>
    </row>
    <row r="20" spans="1:83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>
        <f t="shared" si="0"/>
        <v>0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>
        <f t="shared" si="1"/>
        <v>0</v>
      </c>
      <c r="CB20" s="54"/>
      <c r="CC20" s="54"/>
      <c r="CD20" s="54"/>
      <c r="CE20" s="54"/>
    </row>
    <row r="21" spans="1:83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>
        <f t="shared" si="0"/>
        <v>0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  <c r="CB21" s="54"/>
      <c r="CC21" s="54"/>
      <c r="CD21" s="54"/>
      <c r="CE21" s="54"/>
    </row>
    <row r="22" spans="1:83" ht="18" customHeight="1" thickBot="1">
      <c r="A22" s="48" t="s">
        <v>34</v>
      </c>
      <c r="B22" s="49">
        <f aca="true" t="shared" si="2" ref="B22:H22">SUM(B13:B21)</f>
        <v>13199000000</v>
      </c>
      <c r="C22" s="49">
        <f t="shared" si="2"/>
        <v>4384496992</v>
      </c>
      <c r="D22" s="49">
        <f t="shared" si="2"/>
        <v>2798372995</v>
      </c>
      <c r="E22" s="49">
        <f t="shared" si="2"/>
        <v>137650340.889</v>
      </c>
      <c r="F22" s="49">
        <f t="shared" si="2"/>
        <v>409765320.84000003</v>
      </c>
      <c r="G22" s="49">
        <f t="shared" si="2"/>
        <v>39949972.95</v>
      </c>
      <c r="H22" s="49">
        <f t="shared" si="2"/>
        <v>267523197.82</v>
      </c>
      <c r="I22" s="49">
        <f aca="true" t="shared" si="3" ref="I22:O22">SUM(I13:I21)</f>
        <v>85202519.51</v>
      </c>
      <c r="J22" s="49">
        <f t="shared" si="3"/>
        <v>177759987.84</v>
      </c>
      <c r="K22" s="49">
        <f t="shared" si="3"/>
        <v>20730110.28</v>
      </c>
      <c r="L22" s="49">
        <f t="shared" si="3"/>
        <v>240182954.59</v>
      </c>
      <c r="M22" s="49">
        <f t="shared" si="3"/>
        <v>216752762.06</v>
      </c>
      <c r="N22" s="49">
        <f t="shared" si="3"/>
        <v>8581568.35</v>
      </c>
      <c r="O22" s="49">
        <f t="shared" si="3"/>
        <v>52786356.67</v>
      </c>
      <c r="P22" s="49">
        <f>SUM(P13:P21)</f>
        <v>8839755078.799</v>
      </c>
      <c r="Q22" s="49">
        <f>SUM(Q13:Q21)</f>
        <v>4344906276</v>
      </c>
      <c r="R22" s="49">
        <f>SUM(R13:R21)</f>
        <v>13263750</v>
      </c>
      <c r="S22" s="49">
        <f>SUM(S13:S21)</f>
        <v>9330500</v>
      </c>
      <c r="T22" s="49">
        <f>SUM(T13:T21)</f>
        <v>0</v>
      </c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1185608839.89</v>
      </c>
      <c r="AD22" s="49"/>
      <c r="AE22" s="49"/>
      <c r="AF22" s="49">
        <f>SUM(AF13:AF21)</f>
        <v>0</v>
      </c>
      <c r="AG22" s="49"/>
      <c r="AH22" s="49"/>
      <c r="AI22" s="49">
        <f>SUM(AI13:AI21)</f>
        <v>494689121.84000003</v>
      </c>
      <c r="AJ22" s="49">
        <f>SUM(AJ13:AJ21)</f>
        <v>0</v>
      </c>
      <c r="AK22" s="49"/>
      <c r="AL22" s="49"/>
      <c r="AM22" s="49">
        <f>SUM(AM13:AM21)</f>
        <v>26078174.95</v>
      </c>
      <c r="AN22" s="49">
        <f>SUM(AN13:AN21)</f>
        <v>0</v>
      </c>
      <c r="AO22" s="49"/>
      <c r="AP22" s="49"/>
      <c r="AQ22" s="49">
        <f>SUM(AQ13:AQ21)</f>
        <v>61482488.82</v>
      </c>
      <c r="AR22" s="49">
        <f>SUM(AR13:AR21)</f>
        <v>8494747</v>
      </c>
      <c r="AS22" s="49"/>
      <c r="AT22" s="49"/>
      <c r="AU22" s="49">
        <f aca="true" t="shared" si="4" ref="AU22:BW22">SUM(AU13:AU21)</f>
        <v>331810724.51</v>
      </c>
      <c r="AV22" s="49">
        <f t="shared" si="4"/>
        <v>0</v>
      </c>
      <c r="AW22" s="49">
        <f t="shared" si="4"/>
        <v>22796869.84</v>
      </c>
      <c r="AX22" s="49"/>
      <c r="AY22" s="49">
        <f t="shared" si="4"/>
        <v>0</v>
      </c>
      <c r="AZ22" s="49">
        <f t="shared" si="4"/>
        <v>189090596.28</v>
      </c>
      <c r="BA22" s="49">
        <f t="shared" si="4"/>
        <v>6972</v>
      </c>
      <c r="BB22" s="49">
        <f t="shared" si="4"/>
        <v>230426415.59</v>
      </c>
      <c r="BC22" s="49">
        <f t="shared" si="4"/>
        <v>0</v>
      </c>
      <c r="BD22" s="49">
        <f t="shared" si="4"/>
        <v>222294690.06</v>
      </c>
      <c r="BE22" s="49">
        <f t="shared" si="4"/>
        <v>0</v>
      </c>
      <c r="BF22" s="49">
        <f>SUM(BF13:BF21)</f>
        <v>14331073.35</v>
      </c>
      <c r="BG22" s="49">
        <f t="shared" si="4"/>
        <v>0</v>
      </c>
      <c r="BH22" s="49">
        <f t="shared" si="4"/>
        <v>53002288.67</v>
      </c>
      <c r="BI22" s="49">
        <f>SUM(BI13:BI21)</f>
        <v>8839410182.800001</v>
      </c>
      <c r="BJ22" s="49">
        <f t="shared" si="4"/>
        <v>0</v>
      </c>
      <c r="BK22" s="49">
        <f t="shared" si="4"/>
        <v>0</v>
      </c>
      <c r="BL22" s="49">
        <f t="shared" si="4"/>
        <v>0</v>
      </c>
      <c r="BM22" s="49">
        <f t="shared" si="4"/>
        <v>0</v>
      </c>
      <c r="BN22" s="49">
        <f t="shared" si="4"/>
        <v>0</v>
      </c>
      <c r="BO22" s="49">
        <f t="shared" si="4"/>
        <v>0</v>
      </c>
      <c r="BP22" s="49">
        <f t="shared" si="4"/>
        <v>0</v>
      </c>
      <c r="BQ22" s="49">
        <f t="shared" si="4"/>
        <v>0</v>
      </c>
      <c r="BR22" s="49">
        <f t="shared" si="4"/>
        <v>0</v>
      </c>
      <c r="BS22" s="49">
        <f t="shared" si="4"/>
        <v>0</v>
      </c>
      <c r="BT22" s="49">
        <f t="shared" si="4"/>
        <v>0</v>
      </c>
      <c r="BU22" s="49">
        <f t="shared" si="4"/>
        <v>0</v>
      </c>
      <c r="BV22" s="49">
        <f t="shared" si="4"/>
        <v>0</v>
      </c>
      <c r="BW22" s="50">
        <f t="shared" si="4"/>
        <v>344895.99899959564</v>
      </c>
      <c r="CB22" s="54"/>
      <c r="CC22" s="54"/>
      <c r="CD22" s="54"/>
      <c r="CE22" s="54"/>
    </row>
    <row r="23" spans="1:83" ht="12.75">
      <c r="A23" s="79" t="s">
        <v>76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CB23" s="54"/>
      <c r="CC23" s="54"/>
      <c r="CD23" s="54"/>
      <c r="CE23" s="54"/>
    </row>
    <row r="24" spans="1:83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  <c r="CB24" s="54"/>
      <c r="CC24" s="54"/>
      <c r="CD24" s="54"/>
      <c r="CE24" s="54"/>
    </row>
    <row r="25" spans="1:83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  <c r="CB25" s="54"/>
      <c r="CC25" s="54"/>
      <c r="CD25" s="54"/>
      <c r="CE25" s="54"/>
    </row>
    <row r="26" spans="1:83" ht="15" customHeight="1">
      <c r="A26" s="58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  <c r="CB26" s="54"/>
      <c r="CC26" s="54"/>
      <c r="CD26" s="54"/>
      <c r="CE26" s="54"/>
    </row>
    <row r="27" spans="1:83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  <c r="CB27" s="54"/>
      <c r="CC27" s="54"/>
      <c r="CD27" s="54"/>
      <c r="CE27" s="54"/>
    </row>
    <row r="28" spans="80:83" ht="12.75">
      <c r="CB28" s="54"/>
      <c r="CC28" s="54"/>
      <c r="CD28" s="54"/>
      <c r="CE28" s="54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60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BH32" s="2"/>
    </row>
    <row r="33" spans="2:22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S33" s="1" t="s">
        <v>8</v>
      </c>
      <c r="V33" s="68"/>
    </row>
    <row r="34" spans="2:22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.7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6"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portrait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Ruth Helena Escobar</cp:lastModifiedBy>
  <cp:lastPrinted>2014-03-28T20:28:14Z</cp:lastPrinted>
  <dcterms:created xsi:type="dcterms:W3CDTF">2013-02-14T22:36:47Z</dcterms:created>
  <dcterms:modified xsi:type="dcterms:W3CDTF">2015-01-29T21:11:23Z</dcterms:modified>
  <cp:category/>
  <cp:version/>
  <cp:contentType/>
  <cp:contentStatus/>
</cp:coreProperties>
</file>